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ofgemcloud-my.sharepoint.com/personal/sash_steele_ofgem_gov_uk/Documents/Desktop/documents for publication/"/>
    </mc:Choice>
  </mc:AlternateContent>
  <xr:revisionPtr revIDLastSave="11" documentId="8_{D1C1DF05-719B-423B-A6C7-E33F1D4A06E9}" xr6:coauthVersionLast="47" xr6:coauthVersionMax="47" xr10:uidLastSave="{520DB810-499F-4DB0-8841-71EF4015A459}"/>
  <bookViews>
    <workbookView xWindow="-110" yWindow="-110" windowWidth="19420" windowHeight="10420" tabRatio="832" firstSheet="7" activeTab="7" xr2:uid="{0941E9B4-681F-477A-B80E-0FF760C6530A}"/>
  </bookViews>
  <sheets>
    <sheet name="Cover" sheetId="113" r:id="rId1"/>
    <sheet name="Admin_Section&gt;&gt;" sheetId="112" r:id="rId2"/>
    <sheet name="0.1_Submission_Info" sheetId="65" r:id="rId3"/>
    <sheet name="0.2_Contents" sheetId="8" r:id="rId4"/>
    <sheet name="0.3_Reference" sheetId="14" r:id="rId5"/>
    <sheet name="0.4_LkUp" sheetId="64" r:id="rId6"/>
    <sheet name="0.4.1_LkUp_Assets" sheetId="145" r:id="rId7"/>
    <sheet name="0.5_Submission_Version_History" sheetId="108" r:id="rId8"/>
    <sheet name="0.6_Template_Version_History" sheetId="109" r:id="rId9"/>
    <sheet name="1_Summary_Section&gt;&gt;" sheetId="69" r:id="rId10"/>
    <sheet name="1.1_Costs" sheetId="90" r:id="rId11"/>
    <sheet name="1.2_Outputs" sheetId="122" r:id="rId12"/>
    <sheet name="2_Costs_Section&gt;&gt;" sheetId="86" r:id="rId13"/>
    <sheet name="2.1_Asset_Direct_Costs" sheetId="135" r:id="rId14"/>
    <sheet name="2.2_Procurement" sheetId="133" r:id="rId15"/>
    <sheet name="2.3_Land_Consents_and_Wayleaves" sheetId="134" r:id="rId16"/>
    <sheet name="2.4_Legal" sheetId="137" r:id="rId17"/>
    <sheet name="2.5_Detailed_Design" sheetId="144" r:id="rId18"/>
    <sheet name="2.6_Project_Management" sheetId="138" r:id="rId19"/>
    <sheet name="2.7_Commissioning" sheetId="139" r:id="rId20"/>
    <sheet name="2.8_Risk_and_Contingency" sheetId="140" r:id="rId21"/>
    <sheet name="2.9_Maintenance_and_Operating" sheetId="146" r:id="rId22"/>
    <sheet name="2.10_Business_Support_Costs" sheetId="149" r:id="rId23"/>
    <sheet name="2.11_Other_Costs" sheetId="141" r:id="rId24"/>
    <sheet name="3_Asset_Volumes_Section&gt;&gt;" sheetId="73" r:id="rId25"/>
    <sheet name="3.1_Asset_Volumes" sheetId="147" r:id="rId26"/>
    <sheet name="4_CBA_Section&gt;&gt;" sheetId="125" r:id="rId27"/>
    <sheet name="4.1_CBA_Overview" sheetId="126" r:id="rId28"/>
    <sheet name="4.2_Options_Long_List" sheetId="127" r:id="rId29"/>
    <sheet name="5_Risk_Register_ Section" sheetId="151" r:id="rId30"/>
    <sheet name="5.1_Risk_Register" sheetId="150" r:id="rId31"/>
    <sheet name="6_Supporting_Data&gt;&gt;" sheetId="114" r:id="rId32"/>
    <sheet name="6.1_Supporting_Data" sheetId="116" r:id="rId33"/>
    <sheet name="6.2_Supporting_Data" sheetId="117" r:id="rId34"/>
    <sheet name="6.3_Supporting_Data" sheetId="118" r:id="rId35"/>
    <sheet name="6.4_Supporting_Data" sheetId="119" r:id="rId36"/>
  </sheets>
  <definedNames>
    <definedName name="________hom1" localSheetId="30" hidden="1">{#N/A,#N/A,FALSE,"Assessment";#N/A,#N/A,FALSE,"Staffing";#N/A,#N/A,FALSE,"Hires";#N/A,#N/A,FALSE,"Assumptions"}</definedName>
    <definedName name="________hom1" hidden="1">{#N/A,#N/A,FALSE,"Assessment";#N/A,#N/A,FALSE,"Staffing";#N/A,#N/A,FALSE,"Hires";#N/A,#N/A,FALSE,"Assumptions"}</definedName>
    <definedName name="________hom1_1" localSheetId="30" hidden="1">{#N/A,#N/A,FALSE,"Assessment";#N/A,#N/A,FALSE,"Staffing";#N/A,#N/A,FALSE,"Hires";#N/A,#N/A,FALSE,"Assumptions"}</definedName>
    <definedName name="________hom1_1" hidden="1">{#N/A,#N/A,FALSE,"Assessment";#N/A,#N/A,FALSE,"Staffing";#N/A,#N/A,FALSE,"Hires";#N/A,#N/A,FALSE,"Assumptions"}</definedName>
    <definedName name="________hom1_2" localSheetId="30" hidden="1">{#N/A,#N/A,FALSE,"Assessment";#N/A,#N/A,FALSE,"Staffing";#N/A,#N/A,FALSE,"Hires";#N/A,#N/A,FALSE,"Assumptions"}</definedName>
    <definedName name="________hom1_2" hidden="1">{#N/A,#N/A,FALSE,"Assessment";#N/A,#N/A,FALSE,"Staffing";#N/A,#N/A,FALSE,"Hires";#N/A,#N/A,FALSE,"Assumptions"}</definedName>
    <definedName name="________hom1_3" localSheetId="30" hidden="1">{#N/A,#N/A,FALSE,"Assessment";#N/A,#N/A,FALSE,"Staffing";#N/A,#N/A,FALSE,"Hires";#N/A,#N/A,FALSE,"Assumptions"}</definedName>
    <definedName name="________hom1_3" hidden="1">{#N/A,#N/A,FALSE,"Assessment";#N/A,#N/A,FALSE,"Staffing";#N/A,#N/A,FALSE,"Hires";#N/A,#N/A,FALSE,"Assumptions"}</definedName>
    <definedName name="________hom1_4" localSheetId="30" hidden="1">{#N/A,#N/A,FALSE,"Assessment";#N/A,#N/A,FALSE,"Staffing";#N/A,#N/A,FALSE,"Hires";#N/A,#N/A,FALSE,"Assumptions"}</definedName>
    <definedName name="________hom1_4" hidden="1">{#N/A,#N/A,FALSE,"Assessment";#N/A,#N/A,FALSE,"Staffing";#N/A,#N/A,FALSE,"Hires";#N/A,#N/A,FALSE,"Assumptions"}</definedName>
    <definedName name="________k1" localSheetId="30" hidden="1">{#N/A,#N/A,FALSE,"Assessment";#N/A,#N/A,FALSE,"Staffing";#N/A,#N/A,FALSE,"Hires";#N/A,#N/A,FALSE,"Assumptions"}</definedName>
    <definedName name="________k1" hidden="1">{#N/A,#N/A,FALSE,"Assessment";#N/A,#N/A,FALSE,"Staffing";#N/A,#N/A,FALSE,"Hires";#N/A,#N/A,FALSE,"Assumptions"}</definedName>
    <definedName name="________k1_1" localSheetId="30" hidden="1">{#N/A,#N/A,FALSE,"Assessment";#N/A,#N/A,FALSE,"Staffing";#N/A,#N/A,FALSE,"Hires";#N/A,#N/A,FALSE,"Assumptions"}</definedName>
    <definedName name="________k1_1" hidden="1">{#N/A,#N/A,FALSE,"Assessment";#N/A,#N/A,FALSE,"Staffing";#N/A,#N/A,FALSE,"Hires";#N/A,#N/A,FALSE,"Assumptions"}</definedName>
    <definedName name="________k1_2" localSheetId="30" hidden="1">{#N/A,#N/A,FALSE,"Assessment";#N/A,#N/A,FALSE,"Staffing";#N/A,#N/A,FALSE,"Hires";#N/A,#N/A,FALSE,"Assumptions"}</definedName>
    <definedName name="________k1_2" hidden="1">{#N/A,#N/A,FALSE,"Assessment";#N/A,#N/A,FALSE,"Staffing";#N/A,#N/A,FALSE,"Hires";#N/A,#N/A,FALSE,"Assumptions"}</definedName>
    <definedName name="________k1_3" localSheetId="30" hidden="1">{#N/A,#N/A,FALSE,"Assessment";#N/A,#N/A,FALSE,"Staffing";#N/A,#N/A,FALSE,"Hires";#N/A,#N/A,FALSE,"Assumptions"}</definedName>
    <definedName name="________k1_3" hidden="1">{#N/A,#N/A,FALSE,"Assessment";#N/A,#N/A,FALSE,"Staffing";#N/A,#N/A,FALSE,"Hires";#N/A,#N/A,FALSE,"Assumptions"}</definedName>
    <definedName name="________k1_4" localSheetId="30" hidden="1">{#N/A,#N/A,FALSE,"Assessment";#N/A,#N/A,FALSE,"Staffing";#N/A,#N/A,FALSE,"Hires";#N/A,#N/A,FALSE,"Assumptions"}</definedName>
    <definedName name="________k1_4" hidden="1">{#N/A,#N/A,FALSE,"Assessment";#N/A,#N/A,FALSE,"Staffing";#N/A,#N/A,FALSE,"Hires";#N/A,#N/A,FALSE,"Assumptions"}</definedName>
    <definedName name="________kk1" localSheetId="30" hidden="1">{#N/A,#N/A,FALSE,"Assessment";#N/A,#N/A,FALSE,"Staffing";#N/A,#N/A,FALSE,"Hires";#N/A,#N/A,FALSE,"Assumptions"}</definedName>
    <definedName name="________kk1" hidden="1">{#N/A,#N/A,FALSE,"Assessment";#N/A,#N/A,FALSE,"Staffing";#N/A,#N/A,FALSE,"Hires";#N/A,#N/A,FALSE,"Assumptions"}</definedName>
    <definedName name="________kk1_1" localSheetId="30" hidden="1">{#N/A,#N/A,FALSE,"Assessment";#N/A,#N/A,FALSE,"Staffing";#N/A,#N/A,FALSE,"Hires";#N/A,#N/A,FALSE,"Assumptions"}</definedName>
    <definedName name="________kk1_1" hidden="1">{#N/A,#N/A,FALSE,"Assessment";#N/A,#N/A,FALSE,"Staffing";#N/A,#N/A,FALSE,"Hires";#N/A,#N/A,FALSE,"Assumptions"}</definedName>
    <definedName name="________kk1_2" localSheetId="30" hidden="1">{#N/A,#N/A,FALSE,"Assessment";#N/A,#N/A,FALSE,"Staffing";#N/A,#N/A,FALSE,"Hires";#N/A,#N/A,FALSE,"Assumptions"}</definedName>
    <definedName name="________kk1_2" hidden="1">{#N/A,#N/A,FALSE,"Assessment";#N/A,#N/A,FALSE,"Staffing";#N/A,#N/A,FALSE,"Hires";#N/A,#N/A,FALSE,"Assumptions"}</definedName>
    <definedName name="________kk1_3" localSheetId="30" hidden="1">{#N/A,#N/A,FALSE,"Assessment";#N/A,#N/A,FALSE,"Staffing";#N/A,#N/A,FALSE,"Hires";#N/A,#N/A,FALSE,"Assumptions"}</definedName>
    <definedName name="________kk1_3" hidden="1">{#N/A,#N/A,FALSE,"Assessment";#N/A,#N/A,FALSE,"Staffing";#N/A,#N/A,FALSE,"Hires";#N/A,#N/A,FALSE,"Assumptions"}</definedName>
    <definedName name="________kk1_4" localSheetId="30" hidden="1">{#N/A,#N/A,FALSE,"Assessment";#N/A,#N/A,FALSE,"Staffing";#N/A,#N/A,FALSE,"Hires";#N/A,#N/A,FALSE,"Assumptions"}</definedName>
    <definedName name="________kk1_4" hidden="1">{#N/A,#N/A,FALSE,"Assessment";#N/A,#N/A,FALSE,"Staffing";#N/A,#N/A,FALSE,"Hires";#N/A,#N/A,FALSE,"Assumptions"}</definedName>
    <definedName name="________KKK1" localSheetId="30" hidden="1">{#N/A,#N/A,FALSE,"Assessment";#N/A,#N/A,FALSE,"Staffing";#N/A,#N/A,FALSE,"Hires";#N/A,#N/A,FALSE,"Assumptions"}</definedName>
    <definedName name="________KKK1" hidden="1">{#N/A,#N/A,FALSE,"Assessment";#N/A,#N/A,FALSE,"Staffing";#N/A,#N/A,FALSE,"Hires";#N/A,#N/A,FALSE,"Assumptions"}</definedName>
    <definedName name="________KKK1_1" localSheetId="30" hidden="1">{#N/A,#N/A,FALSE,"Assessment";#N/A,#N/A,FALSE,"Staffing";#N/A,#N/A,FALSE,"Hires";#N/A,#N/A,FALSE,"Assumptions"}</definedName>
    <definedName name="________KKK1_1" hidden="1">{#N/A,#N/A,FALSE,"Assessment";#N/A,#N/A,FALSE,"Staffing";#N/A,#N/A,FALSE,"Hires";#N/A,#N/A,FALSE,"Assumptions"}</definedName>
    <definedName name="________KKK1_2" localSheetId="30" hidden="1">{#N/A,#N/A,FALSE,"Assessment";#N/A,#N/A,FALSE,"Staffing";#N/A,#N/A,FALSE,"Hires";#N/A,#N/A,FALSE,"Assumptions"}</definedName>
    <definedName name="________KKK1_2" hidden="1">{#N/A,#N/A,FALSE,"Assessment";#N/A,#N/A,FALSE,"Staffing";#N/A,#N/A,FALSE,"Hires";#N/A,#N/A,FALSE,"Assumptions"}</definedName>
    <definedName name="________KKK1_3" localSheetId="30" hidden="1">{#N/A,#N/A,FALSE,"Assessment";#N/A,#N/A,FALSE,"Staffing";#N/A,#N/A,FALSE,"Hires";#N/A,#N/A,FALSE,"Assumptions"}</definedName>
    <definedName name="________KKK1_3" hidden="1">{#N/A,#N/A,FALSE,"Assessment";#N/A,#N/A,FALSE,"Staffing";#N/A,#N/A,FALSE,"Hires";#N/A,#N/A,FALSE,"Assumptions"}</definedName>
    <definedName name="________KKK1_4" localSheetId="30" hidden="1">{#N/A,#N/A,FALSE,"Assessment";#N/A,#N/A,FALSE,"Staffing";#N/A,#N/A,FALSE,"Hires";#N/A,#N/A,FALSE,"Assumptions"}</definedName>
    <definedName name="________KKK1_4" hidden="1">{#N/A,#N/A,FALSE,"Assessment";#N/A,#N/A,FALSE,"Staffing";#N/A,#N/A,FALSE,"Hires";#N/A,#N/A,FALSE,"Assumptions"}</definedName>
    <definedName name="________w2" localSheetId="30"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2_1" localSheetId="30" hidden="1">{"Model Summary",#N/A,FALSE,"Print Chart";"Holdco",#N/A,FALSE,"Print Chart";"Genco",#N/A,FALSE,"Print Chart";"Servco",#N/A,FALSE,"Print Chart";"Genco_Detail",#N/A,FALSE,"Summary Financials";"Servco_Detail",#N/A,FALSE,"Summary Financials"}</definedName>
    <definedName name="________w2_1" hidden="1">{"Model Summary",#N/A,FALSE,"Print Chart";"Holdco",#N/A,FALSE,"Print Chart";"Genco",#N/A,FALSE,"Print Chart";"Servco",#N/A,FALSE,"Print Chart";"Genco_Detail",#N/A,FALSE,"Summary Financials";"Servco_Detail",#N/A,FALSE,"Summary Financials"}</definedName>
    <definedName name="________w2_2" localSheetId="30" hidden="1">{"Model Summary",#N/A,FALSE,"Print Chart";"Holdco",#N/A,FALSE,"Print Chart";"Genco",#N/A,FALSE,"Print Chart";"Servco",#N/A,FALSE,"Print Chart";"Genco_Detail",#N/A,FALSE,"Summary Financials";"Servco_Detail",#N/A,FALSE,"Summary Financials"}</definedName>
    <definedName name="________w2_2" hidden="1">{"Model Summary",#N/A,FALSE,"Print Chart";"Holdco",#N/A,FALSE,"Print Chart";"Genco",#N/A,FALSE,"Print Chart";"Servco",#N/A,FALSE,"Print Chart";"Genco_Detail",#N/A,FALSE,"Summary Financials";"Servco_Detail",#N/A,FALSE,"Summary Financials"}</definedName>
    <definedName name="________w2_3" localSheetId="30" hidden="1">{"Model Summary",#N/A,FALSE,"Print Chart";"Holdco",#N/A,FALSE,"Print Chart";"Genco",#N/A,FALSE,"Print Chart";"Servco",#N/A,FALSE,"Print Chart";"Genco_Detail",#N/A,FALSE,"Summary Financials";"Servco_Detail",#N/A,FALSE,"Summary Financials"}</definedName>
    <definedName name="________w2_3" hidden="1">{"Model Summary",#N/A,FALSE,"Print Chart";"Holdco",#N/A,FALSE,"Print Chart";"Genco",#N/A,FALSE,"Print Chart";"Servco",#N/A,FALSE,"Print Chart";"Genco_Detail",#N/A,FALSE,"Summary Financials";"Servco_Detail",#N/A,FALSE,"Summary Financials"}</definedName>
    <definedName name="________w2_4" localSheetId="30" hidden="1">{"Model Summary",#N/A,FALSE,"Print Chart";"Holdco",#N/A,FALSE,"Print Chart";"Genco",#N/A,FALSE,"Print Chart";"Servco",#N/A,FALSE,"Print Chart";"Genco_Detail",#N/A,FALSE,"Summary Financials";"Servco_Detail",#N/A,FALSE,"Summary Financials"}</definedName>
    <definedName name="________w2_4" hidden="1">{"Model Summary",#N/A,FALSE,"Print Chart";"Holdco",#N/A,FALSE,"Print Chart";"Genco",#N/A,FALSE,"Print Chart";"Servco",#N/A,FALSE,"Print Chart";"Genco_Detail",#N/A,FALSE,"Summary Financials";"Servco_Detail",#N/A,FALSE,"Summary Financials"}</definedName>
    <definedName name="________wr6" localSheetId="30"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6_1" localSheetId="30" hidden="1">{"Model Summary",#N/A,FALSE,"Print Chart";"Holdco",#N/A,FALSE,"Print Chart";"Genco",#N/A,FALSE,"Print Chart";"Servco",#N/A,FALSE,"Print Chart";"Genco_Detail",#N/A,FALSE,"Summary Financials";"Servco_Detail",#N/A,FALSE,"Summary Financials"}</definedName>
    <definedName name="________wr6_1" hidden="1">{"Model Summary",#N/A,FALSE,"Print Chart";"Holdco",#N/A,FALSE,"Print Chart";"Genco",#N/A,FALSE,"Print Chart";"Servco",#N/A,FALSE,"Print Chart";"Genco_Detail",#N/A,FALSE,"Summary Financials";"Servco_Detail",#N/A,FALSE,"Summary Financials"}</definedName>
    <definedName name="________wr6_2" localSheetId="30" hidden="1">{"Model Summary",#N/A,FALSE,"Print Chart";"Holdco",#N/A,FALSE,"Print Chart";"Genco",#N/A,FALSE,"Print Chart";"Servco",#N/A,FALSE,"Print Chart";"Genco_Detail",#N/A,FALSE,"Summary Financials";"Servco_Detail",#N/A,FALSE,"Summary Financials"}</definedName>
    <definedName name="________wr6_2" hidden="1">{"Model Summary",#N/A,FALSE,"Print Chart";"Holdco",#N/A,FALSE,"Print Chart";"Genco",#N/A,FALSE,"Print Chart";"Servco",#N/A,FALSE,"Print Chart";"Genco_Detail",#N/A,FALSE,"Summary Financials";"Servco_Detail",#N/A,FALSE,"Summary Financials"}</definedName>
    <definedName name="________wr6_3" localSheetId="30" hidden="1">{"Model Summary",#N/A,FALSE,"Print Chart";"Holdco",#N/A,FALSE,"Print Chart";"Genco",#N/A,FALSE,"Print Chart";"Servco",#N/A,FALSE,"Print Chart";"Genco_Detail",#N/A,FALSE,"Summary Financials";"Servco_Detail",#N/A,FALSE,"Summary Financials"}</definedName>
    <definedName name="________wr6_3" hidden="1">{"Model Summary",#N/A,FALSE,"Print Chart";"Holdco",#N/A,FALSE,"Print Chart";"Genco",#N/A,FALSE,"Print Chart";"Servco",#N/A,FALSE,"Print Chart";"Genco_Detail",#N/A,FALSE,"Summary Financials";"Servco_Detail",#N/A,FALSE,"Summary Financials"}</definedName>
    <definedName name="________wr6_4" localSheetId="30" hidden="1">{"Model Summary",#N/A,FALSE,"Print Chart";"Holdco",#N/A,FALSE,"Print Chart";"Genco",#N/A,FALSE,"Print Chart";"Servco",#N/A,FALSE,"Print Chart";"Genco_Detail",#N/A,FALSE,"Summary Financials";"Servco_Detail",#N/A,FALSE,"Summary Financials"}</definedName>
    <definedName name="________wr6_4" hidden="1">{"Model Summary",#N/A,FALSE,"Print Chart";"Holdco",#N/A,FALSE,"Print Chart";"Genco",#N/A,FALSE,"Print Chart";"Servco",#N/A,FALSE,"Print Chart";"Genco_Detail",#N/A,FALSE,"Summary Financials";"Servco_Detail",#N/A,FALSE,"Summary Financials"}</definedName>
    <definedName name="________wr9" localSheetId="30" hidden="1">{"holdco",#N/A,FALSE,"Summary Financials";"holdco",#N/A,FALSE,"Summary Financials"}</definedName>
    <definedName name="________wr9" hidden="1">{"holdco",#N/A,FALSE,"Summary Financials";"holdco",#N/A,FALSE,"Summary Financials"}</definedName>
    <definedName name="________wr9_1" localSheetId="30" hidden="1">{"holdco",#N/A,FALSE,"Summary Financials";"holdco",#N/A,FALSE,"Summary Financials"}</definedName>
    <definedName name="________wr9_1" hidden="1">{"holdco",#N/A,FALSE,"Summary Financials";"holdco",#N/A,FALSE,"Summary Financials"}</definedName>
    <definedName name="________wr9_2" localSheetId="30" hidden="1">{"holdco",#N/A,FALSE,"Summary Financials";"holdco",#N/A,FALSE,"Summary Financials"}</definedName>
    <definedName name="________wr9_2" hidden="1">{"holdco",#N/A,FALSE,"Summary Financials";"holdco",#N/A,FALSE,"Summary Financials"}</definedName>
    <definedName name="________wr9_3" localSheetId="30" hidden="1">{"holdco",#N/A,FALSE,"Summary Financials";"holdco",#N/A,FALSE,"Summary Financials"}</definedName>
    <definedName name="________wr9_3" hidden="1">{"holdco",#N/A,FALSE,"Summary Financials";"holdco",#N/A,FALSE,"Summary Financials"}</definedName>
    <definedName name="________wr9_4" localSheetId="30" hidden="1">{"holdco",#N/A,FALSE,"Summary Financials";"holdco",#N/A,FALSE,"Summary Financials"}</definedName>
    <definedName name="________wr9_4" hidden="1">{"holdco",#N/A,FALSE,"Summary Financials";"holdco",#N/A,FALSE,"Summary Financials"}</definedName>
    <definedName name="________wrn1" localSheetId="30" hidden="1">{"holdco",#N/A,FALSE,"Summary Financials";"holdco",#N/A,FALSE,"Summary Financials"}</definedName>
    <definedName name="________wrn1" hidden="1">{"holdco",#N/A,FALSE,"Summary Financials";"holdco",#N/A,FALSE,"Summary Financials"}</definedName>
    <definedName name="________wrn1_1" localSheetId="30" hidden="1">{"holdco",#N/A,FALSE,"Summary Financials";"holdco",#N/A,FALSE,"Summary Financials"}</definedName>
    <definedName name="________wrn1_1" hidden="1">{"holdco",#N/A,FALSE,"Summary Financials";"holdco",#N/A,FALSE,"Summary Financials"}</definedName>
    <definedName name="________wrn1_2" localSheetId="30" hidden="1">{"holdco",#N/A,FALSE,"Summary Financials";"holdco",#N/A,FALSE,"Summary Financials"}</definedName>
    <definedName name="________wrn1_2" hidden="1">{"holdco",#N/A,FALSE,"Summary Financials";"holdco",#N/A,FALSE,"Summary Financials"}</definedName>
    <definedName name="________wrn1_3" localSheetId="30" hidden="1">{"holdco",#N/A,FALSE,"Summary Financials";"holdco",#N/A,FALSE,"Summary Financials"}</definedName>
    <definedName name="________wrn1_3" hidden="1">{"holdco",#N/A,FALSE,"Summary Financials";"holdco",#N/A,FALSE,"Summary Financials"}</definedName>
    <definedName name="________wrn1_4" localSheetId="30" hidden="1">{"holdco",#N/A,FALSE,"Summary Financials";"holdco",#N/A,FALSE,"Summary Financials"}</definedName>
    <definedName name="________wrn1_4" hidden="1">{"holdco",#N/A,FALSE,"Summary Financials";"holdco",#N/A,FALSE,"Summary Financials"}</definedName>
    <definedName name="________wrn2" localSheetId="30" hidden="1">{"holdco",#N/A,FALSE,"Summary Financials";"holdco",#N/A,FALSE,"Summary Financials"}</definedName>
    <definedName name="________wrn2" hidden="1">{"holdco",#N/A,FALSE,"Summary Financials";"holdco",#N/A,FALSE,"Summary Financials"}</definedName>
    <definedName name="________wrn2_1" localSheetId="30" hidden="1">{"holdco",#N/A,FALSE,"Summary Financials";"holdco",#N/A,FALSE,"Summary Financials"}</definedName>
    <definedName name="________wrn2_1" hidden="1">{"holdco",#N/A,FALSE,"Summary Financials";"holdco",#N/A,FALSE,"Summary Financials"}</definedName>
    <definedName name="________wrn2_2" localSheetId="30" hidden="1">{"holdco",#N/A,FALSE,"Summary Financials";"holdco",#N/A,FALSE,"Summary Financials"}</definedName>
    <definedName name="________wrn2_2" hidden="1">{"holdco",#N/A,FALSE,"Summary Financials";"holdco",#N/A,FALSE,"Summary Financials"}</definedName>
    <definedName name="________wrn2_3" localSheetId="30" hidden="1">{"holdco",#N/A,FALSE,"Summary Financials";"holdco",#N/A,FALSE,"Summary Financials"}</definedName>
    <definedName name="________wrn2_3" hidden="1">{"holdco",#N/A,FALSE,"Summary Financials";"holdco",#N/A,FALSE,"Summary Financials"}</definedName>
    <definedName name="________wrn2_4" localSheetId="30" hidden="1">{"holdco",#N/A,FALSE,"Summary Financials";"holdco",#N/A,FALSE,"Summary Financials"}</definedName>
    <definedName name="________wrn2_4" hidden="1">{"holdco",#N/A,FALSE,"Summary Financials";"holdco",#N/A,FALSE,"Summary Financials"}</definedName>
    <definedName name="________wrn3" localSheetId="30" hidden="1">{"holdco",#N/A,FALSE,"Summary Financials";"holdco",#N/A,FALSE,"Summary Financials"}</definedName>
    <definedName name="________wrn3" hidden="1">{"holdco",#N/A,FALSE,"Summary Financials";"holdco",#N/A,FALSE,"Summary Financials"}</definedName>
    <definedName name="________wrn3_1" localSheetId="30" hidden="1">{"holdco",#N/A,FALSE,"Summary Financials";"holdco",#N/A,FALSE,"Summary Financials"}</definedName>
    <definedName name="________wrn3_1" hidden="1">{"holdco",#N/A,FALSE,"Summary Financials";"holdco",#N/A,FALSE,"Summary Financials"}</definedName>
    <definedName name="________wrn3_2" localSheetId="30" hidden="1">{"holdco",#N/A,FALSE,"Summary Financials";"holdco",#N/A,FALSE,"Summary Financials"}</definedName>
    <definedName name="________wrn3_2" hidden="1">{"holdco",#N/A,FALSE,"Summary Financials";"holdco",#N/A,FALSE,"Summary Financials"}</definedName>
    <definedName name="________wrn3_3" localSheetId="30" hidden="1">{"holdco",#N/A,FALSE,"Summary Financials";"holdco",#N/A,FALSE,"Summary Financials"}</definedName>
    <definedName name="________wrn3_3" hidden="1">{"holdco",#N/A,FALSE,"Summary Financials";"holdco",#N/A,FALSE,"Summary Financials"}</definedName>
    <definedName name="________wrn3_4" localSheetId="30" hidden="1">{"holdco",#N/A,FALSE,"Summary Financials";"holdco",#N/A,FALSE,"Summary Financials"}</definedName>
    <definedName name="________wrn3_4" hidden="1">{"holdco",#N/A,FALSE,"Summary Financials";"holdco",#N/A,FALSE,"Summary Financials"}</definedName>
    <definedName name="________wrn7" localSheetId="30"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7_1" localSheetId="30" hidden="1">{"Model Summary",#N/A,FALSE,"Print Chart";"Holdco",#N/A,FALSE,"Print Chart";"Genco",#N/A,FALSE,"Print Chart";"Servco",#N/A,FALSE,"Print Chart";"Genco_Detail",#N/A,FALSE,"Summary Financials";"Servco_Detail",#N/A,FALSE,"Summary Financials"}</definedName>
    <definedName name="________wrn7_1" hidden="1">{"Model Summary",#N/A,FALSE,"Print Chart";"Holdco",#N/A,FALSE,"Print Chart";"Genco",#N/A,FALSE,"Print Chart";"Servco",#N/A,FALSE,"Print Chart";"Genco_Detail",#N/A,FALSE,"Summary Financials";"Servco_Detail",#N/A,FALSE,"Summary Financials"}</definedName>
    <definedName name="________wrn7_2" localSheetId="30" hidden="1">{"Model Summary",#N/A,FALSE,"Print Chart";"Holdco",#N/A,FALSE,"Print Chart";"Genco",#N/A,FALSE,"Print Chart";"Servco",#N/A,FALSE,"Print Chart";"Genco_Detail",#N/A,FALSE,"Summary Financials";"Servco_Detail",#N/A,FALSE,"Summary Financials"}</definedName>
    <definedName name="________wrn7_2" hidden="1">{"Model Summary",#N/A,FALSE,"Print Chart";"Holdco",#N/A,FALSE,"Print Chart";"Genco",#N/A,FALSE,"Print Chart";"Servco",#N/A,FALSE,"Print Chart";"Genco_Detail",#N/A,FALSE,"Summary Financials";"Servco_Detail",#N/A,FALSE,"Summary Financials"}</definedName>
    <definedName name="________wrn7_3" localSheetId="30" hidden="1">{"Model Summary",#N/A,FALSE,"Print Chart";"Holdco",#N/A,FALSE,"Print Chart";"Genco",#N/A,FALSE,"Print Chart";"Servco",#N/A,FALSE,"Print Chart";"Genco_Detail",#N/A,FALSE,"Summary Financials";"Servco_Detail",#N/A,FALSE,"Summary Financials"}</definedName>
    <definedName name="________wrn7_3" hidden="1">{"Model Summary",#N/A,FALSE,"Print Chart";"Holdco",#N/A,FALSE,"Print Chart";"Genco",#N/A,FALSE,"Print Chart";"Servco",#N/A,FALSE,"Print Chart";"Genco_Detail",#N/A,FALSE,"Summary Financials";"Servco_Detail",#N/A,FALSE,"Summary Financials"}</definedName>
    <definedName name="________wrn7_4" localSheetId="30" hidden="1">{"Model Summary",#N/A,FALSE,"Print Chart";"Holdco",#N/A,FALSE,"Print Chart";"Genco",#N/A,FALSE,"Print Chart";"Servco",#N/A,FALSE,"Print Chart";"Genco_Detail",#N/A,FALSE,"Summary Financials";"Servco_Detail",#N/A,FALSE,"Summary Financials"}</definedName>
    <definedName name="________wrn7_4" hidden="1">{"Model Summary",#N/A,FALSE,"Print Chart";"Holdco",#N/A,FALSE,"Print Chart";"Genco",#N/A,FALSE,"Print Chart";"Servco",#N/A,FALSE,"Print Chart";"Genco_Detail",#N/A,FALSE,"Summary Financials";"Servco_Detail",#N/A,FALSE,"Summary Financials"}</definedName>
    <definedName name="________wrn8" localSheetId="30" hidden="1">{"holdco",#N/A,FALSE,"Summary Financials";"holdco",#N/A,FALSE,"Summary Financials"}</definedName>
    <definedName name="________wrn8" hidden="1">{"holdco",#N/A,FALSE,"Summary Financials";"holdco",#N/A,FALSE,"Summary Financials"}</definedName>
    <definedName name="________wrn8_1" localSheetId="30" hidden="1">{"holdco",#N/A,FALSE,"Summary Financials";"holdco",#N/A,FALSE,"Summary Financials"}</definedName>
    <definedName name="________wrn8_1" hidden="1">{"holdco",#N/A,FALSE,"Summary Financials";"holdco",#N/A,FALSE,"Summary Financials"}</definedName>
    <definedName name="________wrn8_2" localSheetId="30" hidden="1">{"holdco",#N/A,FALSE,"Summary Financials";"holdco",#N/A,FALSE,"Summary Financials"}</definedName>
    <definedName name="________wrn8_2" hidden="1">{"holdco",#N/A,FALSE,"Summary Financials";"holdco",#N/A,FALSE,"Summary Financials"}</definedName>
    <definedName name="________wrn8_3" localSheetId="30" hidden="1">{"holdco",#N/A,FALSE,"Summary Financials";"holdco",#N/A,FALSE,"Summary Financials"}</definedName>
    <definedName name="________wrn8_3" hidden="1">{"holdco",#N/A,FALSE,"Summary Financials";"holdco",#N/A,FALSE,"Summary Financials"}</definedName>
    <definedName name="________wrn8_4" localSheetId="30" hidden="1">{"holdco",#N/A,FALSE,"Summary Financials";"holdco",#N/A,FALSE,"Summary Financials"}</definedName>
    <definedName name="________wrn8_4" hidden="1">{"holdco",#N/A,FALSE,"Summary Financials";"holdco",#N/A,FALSE,"Summary Financials"}</definedName>
    <definedName name="_______bb2" localSheetId="30" hidden="1">{#N/A,#N/A,FALSE,"PRJCTED MNTHLY QTY's"}</definedName>
    <definedName name="_______bb2" hidden="1">{#N/A,#N/A,FALSE,"PRJCTED MNTHLY QTY's"}</definedName>
    <definedName name="_______bb2_1" localSheetId="30" hidden="1">{#N/A,#N/A,FALSE,"PRJCTED MNTHLY QTY's"}</definedName>
    <definedName name="_______bb2_1" hidden="1">{#N/A,#N/A,FALSE,"PRJCTED MNTHLY QTY's"}</definedName>
    <definedName name="_______bb2_2" localSheetId="30" hidden="1">{#N/A,#N/A,FALSE,"PRJCTED MNTHLY QTY's"}</definedName>
    <definedName name="_______bb2_2" hidden="1">{#N/A,#N/A,FALSE,"PRJCTED MNTHLY QTY's"}</definedName>
    <definedName name="_______bb2_3" localSheetId="30" hidden="1">{#N/A,#N/A,FALSE,"PRJCTED MNTHLY QTY's"}</definedName>
    <definedName name="_______bb2_3" hidden="1">{#N/A,#N/A,FALSE,"PRJCTED MNTHLY QTY's"}</definedName>
    <definedName name="_______bb2_4" localSheetId="30" hidden="1">{#N/A,#N/A,FALSE,"PRJCTED MNTHLY QTY's"}</definedName>
    <definedName name="_______bb2_4" hidden="1">{#N/A,#N/A,FALSE,"PRJCTED MNTHLY QTY's"}</definedName>
    <definedName name="_______Lee5" localSheetId="30" hidden="1">{#VALUE!,#N/A,FALSE,0}</definedName>
    <definedName name="_______Lee5" hidden="1">{#VALUE!,#N/A,FALSE,0}</definedName>
    <definedName name="_______Lee5_1" localSheetId="30" hidden="1">{#VALUE!,#N/A,FALSE,0}</definedName>
    <definedName name="_______Lee5_1" hidden="1">{#VALUE!,#N/A,FALSE,0}</definedName>
    <definedName name="_______Lee5_2" localSheetId="30" hidden="1">{#VALUE!,#N/A,FALSE,0}</definedName>
    <definedName name="_______Lee5_2" hidden="1">{#VALUE!,#N/A,FALSE,0}</definedName>
    <definedName name="_______Lee5_3" localSheetId="30" hidden="1">{#VALUE!,#N/A,FALSE,0}</definedName>
    <definedName name="_______Lee5_3" hidden="1">{#VALUE!,#N/A,FALSE,0}</definedName>
    <definedName name="_______Lee5_4" localSheetId="30" hidden="1">{#VALUE!,#N/A,FALSE,0}</definedName>
    <definedName name="_______Lee5_4" hidden="1">{#VALUE!,#N/A,FALSE,0}</definedName>
    <definedName name="______hom1" localSheetId="30" hidden="1">{#N/A,#N/A,FALSE,"Assessment";#N/A,#N/A,FALSE,"Staffing";#N/A,#N/A,FALSE,"Hires";#N/A,#N/A,FALSE,"Assumptions"}</definedName>
    <definedName name="______hom1" hidden="1">{#N/A,#N/A,FALSE,"Assessment";#N/A,#N/A,FALSE,"Staffing";#N/A,#N/A,FALSE,"Hires";#N/A,#N/A,FALSE,"Assumptions"}</definedName>
    <definedName name="______hom1_1" localSheetId="30" hidden="1">{#N/A,#N/A,FALSE,"Assessment";#N/A,#N/A,FALSE,"Staffing";#N/A,#N/A,FALSE,"Hires";#N/A,#N/A,FALSE,"Assumptions"}</definedName>
    <definedName name="______hom1_1" hidden="1">{#N/A,#N/A,FALSE,"Assessment";#N/A,#N/A,FALSE,"Staffing";#N/A,#N/A,FALSE,"Hires";#N/A,#N/A,FALSE,"Assumptions"}</definedName>
    <definedName name="______hom1_2" localSheetId="30" hidden="1">{#N/A,#N/A,FALSE,"Assessment";#N/A,#N/A,FALSE,"Staffing";#N/A,#N/A,FALSE,"Hires";#N/A,#N/A,FALSE,"Assumptions"}</definedName>
    <definedName name="______hom1_2" hidden="1">{#N/A,#N/A,FALSE,"Assessment";#N/A,#N/A,FALSE,"Staffing";#N/A,#N/A,FALSE,"Hires";#N/A,#N/A,FALSE,"Assumptions"}</definedName>
    <definedName name="______hom1_3" localSheetId="30" hidden="1">{#N/A,#N/A,FALSE,"Assessment";#N/A,#N/A,FALSE,"Staffing";#N/A,#N/A,FALSE,"Hires";#N/A,#N/A,FALSE,"Assumptions"}</definedName>
    <definedName name="______hom1_3" hidden="1">{#N/A,#N/A,FALSE,"Assessment";#N/A,#N/A,FALSE,"Staffing";#N/A,#N/A,FALSE,"Hires";#N/A,#N/A,FALSE,"Assumptions"}</definedName>
    <definedName name="______hom1_4" localSheetId="30" hidden="1">{#N/A,#N/A,FALSE,"Assessment";#N/A,#N/A,FALSE,"Staffing";#N/A,#N/A,FALSE,"Hires";#N/A,#N/A,FALSE,"Assumptions"}</definedName>
    <definedName name="______hom1_4" hidden="1">{#N/A,#N/A,FALSE,"Assessment";#N/A,#N/A,FALSE,"Staffing";#N/A,#N/A,FALSE,"Hires";#N/A,#N/A,FALSE,"Assumptions"}</definedName>
    <definedName name="______k1" localSheetId="30" hidden="1">{#N/A,#N/A,FALSE,"Assessment";#N/A,#N/A,FALSE,"Staffing";#N/A,#N/A,FALSE,"Hires";#N/A,#N/A,FALSE,"Assumptions"}</definedName>
    <definedName name="______k1" hidden="1">{#N/A,#N/A,FALSE,"Assessment";#N/A,#N/A,FALSE,"Staffing";#N/A,#N/A,FALSE,"Hires";#N/A,#N/A,FALSE,"Assumptions"}</definedName>
    <definedName name="______k1_1" localSheetId="30" hidden="1">{#N/A,#N/A,FALSE,"Assessment";#N/A,#N/A,FALSE,"Staffing";#N/A,#N/A,FALSE,"Hires";#N/A,#N/A,FALSE,"Assumptions"}</definedName>
    <definedName name="______k1_1" hidden="1">{#N/A,#N/A,FALSE,"Assessment";#N/A,#N/A,FALSE,"Staffing";#N/A,#N/A,FALSE,"Hires";#N/A,#N/A,FALSE,"Assumptions"}</definedName>
    <definedName name="______k1_2" localSheetId="30" hidden="1">{#N/A,#N/A,FALSE,"Assessment";#N/A,#N/A,FALSE,"Staffing";#N/A,#N/A,FALSE,"Hires";#N/A,#N/A,FALSE,"Assumptions"}</definedName>
    <definedName name="______k1_2" hidden="1">{#N/A,#N/A,FALSE,"Assessment";#N/A,#N/A,FALSE,"Staffing";#N/A,#N/A,FALSE,"Hires";#N/A,#N/A,FALSE,"Assumptions"}</definedName>
    <definedName name="______k1_3" localSheetId="30" hidden="1">{#N/A,#N/A,FALSE,"Assessment";#N/A,#N/A,FALSE,"Staffing";#N/A,#N/A,FALSE,"Hires";#N/A,#N/A,FALSE,"Assumptions"}</definedName>
    <definedName name="______k1_3" hidden="1">{#N/A,#N/A,FALSE,"Assessment";#N/A,#N/A,FALSE,"Staffing";#N/A,#N/A,FALSE,"Hires";#N/A,#N/A,FALSE,"Assumptions"}</definedName>
    <definedName name="______k1_4" localSheetId="30" hidden="1">{#N/A,#N/A,FALSE,"Assessment";#N/A,#N/A,FALSE,"Staffing";#N/A,#N/A,FALSE,"Hires";#N/A,#N/A,FALSE,"Assumptions"}</definedName>
    <definedName name="______k1_4" hidden="1">{#N/A,#N/A,FALSE,"Assessment";#N/A,#N/A,FALSE,"Staffing";#N/A,#N/A,FALSE,"Hires";#N/A,#N/A,FALSE,"Assumptions"}</definedName>
    <definedName name="______kk1" localSheetId="30" hidden="1">{#N/A,#N/A,FALSE,"Assessment";#N/A,#N/A,FALSE,"Staffing";#N/A,#N/A,FALSE,"Hires";#N/A,#N/A,FALSE,"Assumptions"}</definedName>
    <definedName name="______kk1" hidden="1">{#N/A,#N/A,FALSE,"Assessment";#N/A,#N/A,FALSE,"Staffing";#N/A,#N/A,FALSE,"Hires";#N/A,#N/A,FALSE,"Assumptions"}</definedName>
    <definedName name="______kk1_1" localSheetId="30" hidden="1">{#N/A,#N/A,FALSE,"Assessment";#N/A,#N/A,FALSE,"Staffing";#N/A,#N/A,FALSE,"Hires";#N/A,#N/A,FALSE,"Assumptions"}</definedName>
    <definedName name="______kk1_1" hidden="1">{#N/A,#N/A,FALSE,"Assessment";#N/A,#N/A,FALSE,"Staffing";#N/A,#N/A,FALSE,"Hires";#N/A,#N/A,FALSE,"Assumptions"}</definedName>
    <definedName name="______kk1_2" localSheetId="30" hidden="1">{#N/A,#N/A,FALSE,"Assessment";#N/A,#N/A,FALSE,"Staffing";#N/A,#N/A,FALSE,"Hires";#N/A,#N/A,FALSE,"Assumptions"}</definedName>
    <definedName name="______kk1_2" hidden="1">{#N/A,#N/A,FALSE,"Assessment";#N/A,#N/A,FALSE,"Staffing";#N/A,#N/A,FALSE,"Hires";#N/A,#N/A,FALSE,"Assumptions"}</definedName>
    <definedName name="______kk1_3" localSheetId="30" hidden="1">{#N/A,#N/A,FALSE,"Assessment";#N/A,#N/A,FALSE,"Staffing";#N/A,#N/A,FALSE,"Hires";#N/A,#N/A,FALSE,"Assumptions"}</definedName>
    <definedName name="______kk1_3" hidden="1">{#N/A,#N/A,FALSE,"Assessment";#N/A,#N/A,FALSE,"Staffing";#N/A,#N/A,FALSE,"Hires";#N/A,#N/A,FALSE,"Assumptions"}</definedName>
    <definedName name="______kk1_4" localSheetId="30" hidden="1">{#N/A,#N/A,FALSE,"Assessment";#N/A,#N/A,FALSE,"Staffing";#N/A,#N/A,FALSE,"Hires";#N/A,#N/A,FALSE,"Assumptions"}</definedName>
    <definedName name="______kk1_4" hidden="1">{#N/A,#N/A,FALSE,"Assessment";#N/A,#N/A,FALSE,"Staffing";#N/A,#N/A,FALSE,"Hires";#N/A,#N/A,FALSE,"Assumptions"}</definedName>
    <definedName name="______KKK1" localSheetId="30" hidden="1">{#N/A,#N/A,FALSE,"Assessment";#N/A,#N/A,FALSE,"Staffing";#N/A,#N/A,FALSE,"Hires";#N/A,#N/A,FALSE,"Assumptions"}</definedName>
    <definedName name="______KKK1" hidden="1">{#N/A,#N/A,FALSE,"Assessment";#N/A,#N/A,FALSE,"Staffing";#N/A,#N/A,FALSE,"Hires";#N/A,#N/A,FALSE,"Assumptions"}</definedName>
    <definedName name="______KKK1_1" localSheetId="30" hidden="1">{#N/A,#N/A,FALSE,"Assessment";#N/A,#N/A,FALSE,"Staffing";#N/A,#N/A,FALSE,"Hires";#N/A,#N/A,FALSE,"Assumptions"}</definedName>
    <definedName name="______KKK1_1" hidden="1">{#N/A,#N/A,FALSE,"Assessment";#N/A,#N/A,FALSE,"Staffing";#N/A,#N/A,FALSE,"Hires";#N/A,#N/A,FALSE,"Assumptions"}</definedName>
    <definedName name="______KKK1_2" localSheetId="30" hidden="1">{#N/A,#N/A,FALSE,"Assessment";#N/A,#N/A,FALSE,"Staffing";#N/A,#N/A,FALSE,"Hires";#N/A,#N/A,FALSE,"Assumptions"}</definedName>
    <definedName name="______KKK1_2" hidden="1">{#N/A,#N/A,FALSE,"Assessment";#N/A,#N/A,FALSE,"Staffing";#N/A,#N/A,FALSE,"Hires";#N/A,#N/A,FALSE,"Assumptions"}</definedName>
    <definedName name="______KKK1_3" localSheetId="30" hidden="1">{#N/A,#N/A,FALSE,"Assessment";#N/A,#N/A,FALSE,"Staffing";#N/A,#N/A,FALSE,"Hires";#N/A,#N/A,FALSE,"Assumptions"}</definedName>
    <definedName name="______KKK1_3" hidden="1">{#N/A,#N/A,FALSE,"Assessment";#N/A,#N/A,FALSE,"Staffing";#N/A,#N/A,FALSE,"Hires";#N/A,#N/A,FALSE,"Assumptions"}</definedName>
    <definedName name="______KKK1_4" localSheetId="30" hidden="1">{#N/A,#N/A,FALSE,"Assessment";#N/A,#N/A,FALSE,"Staffing";#N/A,#N/A,FALSE,"Hires";#N/A,#N/A,FALSE,"Assumptions"}</definedName>
    <definedName name="______KKK1_4" hidden="1">{#N/A,#N/A,FALSE,"Assessment";#N/A,#N/A,FALSE,"Staffing";#N/A,#N/A,FALSE,"Hires";#N/A,#N/A,FALSE,"Assumptions"}</definedName>
    <definedName name="______w2" localSheetId="30"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2_1" localSheetId="30" hidden="1">{"Model Summary",#N/A,FALSE,"Print Chart";"Holdco",#N/A,FALSE,"Print Chart";"Genco",#N/A,FALSE,"Print Chart";"Servco",#N/A,FALSE,"Print Chart";"Genco_Detail",#N/A,FALSE,"Summary Financials";"Servco_Detail",#N/A,FALSE,"Summary Financials"}</definedName>
    <definedName name="______w2_1" hidden="1">{"Model Summary",#N/A,FALSE,"Print Chart";"Holdco",#N/A,FALSE,"Print Chart";"Genco",#N/A,FALSE,"Print Chart";"Servco",#N/A,FALSE,"Print Chart";"Genco_Detail",#N/A,FALSE,"Summary Financials";"Servco_Detail",#N/A,FALSE,"Summary Financials"}</definedName>
    <definedName name="______w2_2" localSheetId="30" hidden="1">{"Model Summary",#N/A,FALSE,"Print Chart";"Holdco",#N/A,FALSE,"Print Chart";"Genco",#N/A,FALSE,"Print Chart";"Servco",#N/A,FALSE,"Print Chart";"Genco_Detail",#N/A,FALSE,"Summary Financials";"Servco_Detail",#N/A,FALSE,"Summary Financials"}</definedName>
    <definedName name="______w2_2" hidden="1">{"Model Summary",#N/A,FALSE,"Print Chart";"Holdco",#N/A,FALSE,"Print Chart";"Genco",#N/A,FALSE,"Print Chart";"Servco",#N/A,FALSE,"Print Chart";"Genco_Detail",#N/A,FALSE,"Summary Financials";"Servco_Detail",#N/A,FALSE,"Summary Financials"}</definedName>
    <definedName name="______w2_3" localSheetId="30" hidden="1">{"Model Summary",#N/A,FALSE,"Print Chart";"Holdco",#N/A,FALSE,"Print Chart";"Genco",#N/A,FALSE,"Print Chart";"Servco",#N/A,FALSE,"Print Chart";"Genco_Detail",#N/A,FALSE,"Summary Financials";"Servco_Detail",#N/A,FALSE,"Summary Financials"}</definedName>
    <definedName name="______w2_3" hidden="1">{"Model Summary",#N/A,FALSE,"Print Chart";"Holdco",#N/A,FALSE,"Print Chart";"Genco",#N/A,FALSE,"Print Chart";"Servco",#N/A,FALSE,"Print Chart";"Genco_Detail",#N/A,FALSE,"Summary Financials";"Servco_Detail",#N/A,FALSE,"Summary Financials"}</definedName>
    <definedName name="______w2_4" localSheetId="30" hidden="1">{"Model Summary",#N/A,FALSE,"Print Chart";"Holdco",#N/A,FALSE,"Print Chart";"Genco",#N/A,FALSE,"Print Chart";"Servco",#N/A,FALSE,"Print Chart";"Genco_Detail",#N/A,FALSE,"Summary Financials";"Servco_Detail",#N/A,FALSE,"Summary Financials"}</definedName>
    <definedName name="______w2_4" hidden="1">{"Model Summary",#N/A,FALSE,"Print Chart";"Holdco",#N/A,FALSE,"Print Chart";"Genco",#N/A,FALSE,"Print Chart";"Servco",#N/A,FALSE,"Print Chart";"Genco_Detail",#N/A,FALSE,"Summary Financials";"Servco_Detail",#N/A,FALSE,"Summary Financials"}</definedName>
    <definedName name="______wr6" localSheetId="30"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6_1" localSheetId="30" hidden="1">{"Model Summary",#N/A,FALSE,"Print Chart";"Holdco",#N/A,FALSE,"Print Chart";"Genco",#N/A,FALSE,"Print Chart";"Servco",#N/A,FALSE,"Print Chart";"Genco_Detail",#N/A,FALSE,"Summary Financials";"Servco_Detail",#N/A,FALSE,"Summary Financials"}</definedName>
    <definedName name="______wr6_1" hidden="1">{"Model Summary",#N/A,FALSE,"Print Chart";"Holdco",#N/A,FALSE,"Print Chart";"Genco",#N/A,FALSE,"Print Chart";"Servco",#N/A,FALSE,"Print Chart";"Genco_Detail",#N/A,FALSE,"Summary Financials";"Servco_Detail",#N/A,FALSE,"Summary Financials"}</definedName>
    <definedName name="______wr6_2" localSheetId="30" hidden="1">{"Model Summary",#N/A,FALSE,"Print Chart";"Holdco",#N/A,FALSE,"Print Chart";"Genco",#N/A,FALSE,"Print Chart";"Servco",#N/A,FALSE,"Print Chart";"Genco_Detail",#N/A,FALSE,"Summary Financials";"Servco_Detail",#N/A,FALSE,"Summary Financials"}</definedName>
    <definedName name="______wr6_2" hidden="1">{"Model Summary",#N/A,FALSE,"Print Chart";"Holdco",#N/A,FALSE,"Print Chart";"Genco",#N/A,FALSE,"Print Chart";"Servco",#N/A,FALSE,"Print Chart";"Genco_Detail",#N/A,FALSE,"Summary Financials";"Servco_Detail",#N/A,FALSE,"Summary Financials"}</definedName>
    <definedName name="______wr6_3" localSheetId="30" hidden="1">{"Model Summary",#N/A,FALSE,"Print Chart";"Holdco",#N/A,FALSE,"Print Chart";"Genco",#N/A,FALSE,"Print Chart";"Servco",#N/A,FALSE,"Print Chart";"Genco_Detail",#N/A,FALSE,"Summary Financials";"Servco_Detail",#N/A,FALSE,"Summary Financials"}</definedName>
    <definedName name="______wr6_3" hidden="1">{"Model Summary",#N/A,FALSE,"Print Chart";"Holdco",#N/A,FALSE,"Print Chart";"Genco",#N/A,FALSE,"Print Chart";"Servco",#N/A,FALSE,"Print Chart";"Genco_Detail",#N/A,FALSE,"Summary Financials";"Servco_Detail",#N/A,FALSE,"Summary Financials"}</definedName>
    <definedName name="______wr6_4" localSheetId="30" hidden="1">{"Model Summary",#N/A,FALSE,"Print Chart";"Holdco",#N/A,FALSE,"Print Chart";"Genco",#N/A,FALSE,"Print Chart";"Servco",#N/A,FALSE,"Print Chart";"Genco_Detail",#N/A,FALSE,"Summary Financials";"Servco_Detail",#N/A,FALSE,"Summary Financials"}</definedName>
    <definedName name="______wr6_4" hidden="1">{"Model Summary",#N/A,FALSE,"Print Chart";"Holdco",#N/A,FALSE,"Print Chart";"Genco",#N/A,FALSE,"Print Chart";"Servco",#N/A,FALSE,"Print Chart";"Genco_Detail",#N/A,FALSE,"Summary Financials";"Servco_Detail",#N/A,FALSE,"Summary Financials"}</definedName>
    <definedName name="______wr9" localSheetId="30" hidden="1">{"holdco",#N/A,FALSE,"Summary Financials";"holdco",#N/A,FALSE,"Summary Financials"}</definedName>
    <definedName name="______wr9" hidden="1">{"holdco",#N/A,FALSE,"Summary Financials";"holdco",#N/A,FALSE,"Summary Financials"}</definedName>
    <definedName name="______wr9_1" localSheetId="30" hidden="1">{"holdco",#N/A,FALSE,"Summary Financials";"holdco",#N/A,FALSE,"Summary Financials"}</definedName>
    <definedName name="______wr9_1" hidden="1">{"holdco",#N/A,FALSE,"Summary Financials";"holdco",#N/A,FALSE,"Summary Financials"}</definedName>
    <definedName name="______wr9_2" localSheetId="30" hidden="1">{"holdco",#N/A,FALSE,"Summary Financials";"holdco",#N/A,FALSE,"Summary Financials"}</definedName>
    <definedName name="______wr9_2" hidden="1">{"holdco",#N/A,FALSE,"Summary Financials";"holdco",#N/A,FALSE,"Summary Financials"}</definedName>
    <definedName name="______wr9_3" localSheetId="30" hidden="1">{"holdco",#N/A,FALSE,"Summary Financials";"holdco",#N/A,FALSE,"Summary Financials"}</definedName>
    <definedName name="______wr9_3" hidden="1">{"holdco",#N/A,FALSE,"Summary Financials";"holdco",#N/A,FALSE,"Summary Financials"}</definedName>
    <definedName name="______wr9_4" localSheetId="30" hidden="1">{"holdco",#N/A,FALSE,"Summary Financials";"holdco",#N/A,FALSE,"Summary Financials"}</definedName>
    <definedName name="______wr9_4" hidden="1">{"holdco",#N/A,FALSE,"Summary Financials";"holdco",#N/A,FALSE,"Summary Financials"}</definedName>
    <definedName name="______wrn1" localSheetId="30" hidden="1">{"holdco",#N/A,FALSE,"Summary Financials";"holdco",#N/A,FALSE,"Summary Financials"}</definedName>
    <definedName name="______wrn1" hidden="1">{"holdco",#N/A,FALSE,"Summary Financials";"holdco",#N/A,FALSE,"Summary Financials"}</definedName>
    <definedName name="______wrn1_1" localSheetId="30" hidden="1">{"holdco",#N/A,FALSE,"Summary Financials";"holdco",#N/A,FALSE,"Summary Financials"}</definedName>
    <definedName name="______wrn1_1" hidden="1">{"holdco",#N/A,FALSE,"Summary Financials";"holdco",#N/A,FALSE,"Summary Financials"}</definedName>
    <definedName name="______wrn1_2" localSheetId="30" hidden="1">{"holdco",#N/A,FALSE,"Summary Financials";"holdco",#N/A,FALSE,"Summary Financials"}</definedName>
    <definedName name="______wrn1_2" hidden="1">{"holdco",#N/A,FALSE,"Summary Financials";"holdco",#N/A,FALSE,"Summary Financials"}</definedName>
    <definedName name="______wrn1_3" localSheetId="30" hidden="1">{"holdco",#N/A,FALSE,"Summary Financials";"holdco",#N/A,FALSE,"Summary Financials"}</definedName>
    <definedName name="______wrn1_3" hidden="1">{"holdco",#N/A,FALSE,"Summary Financials";"holdco",#N/A,FALSE,"Summary Financials"}</definedName>
    <definedName name="______wrn1_4" localSheetId="30" hidden="1">{"holdco",#N/A,FALSE,"Summary Financials";"holdco",#N/A,FALSE,"Summary Financials"}</definedName>
    <definedName name="______wrn1_4" hidden="1">{"holdco",#N/A,FALSE,"Summary Financials";"holdco",#N/A,FALSE,"Summary Financials"}</definedName>
    <definedName name="______wrn2" localSheetId="30" hidden="1">{"holdco",#N/A,FALSE,"Summary Financials";"holdco",#N/A,FALSE,"Summary Financials"}</definedName>
    <definedName name="______wrn2" hidden="1">{"holdco",#N/A,FALSE,"Summary Financials";"holdco",#N/A,FALSE,"Summary Financials"}</definedName>
    <definedName name="______wrn2_1" localSheetId="30" hidden="1">{"holdco",#N/A,FALSE,"Summary Financials";"holdco",#N/A,FALSE,"Summary Financials"}</definedName>
    <definedName name="______wrn2_1" hidden="1">{"holdco",#N/A,FALSE,"Summary Financials";"holdco",#N/A,FALSE,"Summary Financials"}</definedName>
    <definedName name="______wrn2_2" localSheetId="30" hidden="1">{"holdco",#N/A,FALSE,"Summary Financials";"holdco",#N/A,FALSE,"Summary Financials"}</definedName>
    <definedName name="______wrn2_2" hidden="1">{"holdco",#N/A,FALSE,"Summary Financials";"holdco",#N/A,FALSE,"Summary Financials"}</definedName>
    <definedName name="______wrn2_3" localSheetId="30" hidden="1">{"holdco",#N/A,FALSE,"Summary Financials";"holdco",#N/A,FALSE,"Summary Financials"}</definedName>
    <definedName name="______wrn2_3" hidden="1">{"holdco",#N/A,FALSE,"Summary Financials";"holdco",#N/A,FALSE,"Summary Financials"}</definedName>
    <definedName name="______wrn2_4" localSheetId="30" hidden="1">{"holdco",#N/A,FALSE,"Summary Financials";"holdco",#N/A,FALSE,"Summary Financials"}</definedName>
    <definedName name="______wrn2_4" hidden="1">{"holdco",#N/A,FALSE,"Summary Financials";"holdco",#N/A,FALSE,"Summary Financials"}</definedName>
    <definedName name="______wrn3" localSheetId="30" hidden="1">{"holdco",#N/A,FALSE,"Summary Financials";"holdco",#N/A,FALSE,"Summary Financials"}</definedName>
    <definedName name="______wrn3" hidden="1">{"holdco",#N/A,FALSE,"Summary Financials";"holdco",#N/A,FALSE,"Summary Financials"}</definedName>
    <definedName name="______wrn3_1" localSheetId="30" hidden="1">{"holdco",#N/A,FALSE,"Summary Financials";"holdco",#N/A,FALSE,"Summary Financials"}</definedName>
    <definedName name="______wrn3_1" hidden="1">{"holdco",#N/A,FALSE,"Summary Financials";"holdco",#N/A,FALSE,"Summary Financials"}</definedName>
    <definedName name="______wrn3_2" localSheetId="30" hidden="1">{"holdco",#N/A,FALSE,"Summary Financials";"holdco",#N/A,FALSE,"Summary Financials"}</definedName>
    <definedName name="______wrn3_2" hidden="1">{"holdco",#N/A,FALSE,"Summary Financials";"holdco",#N/A,FALSE,"Summary Financials"}</definedName>
    <definedName name="______wrn3_3" localSheetId="30" hidden="1">{"holdco",#N/A,FALSE,"Summary Financials";"holdco",#N/A,FALSE,"Summary Financials"}</definedName>
    <definedName name="______wrn3_3" hidden="1">{"holdco",#N/A,FALSE,"Summary Financials";"holdco",#N/A,FALSE,"Summary Financials"}</definedName>
    <definedName name="______wrn3_4" localSheetId="30" hidden="1">{"holdco",#N/A,FALSE,"Summary Financials";"holdco",#N/A,FALSE,"Summary Financials"}</definedName>
    <definedName name="______wrn3_4" hidden="1">{"holdco",#N/A,FALSE,"Summary Financials";"holdco",#N/A,FALSE,"Summary Financials"}</definedName>
    <definedName name="______wrn7" localSheetId="30"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7_1" localSheetId="30" hidden="1">{"Model Summary",#N/A,FALSE,"Print Chart";"Holdco",#N/A,FALSE,"Print Chart";"Genco",#N/A,FALSE,"Print Chart";"Servco",#N/A,FALSE,"Print Chart";"Genco_Detail",#N/A,FALSE,"Summary Financials";"Servco_Detail",#N/A,FALSE,"Summary Financials"}</definedName>
    <definedName name="______wrn7_1" hidden="1">{"Model Summary",#N/A,FALSE,"Print Chart";"Holdco",#N/A,FALSE,"Print Chart";"Genco",#N/A,FALSE,"Print Chart";"Servco",#N/A,FALSE,"Print Chart";"Genco_Detail",#N/A,FALSE,"Summary Financials";"Servco_Detail",#N/A,FALSE,"Summary Financials"}</definedName>
    <definedName name="______wrn7_2" localSheetId="30" hidden="1">{"Model Summary",#N/A,FALSE,"Print Chart";"Holdco",#N/A,FALSE,"Print Chart";"Genco",#N/A,FALSE,"Print Chart";"Servco",#N/A,FALSE,"Print Chart";"Genco_Detail",#N/A,FALSE,"Summary Financials";"Servco_Detail",#N/A,FALSE,"Summary Financials"}</definedName>
    <definedName name="______wrn7_2" hidden="1">{"Model Summary",#N/A,FALSE,"Print Chart";"Holdco",#N/A,FALSE,"Print Chart";"Genco",#N/A,FALSE,"Print Chart";"Servco",#N/A,FALSE,"Print Chart";"Genco_Detail",#N/A,FALSE,"Summary Financials";"Servco_Detail",#N/A,FALSE,"Summary Financials"}</definedName>
    <definedName name="______wrn7_3" localSheetId="30" hidden="1">{"Model Summary",#N/A,FALSE,"Print Chart";"Holdco",#N/A,FALSE,"Print Chart";"Genco",#N/A,FALSE,"Print Chart";"Servco",#N/A,FALSE,"Print Chart";"Genco_Detail",#N/A,FALSE,"Summary Financials";"Servco_Detail",#N/A,FALSE,"Summary Financials"}</definedName>
    <definedName name="______wrn7_3" hidden="1">{"Model Summary",#N/A,FALSE,"Print Chart";"Holdco",#N/A,FALSE,"Print Chart";"Genco",#N/A,FALSE,"Print Chart";"Servco",#N/A,FALSE,"Print Chart";"Genco_Detail",#N/A,FALSE,"Summary Financials";"Servco_Detail",#N/A,FALSE,"Summary Financials"}</definedName>
    <definedName name="______wrn7_4" localSheetId="30" hidden="1">{"Model Summary",#N/A,FALSE,"Print Chart";"Holdco",#N/A,FALSE,"Print Chart";"Genco",#N/A,FALSE,"Print Chart";"Servco",#N/A,FALSE,"Print Chart";"Genco_Detail",#N/A,FALSE,"Summary Financials";"Servco_Detail",#N/A,FALSE,"Summary Financials"}</definedName>
    <definedName name="______wrn7_4" hidden="1">{"Model Summary",#N/A,FALSE,"Print Chart";"Holdco",#N/A,FALSE,"Print Chart";"Genco",#N/A,FALSE,"Print Chart";"Servco",#N/A,FALSE,"Print Chart";"Genco_Detail",#N/A,FALSE,"Summary Financials";"Servco_Detail",#N/A,FALSE,"Summary Financials"}</definedName>
    <definedName name="______wrn8" localSheetId="30" hidden="1">{"holdco",#N/A,FALSE,"Summary Financials";"holdco",#N/A,FALSE,"Summary Financials"}</definedName>
    <definedName name="______wrn8" hidden="1">{"holdco",#N/A,FALSE,"Summary Financials";"holdco",#N/A,FALSE,"Summary Financials"}</definedName>
    <definedName name="______wrn8_1" localSheetId="30" hidden="1">{"holdco",#N/A,FALSE,"Summary Financials";"holdco",#N/A,FALSE,"Summary Financials"}</definedName>
    <definedName name="______wrn8_1" hidden="1">{"holdco",#N/A,FALSE,"Summary Financials";"holdco",#N/A,FALSE,"Summary Financials"}</definedName>
    <definedName name="______wrn8_2" localSheetId="30" hidden="1">{"holdco",#N/A,FALSE,"Summary Financials";"holdco",#N/A,FALSE,"Summary Financials"}</definedName>
    <definedName name="______wrn8_2" hidden="1">{"holdco",#N/A,FALSE,"Summary Financials";"holdco",#N/A,FALSE,"Summary Financials"}</definedName>
    <definedName name="______wrn8_3" localSheetId="30" hidden="1">{"holdco",#N/A,FALSE,"Summary Financials";"holdco",#N/A,FALSE,"Summary Financials"}</definedName>
    <definedName name="______wrn8_3" hidden="1">{"holdco",#N/A,FALSE,"Summary Financials";"holdco",#N/A,FALSE,"Summary Financials"}</definedName>
    <definedName name="______wrn8_4" localSheetId="30" hidden="1">{"holdco",#N/A,FALSE,"Summary Financials";"holdco",#N/A,FALSE,"Summary Financials"}</definedName>
    <definedName name="______wrn8_4" hidden="1">{"holdco",#N/A,FALSE,"Summary Financials";"holdco",#N/A,FALSE,"Summary Financials"}</definedName>
    <definedName name="_____KKK1" localSheetId="30" hidden="1">{#N/A,#N/A,FALSE,"Assessment";#N/A,#N/A,FALSE,"Staffing";#N/A,#N/A,FALSE,"Hires";#N/A,#N/A,FALSE,"Assumptions"}</definedName>
    <definedName name="_____KKK1" hidden="1">{#N/A,#N/A,FALSE,"Assessment";#N/A,#N/A,FALSE,"Staffing";#N/A,#N/A,FALSE,"Hires";#N/A,#N/A,FALSE,"Assumptions"}</definedName>
    <definedName name="_____KKK1_1" localSheetId="30" hidden="1">{#N/A,#N/A,FALSE,"Assessment";#N/A,#N/A,FALSE,"Staffing";#N/A,#N/A,FALSE,"Hires";#N/A,#N/A,FALSE,"Assumptions"}</definedName>
    <definedName name="_____KKK1_1" hidden="1">{#N/A,#N/A,FALSE,"Assessment";#N/A,#N/A,FALSE,"Staffing";#N/A,#N/A,FALSE,"Hires";#N/A,#N/A,FALSE,"Assumptions"}</definedName>
    <definedName name="_____KKK1_2" localSheetId="30" hidden="1">{#N/A,#N/A,FALSE,"Assessment";#N/A,#N/A,FALSE,"Staffing";#N/A,#N/A,FALSE,"Hires";#N/A,#N/A,FALSE,"Assumptions"}</definedName>
    <definedName name="_____KKK1_2" hidden="1">{#N/A,#N/A,FALSE,"Assessment";#N/A,#N/A,FALSE,"Staffing";#N/A,#N/A,FALSE,"Hires";#N/A,#N/A,FALSE,"Assumptions"}</definedName>
    <definedName name="_____KKK1_3" localSheetId="30" hidden="1">{#N/A,#N/A,FALSE,"Assessment";#N/A,#N/A,FALSE,"Staffing";#N/A,#N/A,FALSE,"Hires";#N/A,#N/A,FALSE,"Assumptions"}</definedName>
    <definedName name="_____KKK1_3" hidden="1">{#N/A,#N/A,FALSE,"Assessment";#N/A,#N/A,FALSE,"Staffing";#N/A,#N/A,FALSE,"Hires";#N/A,#N/A,FALSE,"Assumptions"}</definedName>
    <definedName name="_____KKK1_4" localSheetId="30" hidden="1">{#N/A,#N/A,FALSE,"Assessment";#N/A,#N/A,FALSE,"Staffing";#N/A,#N/A,FALSE,"Hires";#N/A,#N/A,FALSE,"Assumptions"}</definedName>
    <definedName name="_____KKK1_4" hidden="1">{#N/A,#N/A,FALSE,"Assessment";#N/A,#N/A,FALSE,"Staffing";#N/A,#N/A,FALSE,"Hires";#N/A,#N/A,FALSE,"Assumptions"}</definedName>
    <definedName name="_____wrn1" localSheetId="30" hidden="1">{"holdco",#N/A,FALSE,"Summary Financials";"holdco",#N/A,FALSE,"Summary Financials"}</definedName>
    <definedName name="_____wrn1" hidden="1">{"holdco",#N/A,FALSE,"Summary Financials";"holdco",#N/A,FALSE,"Summary Financials"}</definedName>
    <definedName name="_____wrn1_1" localSheetId="30" hidden="1">{"holdco",#N/A,FALSE,"Summary Financials";"holdco",#N/A,FALSE,"Summary Financials"}</definedName>
    <definedName name="_____wrn1_1" hidden="1">{"holdco",#N/A,FALSE,"Summary Financials";"holdco",#N/A,FALSE,"Summary Financials"}</definedName>
    <definedName name="_____wrn1_2" localSheetId="30" hidden="1">{"holdco",#N/A,FALSE,"Summary Financials";"holdco",#N/A,FALSE,"Summary Financials"}</definedName>
    <definedName name="_____wrn1_2" hidden="1">{"holdco",#N/A,FALSE,"Summary Financials";"holdco",#N/A,FALSE,"Summary Financials"}</definedName>
    <definedName name="_____wrn1_3" localSheetId="30" hidden="1">{"holdco",#N/A,FALSE,"Summary Financials";"holdco",#N/A,FALSE,"Summary Financials"}</definedName>
    <definedName name="_____wrn1_3" hidden="1">{"holdco",#N/A,FALSE,"Summary Financials";"holdco",#N/A,FALSE,"Summary Financials"}</definedName>
    <definedName name="_____wrn1_4" localSheetId="30" hidden="1">{"holdco",#N/A,FALSE,"Summary Financials";"holdco",#N/A,FALSE,"Summary Financials"}</definedName>
    <definedName name="_____wrn1_4" hidden="1">{"holdco",#N/A,FALSE,"Summary Financials";"holdco",#N/A,FALSE,"Summary Financials"}</definedName>
    <definedName name="_____wrn2" localSheetId="30" hidden="1">{"holdco",#N/A,FALSE,"Summary Financials";"holdco",#N/A,FALSE,"Summary Financials"}</definedName>
    <definedName name="_____wrn2" hidden="1">{"holdco",#N/A,FALSE,"Summary Financials";"holdco",#N/A,FALSE,"Summary Financials"}</definedName>
    <definedName name="_____wrn2_1" localSheetId="30" hidden="1">{"holdco",#N/A,FALSE,"Summary Financials";"holdco",#N/A,FALSE,"Summary Financials"}</definedName>
    <definedName name="_____wrn2_1" hidden="1">{"holdco",#N/A,FALSE,"Summary Financials";"holdco",#N/A,FALSE,"Summary Financials"}</definedName>
    <definedName name="_____wrn2_2" localSheetId="30" hidden="1">{"holdco",#N/A,FALSE,"Summary Financials";"holdco",#N/A,FALSE,"Summary Financials"}</definedName>
    <definedName name="_____wrn2_2" hidden="1">{"holdco",#N/A,FALSE,"Summary Financials";"holdco",#N/A,FALSE,"Summary Financials"}</definedName>
    <definedName name="_____wrn2_3" localSheetId="30" hidden="1">{"holdco",#N/A,FALSE,"Summary Financials";"holdco",#N/A,FALSE,"Summary Financials"}</definedName>
    <definedName name="_____wrn2_3" hidden="1">{"holdco",#N/A,FALSE,"Summary Financials";"holdco",#N/A,FALSE,"Summary Financials"}</definedName>
    <definedName name="_____wrn2_4" localSheetId="30" hidden="1">{"holdco",#N/A,FALSE,"Summary Financials";"holdco",#N/A,FALSE,"Summary Financials"}</definedName>
    <definedName name="_____wrn2_4" hidden="1">{"holdco",#N/A,FALSE,"Summary Financials";"holdco",#N/A,FALSE,"Summary Financials"}</definedName>
    <definedName name="_____wrn3" localSheetId="30" hidden="1">{"holdco",#N/A,FALSE,"Summary Financials";"holdco",#N/A,FALSE,"Summary Financials"}</definedName>
    <definedName name="_____wrn3" hidden="1">{"holdco",#N/A,FALSE,"Summary Financials";"holdco",#N/A,FALSE,"Summary Financials"}</definedName>
    <definedName name="_____wrn3_1" localSheetId="30" hidden="1">{"holdco",#N/A,FALSE,"Summary Financials";"holdco",#N/A,FALSE,"Summary Financials"}</definedName>
    <definedName name="_____wrn3_1" hidden="1">{"holdco",#N/A,FALSE,"Summary Financials";"holdco",#N/A,FALSE,"Summary Financials"}</definedName>
    <definedName name="_____wrn3_2" localSheetId="30" hidden="1">{"holdco",#N/A,FALSE,"Summary Financials";"holdco",#N/A,FALSE,"Summary Financials"}</definedName>
    <definedName name="_____wrn3_2" hidden="1">{"holdco",#N/A,FALSE,"Summary Financials";"holdco",#N/A,FALSE,"Summary Financials"}</definedName>
    <definedName name="_____wrn3_3" localSheetId="30" hidden="1">{"holdco",#N/A,FALSE,"Summary Financials";"holdco",#N/A,FALSE,"Summary Financials"}</definedName>
    <definedName name="_____wrn3_3" hidden="1">{"holdco",#N/A,FALSE,"Summary Financials";"holdco",#N/A,FALSE,"Summary Financials"}</definedName>
    <definedName name="_____wrn3_4" localSheetId="30" hidden="1">{"holdco",#N/A,FALSE,"Summary Financials";"holdco",#N/A,FALSE,"Summary Financials"}</definedName>
    <definedName name="_____wrn3_4" hidden="1">{"holdco",#N/A,FALSE,"Summary Financials";"holdco",#N/A,FALSE,"Summary Financials"}</definedName>
    <definedName name="_____wrn7" localSheetId="30"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7_1" localSheetId="30" hidden="1">{"Model Summary",#N/A,FALSE,"Print Chart";"Holdco",#N/A,FALSE,"Print Chart";"Genco",#N/A,FALSE,"Print Chart";"Servco",#N/A,FALSE,"Print Chart";"Genco_Detail",#N/A,FALSE,"Summary Financials";"Servco_Detail",#N/A,FALSE,"Summary Financials"}</definedName>
    <definedName name="_____wrn7_1" hidden="1">{"Model Summary",#N/A,FALSE,"Print Chart";"Holdco",#N/A,FALSE,"Print Chart";"Genco",#N/A,FALSE,"Print Chart";"Servco",#N/A,FALSE,"Print Chart";"Genco_Detail",#N/A,FALSE,"Summary Financials";"Servco_Detail",#N/A,FALSE,"Summary Financials"}</definedName>
    <definedName name="_____wrn7_2" localSheetId="30" hidden="1">{"Model Summary",#N/A,FALSE,"Print Chart";"Holdco",#N/A,FALSE,"Print Chart";"Genco",#N/A,FALSE,"Print Chart";"Servco",#N/A,FALSE,"Print Chart";"Genco_Detail",#N/A,FALSE,"Summary Financials";"Servco_Detail",#N/A,FALSE,"Summary Financials"}</definedName>
    <definedName name="_____wrn7_2" hidden="1">{"Model Summary",#N/A,FALSE,"Print Chart";"Holdco",#N/A,FALSE,"Print Chart";"Genco",#N/A,FALSE,"Print Chart";"Servco",#N/A,FALSE,"Print Chart";"Genco_Detail",#N/A,FALSE,"Summary Financials";"Servco_Detail",#N/A,FALSE,"Summary Financials"}</definedName>
    <definedName name="_____wrn7_3" localSheetId="30" hidden="1">{"Model Summary",#N/A,FALSE,"Print Chart";"Holdco",#N/A,FALSE,"Print Chart";"Genco",#N/A,FALSE,"Print Chart";"Servco",#N/A,FALSE,"Print Chart";"Genco_Detail",#N/A,FALSE,"Summary Financials";"Servco_Detail",#N/A,FALSE,"Summary Financials"}</definedName>
    <definedName name="_____wrn7_3" hidden="1">{"Model Summary",#N/A,FALSE,"Print Chart";"Holdco",#N/A,FALSE,"Print Chart";"Genco",#N/A,FALSE,"Print Chart";"Servco",#N/A,FALSE,"Print Chart";"Genco_Detail",#N/A,FALSE,"Summary Financials";"Servco_Detail",#N/A,FALSE,"Summary Financials"}</definedName>
    <definedName name="_____wrn7_4" localSheetId="30" hidden="1">{"Model Summary",#N/A,FALSE,"Print Chart";"Holdco",#N/A,FALSE,"Print Chart";"Genco",#N/A,FALSE,"Print Chart";"Servco",#N/A,FALSE,"Print Chart";"Genco_Detail",#N/A,FALSE,"Summary Financials";"Servco_Detail",#N/A,FALSE,"Summary Financials"}</definedName>
    <definedName name="_____wrn7_4" hidden="1">{"Model Summary",#N/A,FALSE,"Print Chart";"Holdco",#N/A,FALSE,"Print Chart";"Genco",#N/A,FALSE,"Print Chart";"Servco",#N/A,FALSE,"Print Chart";"Genco_Detail",#N/A,FALSE,"Summary Financials";"Servco_Detail",#N/A,FALSE,"Summary Financials"}</definedName>
    <definedName name="_____wrn8" localSheetId="30" hidden="1">{"holdco",#N/A,FALSE,"Summary Financials";"holdco",#N/A,FALSE,"Summary Financials"}</definedName>
    <definedName name="_____wrn8" hidden="1">{"holdco",#N/A,FALSE,"Summary Financials";"holdco",#N/A,FALSE,"Summary Financials"}</definedName>
    <definedName name="_____wrn8_1" localSheetId="30" hidden="1">{"holdco",#N/A,FALSE,"Summary Financials";"holdco",#N/A,FALSE,"Summary Financials"}</definedName>
    <definedName name="_____wrn8_1" hidden="1">{"holdco",#N/A,FALSE,"Summary Financials";"holdco",#N/A,FALSE,"Summary Financials"}</definedName>
    <definedName name="_____wrn8_2" localSheetId="30" hidden="1">{"holdco",#N/A,FALSE,"Summary Financials";"holdco",#N/A,FALSE,"Summary Financials"}</definedName>
    <definedName name="_____wrn8_2" hidden="1">{"holdco",#N/A,FALSE,"Summary Financials";"holdco",#N/A,FALSE,"Summary Financials"}</definedName>
    <definedName name="_____wrn8_3" localSheetId="30" hidden="1">{"holdco",#N/A,FALSE,"Summary Financials";"holdco",#N/A,FALSE,"Summary Financials"}</definedName>
    <definedName name="_____wrn8_3" hidden="1">{"holdco",#N/A,FALSE,"Summary Financials";"holdco",#N/A,FALSE,"Summary Financials"}</definedName>
    <definedName name="_____wrn8_4" localSheetId="30" hidden="1">{"holdco",#N/A,FALSE,"Summary Financials";"holdco",#N/A,FALSE,"Summary Financials"}</definedName>
    <definedName name="_____wrn8_4" hidden="1">{"holdco",#N/A,FALSE,"Summary Financials";"holdco",#N/A,FALSE,"Summary Financials"}</definedName>
    <definedName name="__123Graph_B" hidden="1">#REF!</definedName>
    <definedName name="__123Graph_C" hidden="1">#REF!</definedName>
    <definedName name="__123Graph_D" hidden="1">#REF!</definedName>
    <definedName name="__123Graph_X" hidden="1">#REF!</definedName>
    <definedName name="__FDS_HYPERLINK_TOGGLE_STATE__" hidden="1">"ON"</definedName>
    <definedName name="__hom1" localSheetId="30" hidden="1">{#N/A,#N/A,FALSE,"Assessment";#N/A,#N/A,FALSE,"Staffing";#N/A,#N/A,FALSE,"Hires";#N/A,#N/A,FALSE,"Assumptions"}</definedName>
    <definedName name="__hom1" hidden="1">{#N/A,#N/A,FALSE,"Assessment";#N/A,#N/A,FALSE,"Staffing";#N/A,#N/A,FALSE,"Hires";#N/A,#N/A,FALSE,"Assumptions"}</definedName>
    <definedName name="__hom1_1" localSheetId="30" hidden="1">{#N/A,#N/A,FALSE,"Assessment";#N/A,#N/A,FALSE,"Staffing";#N/A,#N/A,FALSE,"Hires";#N/A,#N/A,FALSE,"Assumptions"}</definedName>
    <definedName name="__hom1_1" hidden="1">{#N/A,#N/A,FALSE,"Assessment";#N/A,#N/A,FALSE,"Staffing";#N/A,#N/A,FALSE,"Hires";#N/A,#N/A,FALSE,"Assumptions"}</definedName>
    <definedName name="__hom1_2" localSheetId="30" hidden="1">{#N/A,#N/A,FALSE,"Assessment";#N/A,#N/A,FALSE,"Staffing";#N/A,#N/A,FALSE,"Hires";#N/A,#N/A,FALSE,"Assumptions"}</definedName>
    <definedName name="__hom1_2" hidden="1">{#N/A,#N/A,FALSE,"Assessment";#N/A,#N/A,FALSE,"Staffing";#N/A,#N/A,FALSE,"Hires";#N/A,#N/A,FALSE,"Assumptions"}</definedName>
    <definedName name="__hom1_3" localSheetId="30" hidden="1">{#N/A,#N/A,FALSE,"Assessment";#N/A,#N/A,FALSE,"Staffing";#N/A,#N/A,FALSE,"Hires";#N/A,#N/A,FALSE,"Assumptions"}</definedName>
    <definedName name="__hom1_3" hidden="1">{#N/A,#N/A,FALSE,"Assessment";#N/A,#N/A,FALSE,"Staffing";#N/A,#N/A,FALSE,"Hires";#N/A,#N/A,FALSE,"Assumptions"}</definedName>
    <definedName name="__hom1_4" localSheetId="30" hidden="1">{#N/A,#N/A,FALSE,"Assessment";#N/A,#N/A,FALSE,"Staffing";#N/A,#N/A,FALSE,"Hires";#N/A,#N/A,FALSE,"Assumptions"}</definedName>
    <definedName name="__hom1_4" hidden="1">{#N/A,#N/A,FALSE,"Assessment";#N/A,#N/A,FALSE,"Staffing";#N/A,#N/A,FALSE,"Hires";#N/A,#N/A,FALSE,"Assumptions"}</definedName>
    <definedName name="__IntlFixup" hidden="1">TRUE</definedName>
    <definedName name="__kk1" localSheetId="30" hidden="1">{#N/A,#N/A,FALSE,"Assessment";#N/A,#N/A,FALSE,"Staffing";#N/A,#N/A,FALSE,"Hires";#N/A,#N/A,FALSE,"Assumptions"}</definedName>
    <definedName name="__kk1" hidden="1">{#N/A,#N/A,FALSE,"Assessment";#N/A,#N/A,FALSE,"Staffing";#N/A,#N/A,FALSE,"Hires";#N/A,#N/A,FALSE,"Assumptions"}</definedName>
    <definedName name="__kk1_1" localSheetId="30" hidden="1">{#N/A,#N/A,FALSE,"Assessment";#N/A,#N/A,FALSE,"Staffing";#N/A,#N/A,FALSE,"Hires";#N/A,#N/A,FALSE,"Assumptions"}</definedName>
    <definedName name="__kk1_1" hidden="1">{#N/A,#N/A,FALSE,"Assessment";#N/A,#N/A,FALSE,"Staffing";#N/A,#N/A,FALSE,"Hires";#N/A,#N/A,FALSE,"Assumptions"}</definedName>
    <definedName name="__kk1_2" localSheetId="30" hidden="1">{#N/A,#N/A,FALSE,"Assessment";#N/A,#N/A,FALSE,"Staffing";#N/A,#N/A,FALSE,"Hires";#N/A,#N/A,FALSE,"Assumptions"}</definedName>
    <definedName name="__kk1_2" hidden="1">{#N/A,#N/A,FALSE,"Assessment";#N/A,#N/A,FALSE,"Staffing";#N/A,#N/A,FALSE,"Hires";#N/A,#N/A,FALSE,"Assumptions"}</definedName>
    <definedName name="__kk1_3" localSheetId="30" hidden="1">{#N/A,#N/A,FALSE,"Assessment";#N/A,#N/A,FALSE,"Staffing";#N/A,#N/A,FALSE,"Hires";#N/A,#N/A,FALSE,"Assumptions"}</definedName>
    <definedName name="__kk1_3" hidden="1">{#N/A,#N/A,FALSE,"Assessment";#N/A,#N/A,FALSE,"Staffing";#N/A,#N/A,FALSE,"Hires";#N/A,#N/A,FALSE,"Assumptions"}</definedName>
    <definedName name="__kk1_4" localSheetId="30" hidden="1">{#N/A,#N/A,FALSE,"Assessment";#N/A,#N/A,FALSE,"Staffing";#N/A,#N/A,FALSE,"Hires";#N/A,#N/A,FALSE,"Assumptions"}</definedName>
    <definedName name="__kk1_4" hidden="1">{#N/A,#N/A,FALSE,"Assessment";#N/A,#N/A,FALSE,"Staffing";#N/A,#N/A,FALSE,"Hires";#N/A,#N/A,FALSE,"Assumptions"}</definedName>
    <definedName name="__KKK1" localSheetId="30" hidden="1">{#N/A,#N/A,FALSE,"Assessment";#N/A,#N/A,FALSE,"Staffing";#N/A,#N/A,FALSE,"Hires";#N/A,#N/A,FALSE,"Assumptions"}</definedName>
    <definedName name="__KKK1" hidden="1">{#N/A,#N/A,FALSE,"Assessment";#N/A,#N/A,FALSE,"Staffing";#N/A,#N/A,FALSE,"Hires";#N/A,#N/A,FALSE,"Assumptions"}</definedName>
    <definedName name="__KKK1_1" localSheetId="30" hidden="1">{#N/A,#N/A,FALSE,"Assessment";#N/A,#N/A,FALSE,"Staffing";#N/A,#N/A,FALSE,"Hires";#N/A,#N/A,FALSE,"Assumptions"}</definedName>
    <definedName name="__KKK1_1" hidden="1">{#N/A,#N/A,FALSE,"Assessment";#N/A,#N/A,FALSE,"Staffing";#N/A,#N/A,FALSE,"Hires";#N/A,#N/A,FALSE,"Assumptions"}</definedName>
    <definedName name="__KKK1_2" localSheetId="30" hidden="1">{#N/A,#N/A,FALSE,"Assessment";#N/A,#N/A,FALSE,"Staffing";#N/A,#N/A,FALSE,"Hires";#N/A,#N/A,FALSE,"Assumptions"}</definedName>
    <definedName name="__KKK1_2" hidden="1">{#N/A,#N/A,FALSE,"Assessment";#N/A,#N/A,FALSE,"Staffing";#N/A,#N/A,FALSE,"Hires";#N/A,#N/A,FALSE,"Assumptions"}</definedName>
    <definedName name="__KKK1_3" localSheetId="30" hidden="1">{#N/A,#N/A,FALSE,"Assessment";#N/A,#N/A,FALSE,"Staffing";#N/A,#N/A,FALSE,"Hires";#N/A,#N/A,FALSE,"Assumptions"}</definedName>
    <definedName name="__KKK1_3" hidden="1">{#N/A,#N/A,FALSE,"Assessment";#N/A,#N/A,FALSE,"Staffing";#N/A,#N/A,FALSE,"Hires";#N/A,#N/A,FALSE,"Assumptions"}</definedName>
    <definedName name="__KKK1_4" localSheetId="30" hidden="1">{#N/A,#N/A,FALSE,"Assessment";#N/A,#N/A,FALSE,"Staffing";#N/A,#N/A,FALSE,"Hires";#N/A,#N/A,FALSE,"Assumptions"}</definedName>
    <definedName name="__KKK1_4" hidden="1">{#N/A,#N/A,FALSE,"Assessment";#N/A,#N/A,FALSE,"Staffing";#N/A,#N/A,FALSE,"Hires";#N/A,#N/A,FALSE,"Assumptions"}</definedName>
    <definedName name="__wrn1" localSheetId="30" hidden="1">{"holdco",#N/A,FALSE,"Summary Financials";"holdco",#N/A,FALSE,"Summary Financials"}</definedName>
    <definedName name="__wrn1" hidden="1">{"holdco",#N/A,FALSE,"Summary Financials";"holdco",#N/A,FALSE,"Summary Financials"}</definedName>
    <definedName name="__wrn1_1" localSheetId="30" hidden="1">{"holdco",#N/A,FALSE,"Summary Financials";"holdco",#N/A,FALSE,"Summary Financials"}</definedName>
    <definedName name="__wrn1_1" hidden="1">{"holdco",#N/A,FALSE,"Summary Financials";"holdco",#N/A,FALSE,"Summary Financials"}</definedName>
    <definedName name="__wrn1_2" localSheetId="30" hidden="1">{"holdco",#N/A,FALSE,"Summary Financials";"holdco",#N/A,FALSE,"Summary Financials"}</definedName>
    <definedName name="__wrn1_2" hidden="1">{"holdco",#N/A,FALSE,"Summary Financials";"holdco",#N/A,FALSE,"Summary Financials"}</definedName>
    <definedName name="__wrn1_3" localSheetId="30" hidden="1">{"holdco",#N/A,FALSE,"Summary Financials";"holdco",#N/A,FALSE,"Summary Financials"}</definedName>
    <definedName name="__wrn1_3" hidden="1">{"holdco",#N/A,FALSE,"Summary Financials";"holdco",#N/A,FALSE,"Summary Financials"}</definedName>
    <definedName name="__wrn1_4" localSheetId="30" hidden="1">{"holdco",#N/A,FALSE,"Summary Financials";"holdco",#N/A,FALSE,"Summary Financials"}</definedName>
    <definedName name="__wrn1_4" hidden="1">{"holdco",#N/A,FALSE,"Summary Financials";"holdco",#N/A,FALSE,"Summary Financials"}</definedName>
    <definedName name="__wrn2" localSheetId="30" hidden="1">{"holdco",#N/A,FALSE,"Summary Financials";"holdco",#N/A,FALSE,"Summary Financials"}</definedName>
    <definedName name="__wrn2" hidden="1">{"holdco",#N/A,FALSE,"Summary Financials";"holdco",#N/A,FALSE,"Summary Financials"}</definedName>
    <definedName name="__wrn2_1" localSheetId="30" hidden="1">{"holdco",#N/A,FALSE,"Summary Financials";"holdco",#N/A,FALSE,"Summary Financials"}</definedName>
    <definedName name="__wrn2_1" hidden="1">{"holdco",#N/A,FALSE,"Summary Financials";"holdco",#N/A,FALSE,"Summary Financials"}</definedName>
    <definedName name="__wrn2_2" localSheetId="30" hidden="1">{"holdco",#N/A,FALSE,"Summary Financials";"holdco",#N/A,FALSE,"Summary Financials"}</definedName>
    <definedName name="__wrn2_2" hidden="1">{"holdco",#N/A,FALSE,"Summary Financials";"holdco",#N/A,FALSE,"Summary Financials"}</definedName>
    <definedName name="__wrn2_3" localSheetId="30" hidden="1">{"holdco",#N/A,FALSE,"Summary Financials";"holdco",#N/A,FALSE,"Summary Financials"}</definedName>
    <definedName name="__wrn2_3" hidden="1">{"holdco",#N/A,FALSE,"Summary Financials";"holdco",#N/A,FALSE,"Summary Financials"}</definedName>
    <definedName name="__wrn2_4" localSheetId="30" hidden="1">{"holdco",#N/A,FALSE,"Summary Financials";"holdco",#N/A,FALSE,"Summary Financials"}</definedName>
    <definedName name="__wrn2_4" hidden="1">{"holdco",#N/A,FALSE,"Summary Financials";"holdco",#N/A,FALSE,"Summary Financials"}</definedName>
    <definedName name="__wrn3" localSheetId="30" hidden="1">{"holdco",#N/A,FALSE,"Summary Financials";"holdco",#N/A,FALSE,"Summary Financials"}</definedName>
    <definedName name="__wrn3" hidden="1">{"holdco",#N/A,FALSE,"Summary Financials";"holdco",#N/A,FALSE,"Summary Financials"}</definedName>
    <definedName name="__wrn3_1" localSheetId="30" hidden="1">{"holdco",#N/A,FALSE,"Summary Financials";"holdco",#N/A,FALSE,"Summary Financials"}</definedName>
    <definedName name="__wrn3_1" hidden="1">{"holdco",#N/A,FALSE,"Summary Financials";"holdco",#N/A,FALSE,"Summary Financials"}</definedName>
    <definedName name="__wrn3_2" localSheetId="30" hidden="1">{"holdco",#N/A,FALSE,"Summary Financials";"holdco",#N/A,FALSE,"Summary Financials"}</definedName>
    <definedName name="__wrn3_2" hidden="1">{"holdco",#N/A,FALSE,"Summary Financials";"holdco",#N/A,FALSE,"Summary Financials"}</definedName>
    <definedName name="__wrn3_3" localSheetId="30" hidden="1">{"holdco",#N/A,FALSE,"Summary Financials";"holdco",#N/A,FALSE,"Summary Financials"}</definedName>
    <definedName name="__wrn3_3" hidden="1">{"holdco",#N/A,FALSE,"Summary Financials";"holdco",#N/A,FALSE,"Summary Financials"}</definedName>
    <definedName name="__wrn3_4" localSheetId="30" hidden="1">{"holdco",#N/A,FALSE,"Summary Financials";"holdco",#N/A,FALSE,"Summary Financials"}</definedName>
    <definedName name="__wrn3_4" hidden="1">{"holdco",#N/A,FALSE,"Summary Financials";"holdco",#N/A,FALSE,"Summary Financials"}</definedName>
    <definedName name="__wrn7" localSheetId="30"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7_1" localSheetId="30" hidden="1">{"Model Summary",#N/A,FALSE,"Print Chart";"Holdco",#N/A,FALSE,"Print Chart";"Genco",#N/A,FALSE,"Print Chart";"Servco",#N/A,FALSE,"Print Chart";"Genco_Detail",#N/A,FALSE,"Summary Financials";"Servco_Detail",#N/A,FALSE,"Summary Financials"}</definedName>
    <definedName name="__wrn7_1" hidden="1">{"Model Summary",#N/A,FALSE,"Print Chart";"Holdco",#N/A,FALSE,"Print Chart";"Genco",#N/A,FALSE,"Print Chart";"Servco",#N/A,FALSE,"Print Chart";"Genco_Detail",#N/A,FALSE,"Summary Financials";"Servco_Detail",#N/A,FALSE,"Summary Financials"}</definedName>
    <definedName name="__wrn7_2" localSheetId="30" hidden="1">{"Model Summary",#N/A,FALSE,"Print Chart";"Holdco",#N/A,FALSE,"Print Chart";"Genco",#N/A,FALSE,"Print Chart";"Servco",#N/A,FALSE,"Print Chart";"Genco_Detail",#N/A,FALSE,"Summary Financials";"Servco_Detail",#N/A,FALSE,"Summary Financials"}</definedName>
    <definedName name="__wrn7_2" hidden="1">{"Model Summary",#N/A,FALSE,"Print Chart";"Holdco",#N/A,FALSE,"Print Chart";"Genco",#N/A,FALSE,"Print Chart";"Servco",#N/A,FALSE,"Print Chart";"Genco_Detail",#N/A,FALSE,"Summary Financials";"Servco_Detail",#N/A,FALSE,"Summary Financials"}</definedName>
    <definedName name="__wrn7_3" localSheetId="30" hidden="1">{"Model Summary",#N/A,FALSE,"Print Chart";"Holdco",#N/A,FALSE,"Print Chart";"Genco",#N/A,FALSE,"Print Chart";"Servco",#N/A,FALSE,"Print Chart";"Genco_Detail",#N/A,FALSE,"Summary Financials";"Servco_Detail",#N/A,FALSE,"Summary Financials"}</definedName>
    <definedName name="__wrn7_3" hidden="1">{"Model Summary",#N/A,FALSE,"Print Chart";"Holdco",#N/A,FALSE,"Print Chart";"Genco",#N/A,FALSE,"Print Chart";"Servco",#N/A,FALSE,"Print Chart";"Genco_Detail",#N/A,FALSE,"Summary Financials";"Servco_Detail",#N/A,FALSE,"Summary Financials"}</definedName>
    <definedName name="__wrn7_4" localSheetId="30" hidden="1">{"Model Summary",#N/A,FALSE,"Print Chart";"Holdco",#N/A,FALSE,"Print Chart";"Genco",#N/A,FALSE,"Print Chart";"Servco",#N/A,FALSE,"Print Chart";"Genco_Detail",#N/A,FALSE,"Summary Financials";"Servco_Detail",#N/A,FALSE,"Summary Financials"}</definedName>
    <definedName name="__wrn7_4" hidden="1">{"Model Summary",#N/A,FALSE,"Print Chart";"Holdco",#N/A,FALSE,"Print Chart";"Genco",#N/A,FALSE,"Print Chart";"Servco",#N/A,FALSE,"Print Chart";"Genco_Detail",#N/A,FALSE,"Summary Financials";"Servco_Detail",#N/A,FALSE,"Summary Financials"}</definedName>
    <definedName name="__wrn8" localSheetId="30" hidden="1">{"holdco",#N/A,FALSE,"Summary Financials";"holdco",#N/A,FALSE,"Summary Financials"}</definedName>
    <definedName name="__wrn8" hidden="1">{"holdco",#N/A,FALSE,"Summary Financials";"holdco",#N/A,FALSE,"Summary Financials"}</definedName>
    <definedName name="__wrn8_1" localSheetId="30" hidden="1">{"holdco",#N/A,FALSE,"Summary Financials";"holdco",#N/A,FALSE,"Summary Financials"}</definedName>
    <definedName name="__wrn8_1" hidden="1">{"holdco",#N/A,FALSE,"Summary Financials";"holdco",#N/A,FALSE,"Summary Financials"}</definedName>
    <definedName name="__wrn8_2" localSheetId="30" hidden="1">{"holdco",#N/A,FALSE,"Summary Financials";"holdco",#N/A,FALSE,"Summary Financials"}</definedName>
    <definedName name="__wrn8_2" hidden="1">{"holdco",#N/A,FALSE,"Summary Financials";"holdco",#N/A,FALSE,"Summary Financials"}</definedName>
    <definedName name="__wrn8_3" localSheetId="30" hidden="1">{"holdco",#N/A,FALSE,"Summary Financials";"holdco",#N/A,FALSE,"Summary Financials"}</definedName>
    <definedName name="__wrn8_3" hidden="1">{"holdco",#N/A,FALSE,"Summary Financials";"holdco",#N/A,FALSE,"Summary Financials"}</definedName>
    <definedName name="__wrn8_4" localSheetId="30" hidden="1">{"holdco",#N/A,FALSE,"Summary Financials";"holdco",#N/A,FALSE,"Summary Financials"}</definedName>
    <definedName name="__wrn8_4" hidden="1">{"holdco",#N/A,FALSE,"Summary Financials";"holdco",#N/A,FALSE,"Summary Financials"}</definedName>
    <definedName name="_010104TOT">#REF!</definedName>
    <definedName name="_010201TOT">#REF!</definedName>
    <definedName name="_02010201TOT">#REF!</definedName>
    <definedName name="_02010401TOT">#REF!</definedName>
    <definedName name="_020105TOT">#REF!</definedName>
    <definedName name="_0206TOT">#REF!</definedName>
    <definedName name="_02070201TOT">#REF!</definedName>
    <definedName name="_02070401TOT">#REF!</definedName>
    <definedName name="_03TOT">#REF!</definedName>
    <definedName name="_04TOT">"0"</definedName>
    <definedName name="_05TOT">#REF!</definedName>
    <definedName name="_0605TOT">"0"</definedName>
    <definedName name="_0611TOT">"0"</definedName>
    <definedName name="_07TOT">"0"</definedName>
    <definedName name="_08TOT">"0"</definedName>
    <definedName name="_139__123Graph_LBL_DCHART_3" hidden="1">#REF!</definedName>
    <definedName name="_13TOT">"0"</definedName>
    <definedName name="_142__123Graph_LBL_FCHART_1" hidden="1">#REF!</definedName>
    <definedName name="_143__123Graph_LBL_FCHART_3" hidden="1">#REF!</definedName>
    <definedName name="_16TOT">"0"</definedName>
    <definedName name="_17TOT">"0"</definedName>
    <definedName name="_21TOT">"0"</definedName>
    <definedName name="_33__123Graph_LBL_ECHART_3" hidden="1">#REF!</definedName>
    <definedName name="_34__123Graph_LBL_FCHART_1" hidden="1">#REF!</definedName>
    <definedName name="_35__123Graph_LBL_FCHART_3" hidden="1">#REF!</definedName>
    <definedName name="_49__123Graph_LBL_FCHART_1" hidden="1">#REF!</definedName>
    <definedName name="_AtRisk_FitDataRange_FIT_1011A_FBAE" hidden="1">#REF!</definedName>
    <definedName name="_AtRisk_FitDataRange_FIT_17E8C_20BD8" hidden="1">#REF!</definedName>
    <definedName name="_AtRisk_FitDataRange_FIT_1DEB0_6DB18" hidden="1">#REF!</definedName>
    <definedName name="_AtRisk_FitDataRange_FIT_2280B_45A39" hidden="1">#REF!</definedName>
    <definedName name="_AtRisk_FitDataRange_FIT_323D9_6FBA6" hidden="1">#REF!</definedName>
    <definedName name="_AtRisk_FitDataRange_FIT_365FC_67E33" hidden="1">#REF!</definedName>
    <definedName name="_AtRisk_FitDataRange_FIT_532DB_74BED" hidden="1">#REF!</definedName>
    <definedName name="_AtRisk_FitDataRange_FIT_6608D_D355B" hidden="1">#REF!</definedName>
    <definedName name="_AtRisk_FitDataRange_FIT_8286E_12734" hidden="1">#REF!</definedName>
    <definedName name="_AtRisk_FitDataRange_FIT_89C7D_AAA8F" hidden="1">#REF!</definedName>
    <definedName name="_AtRisk_FitDataRange_FIT_9455F_F06D3" hidden="1">#REF!</definedName>
    <definedName name="_AtRisk_FitDataRange_FIT_A28F9_8D09A" hidden="1">#REF!</definedName>
    <definedName name="_AtRisk_FitDataRange_FIT_A3DBD_EDC1C" hidden="1">#REF!</definedName>
    <definedName name="_AtRisk_FitDataRange_FIT_A4EA1_559A" hidden="1">#REF!</definedName>
    <definedName name="_AtRisk_FitDataRange_FIT_B45A0_D9C47" hidden="1">#REF!</definedName>
    <definedName name="_AtRisk_FitDataRange_FIT_B529B_53E7B" hidden="1">#REF!</definedName>
    <definedName name="_AtRisk_FitDataRange_FIT_B7BA1_791C6" hidden="1">#REF!</definedName>
    <definedName name="_AtRisk_FitDataRange_FIT_BDACA_CB639" hidden="1">#REF!</definedName>
    <definedName name="_AtRisk_FitDataRange_FIT_C34BA_CC8A8" hidden="1">#REF!</definedName>
    <definedName name="_AtRisk_FitDataRange_FIT_C6B51_97A11" hidden="1">#REF!</definedName>
    <definedName name="_AtRisk_FitDataRange_FIT_CCE47_9E8E0" hidden="1">#REF!</definedName>
    <definedName name="_AtRisk_FitDataRange_FIT_D042_BF427" hidden="1">#REF!</definedName>
    <definedName name="_AtRisk_FitDataRange_FIT_D76B2_3E4A4" hidden="1">#REF!</definedName>
    <definedName name="_AtRisk_FitDataRange_FIT_E287_8F623" hidden="1">#REF!</definedName>
    <definedName name="_AtRisk_FitDataRange_FIT_EF6A6_1836D" hidden="1">#REF!</definedName>
    <definedName name="_AtRisk_SimSetting_AutomaticallyGenerateReports" hidden="1">FALSE</definedName>
    <definedName name="_AtRisk_SimSetting_AutomaticResultsDisplayMode" localSheetId="30" hidden="1">3</definedName>
    <definedName name="_AtRisk_SimSetting_AutomaticResultsDisplayMode" hidden="1">3</definedName>
    <definedName name="_AtRisk_SimSetting_AutomaticResultsDisplayMode_1"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localSheetId="30" hidden="1">TRUE</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8</definedName>
    <definedName name="_AtRisk_SimSetting_MultipleCPUMode" localSheetId="30" hidden="1">0</definedName>
    <definedName name="_AtRisk_SimSetting_MultipleCPUMode" hidden="1">0</definedName>
    <definedName name="_AtRisk_SimSetting_MultipleCPUModeV8" hidden="1">1</definedName>
    <definedName name="_AtRisk_SimSetting_RandomNumberGenerator" localSheetId="30" hidden="1">7</definedName>
    <definedName name="_AtRisk_SimSetting_RandomNumberGenerator" hidden="1">7</definedName>
    <definedName name="_AtRisk_SimSetting_RandomNumberGenerator_1" hidden="1">7</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001" hidden="1">"Full UCA - OHL=1.1"</definedName>
    <definedName name="_AtRisk_SimSetting_SimName002" hidden="1">"Full UCA - OHL=2.5"</definedName>
    <definedName name="_AtRisk_SimSetting_SimName003" hidden="1">"10% cut - OHL=1.1"</definedName>
    <definedName name="_AtRisk_SimSetting_SimName004" hidden="1">"10% cut - OHL=2.5"</definedName>
    <definedName name="_AtRisk_SimSetting_SimName005" hidden="1">"15% cut - OHL=1.1"</definedName>
    <definedName name="_AtRisk_SimSetting_SimName006" hidden="1">"15% cut - OHL=2.5"</definedName>
    <definedName name="_AtRisk_SimSetting_SimName007" hidden="1">"20% cut - OHL=1.1"</definedName>
    <definedName name="_AtRisk_SimSetting_SimName008" hidden="1">"20% cut - OHL=2.5"</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hidden="1">#REF!</definedName>
    <definedName name="_Fill" hidden="1">#REF!</definedName>
    <definedName name="_Key1" hidden="1">#REF!</definedName>
    <definedName name="_Key2" hidden="1">#REF!</definedName>
    <definedName name="_Order1">255</definedName>
    <definedName name="_Order2">0</definedName>
    <definedName name="_Sort" hidden="1">#REF!</definedName>
    <definedName name="a" hidden="1">#REF!</definedName>
    <definedName name="AAA_duser" hidden="1">"OFF"</definedName>
    <definedName name="AAB_GSPPG" hidden="1">"AAB_Goldman Sachs PPG Chart Utilities 1.0g"</definedName>
    <definedName name="AccessDatabase" hidden="1">"C:\DATA\KEVIN\MODELS\Model 0218.mdb"</definedName>
    <definedName name="Activities">#REF!</definedName>
    <definedName name="ACwvu.CapersView." hidden="1">#REF!</definedName>
    <definedName name="ACwvu.Japan_Capers_Ed_Pub." hidden="1">#REF!</definedName>
    <definedName name="ACwvu.KJP_CC." hidden="1">#REF!</definedName>
    <definedName name="AICR">#REF!</definedName>
    <definedName name="AICR_adj">#REF!</definedName>
    <definedName name="AllOutputData">#REF!</definedName>
    <definedName name="AllOutputData_Start">#REF!</definedName>
    <definedName name="AssetClass" hidden="1">#REF!</definedName>
    <definedName name="AssetDesc" hidden="1">#REF!</definedName>
    <definedName name="b" localSheetId="30" hidden="1">{#N/A,#N/A,FALSE,"DI 2 YEAR MASTER SCHEDULE"}</definedName>
    <definedName name="b" hidden="1">{#N/A,#N/A,FALSE,"DI 2 YEAR MASTER SCHEDULE"}</definedName>
    <definedName name="Baseline_Risk">#REF!</definedName>
    <definedName name="bb" localSheetId="30" hidden="1">{#N/A,#N/A,FALSE,"PRJCTED MNTHLY QTY's"}</definedName>
    <definedName name="bb" hidden="1">{#N/A,#N/A,FALSE,"PRJCTED MNTHLY QTY's"}</definedName>
    <definedName name="bbbb" localSheetId="30" hidden="1">{#N/A,#N/A,FALSE,"PRJCTED QTRLY QTY's"}</definedName>
    <definedName name="bbbb" hidden="1">{#N/A,#N/A,FALSE,"PRJCTED QTRLY QTY's"}</definedName>
    <definedName name="bbbbbb" localSheetId="30" hidden="1">{#N/A,#N/A,FALSE,"PRJCTED QTRLY QTY's"}</definedName>
    <definedName name="bbbbbb" hidden="1">{#N/A,#N/A,FALSE,"PRJCTED QTRLY QTY's"}</definedName>
    <definedName name="BExEZ4HBCC06708765M8A06KCR7P" hidden="1">#N/A</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PI">#REF!</definedName>
    <definedName name="CAActivities">#REF!</definedName>
    <definedName name="CACodes">#REF!</definedName>
    <definedName name="CalculatedRevenue">#REF!</definedName>
    <definedName name="Charges_links">#REF!</definedName>
    <definedName name="Charges_values">#REF!</definedName>
    <definedName name="ChargesRevenue">#REF!</definedName>
    <definedName name="ClosingNetDebt">#REF!</definedName>
    <definedName name="ClosingRAV">#REF!</definedName>
    <definedName name="CMPI">#REF!</definedName>
    <definedName name="Combine_Lookup">#REF!</definedName>
    <definedName name="Combine_Valid">#REF!</definedName>
    <definedName name="Core">#REF!</definedName>
    <definedName name="Cwvu.CapersView." hidden="1">#REF!</definedName>
    <definedName name="Cwvu.Japan_Capers_Ed_Pub." hidden="1">#REF!</definedName>
    <definedName name="DecimalPlaces">#REF!</definedName>
    <definedName name="Dia_Valid">#REF!</definedName>
    <definedName name="Dist_Valid">#REF!</definedName>
    <definedName name="Dividend_RegEquity">#REF!</definedName>
    <definedName name="DividendCover">#REF!</definedName>
    <definedName name="DNOName">#REF!</definedName>
    <definedName name="DPN">#REF!</definedName>
    <definedName name="Driver_Valid">#REF!</definedName>
    <definedName name="DRS">#REF!</definedName>
    <definedName name="EBITDA_RAV">#REF!</definedName>
    <definedName name="EIC">#REF!</definedName>
    <definedName name="f" localSheetId="30" hidden="1">{"'PRODUCTIONCOST SHEET'!$B$3:$G$48"}</definedName>
    <definedName name="f" hidden="1">{"'PRODUCTIONCOST SHEET'!$B$3:$G$48"}</definedName>
    <definedName name="ff" localSheetId="30" hidden="1">{#N/A,#N/A,FALSE,"PRJCTED MNTHLY QTY's"}</definedName>
    <definedName name="ff" hidden="1">{#N/A,#N/A,FALSE,"PRJCTED MNTHLY QTY's"}</definedName>
    <definedName name="fffff" localSheetId="30" hidden="1">{#N/A,#N/A,FALSE,"PRJCTED QTRLY QTY's"}</definedName>
    <definedName name="fffff" hidden="1">{#N/A,#N/A,FALSE,"PRJCTED QTRLY QTY's"}</definedName>
    <definedName name="FFO_ICR_accretion">#REF!</definedName>
    <definedName name="FFO_ICR_accretion_adj">#REF!</definedName>
    <definedName name="FFO_ICR_cash">#REF!</definedName>
    <definedName name="FFO_ICR_cash_adj">#REF!</definedName>
    <definedName name="FFO_NetDebt">#REF!</definedName>
    <definedName name="FFO_NetDebt_adj">#REF!</definedName>
    <definedName name="FM">#REF!</definedName>
    <definedName name="Gearing">#REF!</definedName>
    <definedName name="gjk" localSheetId="30" hidden="1">{#N/A,#N/A,FALSE,"DI 2 YEAR MASTER SCHEDULE"}</definedName>
    <definedName name="gjk" hidden="1">{#N/A,#N/A,FALSE,"DI 2 YEAR MASTER SCHEDULE"}</definedName>
    <definedName name="gwge" hidden="1">#REF!</definedName>
    <definedName name="hh" localSheetId="3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30"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N">#REF!</definedName>
    <definedName name="InvestmentClass">#REF!</definedName>
    <definedName name="IPFee">#REF!</definedName>
    <definedName name="IPSub">#REF!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l" localSheetId="30" hidden="1">{#N/A,#N/A,FALSE,"DI 2 YEAR MASTER SCHEDULE"}</definedName>
    <definedName name="l" hidden="1">{#N/A,#N/A,FALSE,"DI 2 YEAR MASTER SCHEDULE"}</definedName>
    <definedName name="LCCON">#REF!</definedName>
    <definedName name="LCELE">#REF!</definedName>
    <definedName name="LCEOW">#REF!</definedName>
    <definedName name="LCMAT">#REF!</definedName>
    <definedName name="LCMPI">#REF!</definedName>
    <definedName name="LCMPO">#REF!</definedName>
    <definedName name="LCSUB">#REF!</definedName>
    <definedName name="ListOffset" hidden="1">1</definedName>
    <definedName name="lkl" localSheetId="30" hidden="1">{#N/A,#N/A,FALSE,"DI 2 YEAR MASTER SCHEDULE"}</definedName>
    <definedName name="lkl" hidden="1">{#N/A,#N/A,FALSE,"DI 2 YEAR MASTER SCHEDULE"}</definedName>
    <definedName name="LnDCosts">#REF!</definedName>
    <definedName name="LnDCosts2">#REF!</definedName>
    <definedName name="m_identity">#REF!</definedName>
    <definedName name="m_PCFM_year_t">#REF!</definedName>
    <definedName name="Mat__Type_Array">#REF!</definedName>
    <definedName name="Mat_Type_Row">#REF!</definedName>
    <definedName name="Mat_Valid">#REF!</definedName>
    <definedName name="mm" localSheetId="3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3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GActSheet">#REF!</definedName>
    <definedName name="NGCostSummary">#REF!</definedName>
    <definedName name="NGExc">#REF!</definedName>
    <definedName name="NGPC">#REF!</definedName>
    <definedName name="nn" localSheetId="30" hidden="1">{#N/A,#N/A,FALSE,"PRJCTED QTRLY $'s"}</definedName>
    <definedName name="nn" hidden="1">{#N/A,#N/A,FALSE,"PRJCTED QTRLY $'s"}</definedName>
    <definedName name="ODI">#REF!</definedName>
    <definedName name="OperatingRevenue">#REF!</definedName>
    <definedName name="Output_level_1">#REF!</definedName>
    <definedName name="Output_level_3">#REF!</definedName>
    <definedName name="OutputList">#REF!</definedName>
    <definedName name="OutputSummaryTable">#REF!</definedName>
    <definedName name="Pal_Workbook_GUID" hidden="1">"LJ9YVKRJVQ1A1KNUG7XIT5A9"</definedName>
    <definedName name="PeopleList">#REF!</definedName>
    <definedName name="PeopleRates">#REF!</definedName>
    <definedName name="Pipe_Length">#REF!</definedName>
    <definedName name="PMICR_nominal">#REF!</definedName>
    <definedName name="PMICR_nominal_adj">#REF!</definedName>
    <definedName name="ProvFee">#REF!</definedName>
    <definedName name="ProvSub">#REF!</definedName>
    <definedName name="PT">#REF!</definedName>
    <definedName name="qs" localSheetId="30" hidden="1">{#N/A,#N/A,FALSE,"PRJCTED MNTHLY QTY's"}</definedName>
    <definedName name="qs" hidden="1">{#N/A,#N/A,FALSE,"PRJCTED MNTHLY QTY's"}</definedName>
    <definedName name="RCF_NetDebt">#REF!</definedName>
    <definedName name="RCF_NetDebt_adj">#REF!</definedName>
    <definedName name="RegulatedEquity">#REF!</definedName>
    <definedName name="ReOpenerOutputs">#REF!</definedName>
    <definedName name="Resource">#REF!</definedName>
    <definedName name="ResourceActSht">#REF!</definedName>
    <definedName name="ResourceCA">#REF!</definedName>
    <definedName name="ResourceDays">#REF!</definedName>
    <definedName name="ResourceDayWorking">#REF!</definedName>
    <definedName name="ResourceID">#REF!</definedName>
    <definedName name="ResourceQty">#REF!</definedName>
    <definedName name="ResourceShift">#REF!</definedName>
    <definedName name="RevisionDate">#REF!</definedName>
    <definedName name="RevisionNo">#REF!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localSheetId="30" hidden="1">5</definedName>
    <definedName name="RiskHasSettings" hidden="1">5</definedName>
    <definedName name="RiskIsOutput" hidden="1">FALSE</definedName>
    <definedName name="RiskMinimizeOnStart" hidden="1">FALSE</definedName>
    <definedName name="RiskMonitorConvergence" localSheetId="30" hidden="1">FALSE</definedName>
    <definedName name="RiskMonitorConvergence" hidden="1">FALSE</definedName>
    <definedName name="RiskMultipleCPUSupportEnabled" hidden="1">TRUE</definedName>
    <definedName name="RiskNumIterations" localSheetId="30" hidden="1">5000</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"$K$45"</definedName>
    <definedName name="RiskSelectedNameCell1" hidden="1">"$H$45"</definedName>
    <definedName name="RiskSelectedNameCell2" hidden="1">"$D$19"</definedName>
    <definedName name="RiskShowRiskWindowAtEndOfSimulation">TRUE</definedName>
    <definedName name="RiskStandardRecalc" hidden="1">1</definedName>
    <definedName name="RiskSummary">#REF!</definedName>
    <definedName name="RiskSummary1">#REF!</definedName>
    <definedName name="RiskUpdateDisplay" hidden="1">FALSE</definedName>
    <definedName name="RiskUseDifferentSeedForEachSim" hidden="1">FALSE</definedName>
    <definedName name="RiskUseFixedSeed" localSheetId="30" hidden="1">FALSE</definedName>
    <definedName name="RiskUseFixedSeed" hidden="1">FALSE</definedName>
    <definedName name="RiskUseMultipleCPUs" hidden="1">TRUE</definedName>
    <definedName name="RoRE">#REF!</definedName>
    <definedName name="RoRE_links">#REF!</definedName>
    <definedName name="RoRE_scenarioindex">#REF!</definedName>
    <definedName name="RoRE_values">#REF!</definedName>
    <definedName name="RoREOutputSummaryTable">#REF!</definedName>
    <definedName name="RoREranges_centralcase">#REF!</definedName>
    <definedName name="RoREranges_centralcase_fin">#REF!</definedName>
    <definedName name="RTN">#REF!</definedName>
    <definedName name="RTNA">#REF!</definedName>
    <definedName name="Run_Companies">#REF!</definedName>
    <definedName name="Run_FinScenarios">#REF!</definedName>
    <definedName name="Run_ModScenarios">#REF!</definedName>
    <definedName name="Rwvu.CapersView." hidden="1">#REF!</definedName>
    <definedName name="Rwvu.Japan_Capers_Ed_Pub."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"708C5W7SBKP804JT78WJ0JNKI"</definedName>
    <definedName name="SAPwbID">"ARS"</definedName>
    <definedName name="Scheme_status">#REF!</definedName>
    <definedName name="SchemeNo">#REF!</definedName>
    <definedName name="SchemeTitle">#REF!</definedName>
    <definedName name="select_GDN_name">#REF!</definedName>
    <definedName name="Sum_Length">#REF!</definedName>
    <definedName name="Swvu.CapersView." hidden="1">#REF!</definedName>
    <definedName name="Swvu.Japan_Capers_Ed_Pub." hidden="1">#REF!</definedName>
    <definedName name="Swvu.KJP_CC." hidden="1">#REF!</definedName>
    <definedName name="Table_scenarioindex">#REF!</definedName>
    <definedName name="TAX">#REF!</definedName>
    <definedName name="TAXA">#REF!</definedName>
    <definedName name="Tier_Lookup">#REF!</definedName>
    <definedName name="Tools">#REF!</definedName>
    <definedName name="TOpf">#REF!</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30" hidden="1">{#VALUE!,#N/A,FALSE,0}</definedName>
    <definedName name="u" hidden="1">{#VALUE!,#N/A,FALSE,0}</definedName>
    <definedName name="UAG" localSheetId="30"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_Valid">#REF!</definedName>
    <definedName name="v" localSheetId="30" hidden="1">{"Japan_Capers_Ed_Pub",#N/A,FALSE,"DI 2 YEAR MASTER SCHEDULE"}</definedName>
    <definedName name="v" hidden="1">{"Japan_Capers_Ed_Pub",#N/A,FALSE,"DI 2 YEAR MASTER SCHEDULE"}</definedName>
    <definedName name="wrn.CapersPlotter." localSheetId="30" hidden="1">{#N/A,#N/A,FALSE,"DI 2 YEAR MASTER SCHEDULE"}</definedName>
    <definedName name="wrn.CapersPlotter." hidden="1">{#N/A,#N/A,FALSE,"DI 2 YEAR MASTER SCHEDULE"}</definedName>
    <definedName name="wrn.Edutainment._.Priority._.List." localSheetId="30" hidden="1">{#N/A,#N/A,FALSE,"DI 2 YEAR MASTER SCHEDULE"}</definedName>
    <definedName name="wrn.Edutainment._.Priority._.List." hidden="1">{#N/A,#N/A,FALSE,"DI 2 YEAR MASTER SCHEDULE"}</definedName>
    <definedName name="wrn.Japan_Capers_Ed._.Pub." localSheetId="30" hidden="1">{"Japan_Capers_Ed_Pub",#N/A,FALSE,"DI 2 YEAR MASTER SCHEDULE"}</definedName>
    <definedName name="wrn.Japan_Capers_Ed._.Pub." hidden="1">{"Japan_Capers_Ed_Pub",#N/A,FALSE,"DI 2 YEAR MASTER SCHEDULE"}</definedName>
    <definedName name="wrn.Priority._.list." localSheetId="30" hidden="1">{#N/A,#N/A,FALSE,"DI 2 YEAR MASTER SCHEDULE"}</definedName>
    <definedName name="wrn.Priority._.list." hidden="1">{#N/A,#N/A,FALSE,"DI 2 YEAR MASTER SCHEDULE"}</definedName>
    <definedName name="wrn.Prjcted._.Mnthly._.Qtys." localSheetId="30" hidden="1">{#N/A,#N/A,FALSE,"PRJCTED MNTHLY QTY's"}</definedName>
    <definedName name="wrn.Prjcted._.Mnthly._.Qtys." hidden="1">{#N/A,#N/A,FALSE,"PRJCTED MNTHLY QTY's"}</definedName>
    <definedName name="wrn.Prjcted._.Qtrly._.Dollars." localSheetId="30" hidden="1">{#N/A,#N/A,FALSE,"PRJCTED QTRLY $'s"}</definedName>
    <definedName name="wrn.Prjcted._.Qtrly._.Dollars." hidden="1">{#N/A,#N/A,FALSE,"PRJCTED QTRLY $'s"}</definedName>
    <definedName name="wrn.Prjcted._.Qtrly._.Qtys." localSheetId="30" hidden="1">{#N/A,#N/A,FALSE,"PRJCTED QTRLY QTY's"}</definedName>
    <definedName name="wrn.Prjcted._.Qtrly._.Qtys." hidden="1">{#N/A,#N/A,FALSE,"PRJCTED QTRLY QTY's"}</definedName>
    <definedName name="wvu.CapersView." localSheetId="3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3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3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30" hidden="1">{#N/A,#N/A,FALSE,"DI 2 YEAR MASTER SCHEDULE"}</definedName>
    <definedName name="x" hidden="1">{#N/A,#N/A,FALSE,"DI 2 YEAR MASTER SCHEDULE"}</definedName>
    <definedName name="y" localSheetId="3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30" hidden="1">{#N/A,#N/A,FALSE,"DI 2 YEAR MASTER SCHEDULE"}</definedName>
    <definedName name="z" hidden="1">{#N/A,#N/A,FALSE,"DI 2 YEAR MASTER SCHEDULE"}</definedName>
    <definedName name="Z_9A428CE1_B4D9_11D0_A8AA_0000C071AEE7_.wvu.Cols" hidden="1">#REF!,#REF!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3" i="147" l="1"/>
  <c r="F73" i="147"/>
  <c r="G73" i="147"/>
  <c r="H73" i="147"/>
  <c r="I73" i="147"/>
  <c r="J73" i="147"/>
  <c r="K73" i="147"/>
  <c r="L73" i="147"/>
  <c r="E74" i="147"/>
  <c r="F74" i="147"/>
  <c r="G74" i="147"/>
  <c r="H74" i="147"/>
  <c r="I74" i="147"/>
  <c r="J74" i="147"/>
  <c r="K74" i="147"/>
  <c r="L74" i="147"/>
  <c r="E75" i="147"/>
  <c r="F75" i="147"/>
  <c r="G75" i="147"/>
  <c r="H75" i="147"/>
  <c r="I75" i="147"/>
  <c r="J75" i="147"/>
  <c r="K75" i="147"/>
  <c r="L75" i="147"/>
  <c r="E76" i="147"/>
  <c r="F76" i="147"/>
  <c r="G76" i="147"/>
  <c r="H76" i="147"/>
  <c r="I76" i="147"/>
  <c r="J76" i="147"/>
  <c r="K76" i="147"/>
  <c r="L76" i="147"/>
  <c r="E77" i="147"/>
  <c r="F77" i="147"/>
  <c r="G77" i="147"/>
  <c r="H77" i="147"/>
  <c r="I77" i="147"/>
  <c r="J77" i="147"/>
  <c r="K77" i="147"/>
  <c r="L77" i="147"/>
  <c r="E78" i="147"/>
  <c r="F78" i="147"/>
  <c r="G78" i="147"/>
  <c r="H78" i="147"/>
  <c r="I78" i="147"/>
  <c r="J78" i="147"/>
  <c r="K78" i="147"/>
  <c r="L78" i="147"/>
  <c r="E79" i="147"/>
  <c r="F79" i="147"/>
  <c r="G79" i="147"/>
  <c r="H79" i="147"/>
  <c r="I79" i="147"/>
  <c r="J79" i="147"/>
  <c r="K79" i="147"/>
  <c r="L79" i="147"/>
  <c r="E80" i="147"/>
  <c r="F80" i="147"/>
  <c r="G80" i="147"/>
  <c r="H80" i="147"/>
  <c r="I80" i="147"/>
  <c r="J80" i="147"/>
  <c r="K80" i="147"/>
  <c r="L80" i="147"/>
  <c r="E81" i="147"/>
  <c r="F81" i="147"/>
  <c r="G81" i="147"/>
  <c r="H81" i="147"/>
  <c r="I81" i="147"/>
  <c r="J81" i="147"/>
  <c r="K81" i="147"/>
  <c r="L81" i="147"/>
  <c r="F72" i="147"/>
  <c r="G72" i="147"/>
  <c r="H72" i="147"/>
  <c r="I72" i="147"/>
  <c r="J72" i="147"/>
  <c r="K72" i="147"/>
  <c r="L72" i="147"/>
  <c r="E72" i="147"/>
  <c r="M93" i="147"/>
  <c r="M92" i="147"/>
  <c r="M91" i="147"/>
  <c r="M90" i="147"/>
  <c r="M79" i="147"/>
  <c r="M78" i="147"/>
  <c r="M77" i="147"/>
  <c r="M76" i="147"/>
  <c r="M65" i="147"/>
  <c r="M97" i="147" s="1"/>
  <c r="M64" i="147"/>
  <c r="M96" i="147" s="1"/>
  <c r="M63" i="147"/>
  <c r="M95" i="147" s="1"/>
  <c r="M62" i="147"/>
  <c r="M94" i="147" s="1"/>
  <c r="M61" i="147"/>
  <c r="M60" i="147"/>
  <c r="M59" i="147"/>
  <c r="M58" i="147"/>
  <c r="M57" i="147"/>
  <c r="M89" i="147" s="1"/>
  <c r="M56" i="147"/>
  <c r="M88" i="147" s="1"/>
  <c r="M49" i="147"/>
  <c r="M81" i="147" s="1"/>
  <c r="M48" i="147"/>
  <c r="M80" i="147" s="1"/>
  <c r="M47" i="147"/>
  <c r="M46" i="147"/>
  <c r="M45" i="147"/>
  <c r="M44" i="147"/>
  <c r="M43" i="147"/>
  <c r="M75" i="147" s="1"/>
  <c r="M42" i="147"/>
  <c r="M74" i="147" s="1"/>
  <c r="M41" i="147"/>
  <c r="M73" i="147" s="1"/>
  <c r="M40" i="147"/>
  <c r="M72" i="147" s="1"/>
  <c r="B88" i="147"/>
  <c r="B90" i="147"/>
  <c r="B91" i="147"/>
  <c r="B92" i="147"/>
  <c r="B93" i="147"/>
  <c r="B94" i="147"/>
  <c r="B95" i="147"/>
  <c r="B96" i="147"/>
  <c r="B97" i="147"/>
  <c r="B72" i="147"/>
  <c r="B73" i="147"/>
  <c r="B74" i="147"/>
  <c r="B75" i="147"/>
  <c r="B76" i="147"/>
  <c r="B77" i="147"/>
  <c r="B78" i="147"/>
  <c r="B79" i="147"/>
  <c r="B80" i="147"/>
  <c r="B81" i="147"/>
  <c r="B56" i="147"/>
  <c r="B57" i="147"/>
  <c r="B89" i="147" s="1"/>
  <c r="B58" i="147"/>
  <c r="B59" i="147"/>
  <c r="B60" i="147"/>
  <c r="B61" i="147"/>
  <c r="B62" i="147"/>
  <c r="B63" i="147"/>
  <c r="B64" i="147"/>
  <c r="B65" i="147"/>
  <c r="B40" i="147"/>
  <c r="B41" i="147"/>
  <c r="B42" i="147"/>
  <c r="B43" i="147"/>
  <c r="B44" i="147"/>
  <c r="B45" i="147"/>
  <c r="B46" i="147"/>
  <c r="B47" i="147"/>
  <c r="B48" i="147"/>
  <c r="B49" i="147"/>
  <c r="B18" i="65"/>
  <c r="A18" i="147"/>
  <c r="A17" i="147"/>
  <c r="A16" i="147"/>
  <c r="D17" i="147"/>
  <c r="E17" i="147"/>
  <c r="F17" i="147"/>
  <c r="G17" i="147"/>
  <c r="H17" i="147"/>
  <c r="I17" i="147"/>
  <c r="J17" i="147"/>
  <c r="K17" i="147"/>
  <c r="L17" i="147"/>
  <c r="D18" i="147"/>
  <c r="E18" i="147"/>
  <c r="F18" i="147"/>
  <c r="G18" i="147"/>
  <c r="H18" i="147"/>
  <c r="I18" i="147"/>
  <c r="J18" i="147"/>
  <c r="K18" i="147"/>
  <c r="L18" i="147"/>
  <c r="E16" i="147"/>
  <c r="F16" i="147"/>
  <c r="G16" i="147"/>
  <c r="H16" i="147"/>
  <c r="I16" i="147"/>
  <c r="J16" i="147"/>
  <c r="K16" i="147"/>
  <c r="L16" i="147"/>
  <c r="A41" i="147"/>
  <c r="K65" i="141"/>
  <c r="J65" i="141"/>
  <c r="I65" i="141"/>
  <c r="H65" i="141"/>
  <c r="G65" i="141"/>
  <c r="F65" i="141"/>
  <c r="E65" i="141"/>
  <c r="D65" i="141"/>
  <c r="K64" i="141"/>
  <c r="J64" i="141"/>
  <c r="I64" i="141"/>
  <c r="H64" i="141"/>
  <c r="G64" i="141"/>
  <c r="F64" i="141"/>
  <c r="E64" i="141"/>
  <c r="D64" i="141"/>
  <c r="K63" i="141"/>
  <c r="J63" i="141"/>
  <c r="I63" i="141"/>
  <c r="H63" i="141"/>
  <c r="G63" i="141"/>
  <c r="F63" i="141"/>
  <c r="E63" i="141"/>
  <c r="D63" i="141"/>
  <c r="K62" i="141"/>
  <c r="J62" i="141"/>
  <c r="I62" i="141"/>
  <c r="H62" i="141"/>
  <c r="G62" i="141"/>
  <c r="F62" i="141"/>
  <c r="E62" i="141"/>
  <c r="D62" i="141"/>
  <c r="K61" i="141"/>
  <c r="J61" i="141"/>
  <c r="I61" i="141"/>
  <c r="H61" i="141"/>
  <c r="G61" i="141"/>
  <c r="F61" i="141"/>
  <c r="E61" i="141"/>
  <c r="D61" i="141"/>
  <c r="K60" i="141"/>
  <c r="J60" i="141"/>
  <c r="I60" i="141"/>
  <c r="H60" i="141"/>
  <c r="G60" i="141"/>
  <c r="F60" i="141"/>
  <c r="E60" i="141"/>
  <c r="D60" i="141"/>
  <c r="K59" i="141"/>
  <c r="J59" i="141"/>
  <c r="I59" i="141"/>
  <c r="H59" i="141"/>
  <c r="G59" i="141"/>
  <c r="F59" i="141"/>
  <c r="E59" i="141"/>
  <c r="D59" i="141"/>
  <c r="K58" i="141"/>
  <c r="J58" i="141"/>
  <c r="I58" i="141"/>
  <c r="H58" i="141"/>
  <c r="G58" i="141"/>
  <c r="F58" i="141"/>
  <c r="E58" i="141"/>
  <c r="D58" i="141"/>
  <c r="K57" i="141"/>
  <c r="J57" i="141"/>
  <c r="I57" i="141"/>
  <c r="H57" i="141"/>
  <c r="G57" i="141"/>
  <c r="F57" i="141"/>
  <c r="E57" i="141"/>
  <c r="D57" i="141"/>
  <c r="K56" i="141"/>
  <c r="J56" i="141"/>
  <c r="I56" i="141"/>
  <c r="H56" i="141"/>
  <c r="G56" i="141"/>
  <c r="F56" i="141"/>
  <c r="E56" i="141"/>
  <c r="D56" i="141"/>
  <c r="K49" i="141"/>
  <c r="J49" i="141"/>
  <c r="I49" i="141"/>
  <c r="H49" i="141"/>
  <c r="G49" i="141"/>
  <c r="F49" i="141"/>
  <c r="E49" i="141"/>
  <c r="D49" i="141"/>
  <c r="K48" i="141"/>
  <c r="J48" i="141"/>
  <c r="I48" i="141"/>
  <c r="H48" i="141"/>
  <c r="G48" i="141"/>
  <c r="F48" i="141"/>
  <c r="E48" i="141"/>
  <c r="D48" i="141"/>
  <c r="K47" i="141"/>
  <c r="J47" i="141"/>
  <c r="I47" i="141"/>
  <c r="H47" i="141"/>
  <c r="G47" i="141"/>
  <c r="F47" i="141"/>
  <c r="E47" i="141"/>
  <c r="D47" i="141"/>
  <c r="K46" i="141"/>
  <c r="J46" i="141"/>
  <c r="I46" i="141"/>
  <c r="H46" i="141"/>
  <c r="G46" i="141"/>
  <c r="F46" i="141"/>
  <c r="E46" i="141"/>
  <c r="D46" i="141"/>
  <c r="K45" i="141"/>
  <c r="J45" i="141"/>
  <c r="I45" i="141"/>
  <c r="H45" i="141"/>
  <c r="G45" i="141"/>
  <c r="F45" i="141"/>
  <c r="E45" i="141"/>
  <c r="D45" i="141"/>
  <c r="K44" i="141"/>
  <c r="J44" i="141"/>
  <c r="I44" i="141"/>
  <c r="H44" i="141"/>
  <c r="G44" i="141"/>
  <c r="F44" i="141"/>
  <c r="E44" i="141"/>
  <c r="D44" i="141"/>
  <c r="K43" i="141"/>
  <c r="J43" i="141"/>
  <c r="I43" i="141"/>
  <c r="H43" i="141"/>
  <c r="G43" i="141"/>
  <c r="F43" i="141"/>
  <c r="E43" i="141"/>
  <c r="D43" i="141"/>
  <c r="K42" i="141"/>
  <c r="J42" i="141"/>
  <c r="I42" i="141"/>
  <c r="H42" i="141"/>
  <c r="G42" i="141"/>
  <c r="F42" i="141"/>
  <c r="E42" i="141"/>
  <c r="D42" i="141"/>
  <c r="K41" i="141"/>
  <c r="J41" i="141"/>
  <c r="I41" i="141"/>
  <c r="H41" i="141"/>
  <c r="G41" i="141"/>
  <c r="F41" i="141"/>
  <c r="E41" i="141"/>
  <c r="D41" i="141"/>
  <c r="K40" i="141"/>
  <c r="J40" i="141"/>
  <c r="I40" i="141"/>
  <c r="H40" i="141"/>
  <c r="G40" i="141"/>
  <c r="F40" i="141"/>
  <c r="E40" i="141"/>
  <c r="D40" i="141"/>
  <c r="K65" i="149"/>
  <c r="J65" i="149"/>
  <c r="I65" i="149"/>
  <c r="H65" i="149"/>
  <c r="G65" i="149"/>
  <c r="F65" i="149"/>
  <c r="E65" i="149"/>
  <c r="D65" i="149"/>
  <c r="K64" i="149"/>
  <c r="J64" i="149"/>
  <c r="I64" i="149"/>
  <c r="H64" i="149"/>
  <c r="G64" i="149"/>
  <c r="F64" i="149"/>
  <c r="E64" i="149"/>
  <c r="D64" i="149"/>
  <c r="K63" i="149"/>
  <c r="J63" i="149"/>
  <c r="I63" i="149"/>
  <c r="H63" i="149"/>
  <c r="G63" i="149"/>
  <c r="F63" i="149"/>
  <c r="E63" i="149"/>
  <c r="D63" i="149"/>
  <c r="K62" i="149"/>
  <c r="J62" i="149"/>
  <c r="I62" i="149"/>
  <c r="H62" i="149"/>
  <c r="G62" i="149"/>
  <c r="F62" i="149"/>
  <c r="E62" i="149"/>
  <c r="D62" i="149"/>
  <c r="K61" i="149"/>
  <c r="J61" i="149"/>
  <c r="I61" i="149"/>
  <c r="H61" i="149"/>
  <c r="G61" i="149"/>
  <c r="F61" i="149"/>
  <c r="E61" i="149"/>
  <c r="D61" i="149"/>
  <c r="K60" i="149"/>
  <c r="J60" i="149"/>
  <c r="I60" i="149"/>
  <c r="H60" i="149"/>
  <c r="G60" i="149"/>
  <c r="F60" i="149"/>
  <c r="E60" i="149"/>
  <c r="D60" i="149"/>
  <c r="K59" i="149"/>
  <c r="J59" i="149"/>
  <c r="I59" i="149"/>
  <c r="H59" i="149"/>
  <c r="G59" i="149"/>
  <c r="F59" i="149"/>
  <c r="E59" i="149"/>
  <c r="D59" i="149"/>
  <c r="K58" i="149"/>
  <c r="J58" i="149"/>
  <c r="I58" i="149"/>
  <c r="H58" i="149"/>
  <c r="G58" i="149"/>
  <c r="F58" i="149"/>
  <c r="E58" i="149"/>
  <c r="D58" i="149"/>
  <c r="K57" i="149"/>
  <c r="J57" i="149"/>
  <c r="I57" i="149"/>
  <c r="H57" i="149"/>
  <c r="G57" i="149"/>
  <c r="F57" i="149"/>
  <c r="E57" i="149"/>
  <c r="D57" i="149"/>
  <c r="K56" i="149"/>
  <c r="J56" i="149"/>
  <c r="I56" i="149"/>
  <c r="H56" i="149"/>
  <c r="G56" i="149"/>
  <c r="F56" i="149"/>
  <c r="E56" i="149"/>
  <c r="D56" i="149"/>
  <c r="K49" i="149"/>
  <c r="J49" i="149"/>
  <c r="I49" i="149"/>
  <c r="H49" i="149"/>
  <c r="G49" i="149"/>
  <c r="F49" i="149"/>
  <c r="E49" i="149"/>
  <c r="D49" i="149"/>
  <c r="K48" i="149"/>
  <c r="J48" i="149"/>
  <c r="I48" i="149"/>
  <c r="H48" i="149"/>
  <c r="G48" i="149"/>
  <c r="F48" i="149"/>
  <c r="E48" i="149"/>
  <c r="D48" i="149"/>
  <c r="K47" i="149"/>
  <c r="J47" i="149"/>
  <c r="I47" i="149"/>
  <c r="H47" i="149"/>
  <c r="G47" i="149"/>
  <c r="F47" i="149"/>
  <c r="E47" i="149"/>
  <c r="D47" i="149"/>
  <c r="K46" i="149"/>
  <c r="J46" i="149"/>
  <c r="I46" i="149"/>
  <c r="H46" i="149"/>
  <c r="G46" i="149"/>
  <c r="F46" i="149"/>
  <c r="E46" i="149"/>
  <c r="D46" i="149"/>
  <c r="K45" i="149"/>
  <c r="J45" i="149"/>
  <c r="I45" i="149"/>
  <c r="H45" i="149"/>
  <c r="G45" i="149"/>
  <c r="F45" i="149"/>
  <c r="E45" i="149"/>
  <c r="D45" i="149"/>
  <c r="K44" i="149"/>
  <c r="J44" i="149"/>
  <c r="I44" i="149"/>
  <c r="H44" i="149"/>
  <c r="G44" i="149"/>
  <c r="F44" i="149"/>
  <c r="E44" i="149"/>
  <c r="D44" i="149"/>
  <c r="K43" i="149"/>
  <c r="J43" i="149"/>
  <c r="I43" i="149"/>
  <c r="H43" i="149"/>
  <c r="G43" i="149"/>
  <c r="F43" i="149"/>
  <c r="E43" i="149"/>
  <c r="D43" i="149"/>
  <c r="K42" i="149"/>
  <c r="J42" i="149"/>
  <c r="I42" i="149"/>
  <c r="H42" i="149"/>
  <c r="G42" i="149"/>
  <c r="F42" i="149"/>
  <c r="E42" i="149"/>
  <c r="D42" i="149"/>
  <c r="K41" i="149"/>
  <c r="J41" i="149"/>
  <c r="I41" i="149"/>
  <c r="H41" i="149"/>
  <c r="G41" i="149"/>
  <c r="F41" i="149"/>
  <c r="E41" i="149"/>
  <c r="D41" i="149"/>
  <c r="K40" i="149"/>
  <c r="J40" i="149"/>
  <c r="I40" i="149"/>
  <c r="H40" i="149"/>
  <c r="G40" i="149"/>
  <c r="F40" i="149"/>
  <c r="E40" i="149"/>
  <c r="D40" i="149"/>
  <c r="K65" i="146"/>
  <c r="J65" i="146"/>
  <c r="I65" i="146"/>
  <c r="H65" i="146"/>
  <c r="G65" i="146"/>
  <c r="F65" i="146"/>
  <c r="E65" i="146"/>
  <c r="D65" i="146"/>
  <c r="K64" i="146"/>
  <c r="J64" i="146"/>
  <c r="I64" i="146"/>
  <c r="H64" i="146"/>
  <c r="G64" i="146"/>
  <c r="F64" i="146"/>
  <c r="E64" i="146"/>
  <c r="D64" i="146"/>
  <c r="K63" i="146"/>
  <c r="J63" i="146"/>
  <c r="I63" i="146"/>
  <c r="H63" i="146"/>
  <c r="G63" i="146"/>
  <c r="F63" i="146"/>
  <c r="E63" i="146"/>
  <c r="D63" i="146"/>
  <c r="K62" i="146"/>
  <c r="J62" i="146"/>
  <c r="I62" i="146"/>
  <c r="H62" i="146"/>
  <c r="G62" i="146"/>
  <c r="F62" i="146"/>
  <c r="E62" i="146"/>
  <c r="D62" i="146"/>
  <c r="K61" i="146"/>
  <c r="J61" i="146"/>
  <c r="I61" i="146"/>
  <c r="H61" i="146"/>
  <c r="G61" i="146"/>
  <c r="F61" i="146"/>
  <c r="E61" i="146"/>
  <c r="D61" i="146"/>
  <c r="K60" i="146"/>
  <c r="J60" i="146"/>
  <c r="I60" i="146"/>
  <c r="H60" i="146"/>
  <c r="G60" i="146"/>
  <c r="F60" i="146"/>
  <c r="E60" i="146"/>
  <c r="D60" i="146"/>
  <c r="K59" i="146"/>
  <c r="J59" i="146"/>
  <c r="I59" i="146"/>
  <c r="H59" i="146"/>
  <c r="G59" i="146"/>
  <c r="F59" i="146"/>
  <c r="E59" i="146"/>
  <c r="D59" i="146"/>
  <c r="K58" i="146"/>
  <c r="J58" i="146"/>
  <c r="I58" i="146"/>
  <c r="H58" i="146"/>
  <c r="G58" i="146"/>
  <c r="F58" i="146"/>
  <c r="E58" i="146"/>
  <c r="D58" i="146"/>
  <c r="K57" i="146"/>
  <c r="J57" i="146"/>
  <c r="I57" i="146"/>
  <c r="H57" i="146"/>
  <c r="G57" i="146"/>
  <c r="F57" i="146"/>
  <c r="E57" i="146"/>
  <c r="D57" i="146"/>
  <c r="K56" i="146"/>
  <c r="J56" i="146"/>
  <c r="I56" i="146"/>
  <c r="H56" i="146"/>
  <c r="G56" i="146"/>
  <c r="F56" i="146"/>
  <c r="E56" i="146"/>
  <c r="D56" i="146"/>
  <c r="K49" i="146"/>
  <c r="J49" i="146"/>
  <c r="I49" i="146"/>
  <c r="H49" i="146"/>
  <c r="G49" i="146"/>
  <c r="F49" i="146"/>
  <c r="E49" i="146"/>
  <c r="D49" i="146"/>
  <c r="K48" i="146"/>
  <c r="J48" i="146"/>
  <c r="I48" i="146"/>
  <c r="H48" i="146"/>
  <c r="G48" i="146"/>
  <c r="F48" i="146"/>
  <c r="E48" i="146"/>
  <c r="D48" i="146"/>
  <c r="K47" i="146"/>
  <c r="J47" i="146"/>
  <c r="I47" i="146"/>
  <c r="H47" i="146"/>
  <c r="G47" i="146"/>
  <c r="F47" i="146"/>
  <c r="E47" i="146"/>
  <c r="D47" i="146"/>
  <c r="K46" i="146"/>
  <c r="J46" i="146"/>
  <c r="I46" i="146"/>
  <c r="H46" i="146"/>
  <c r="G46" i="146"/>
  <c r="F46" i="146"/>
  <c r="E46" i="146"/>
  <c r="D46" i="146"/>
  <c r="K45" i="146"/>
  <c r="J45" i="146"/>
  <c r="I45" i="146"/>
  <c r="H45" i="146"/>
  <c r="G45" i="146"/>
  <c r="F45" i="146"/>
  <c r="E45" i="146"/>
  <c r="D45" i="146"/>
  <c r="K44" i="146"/>
  <c r="J44" i="146"/>
  <c r="I44" i="146"/>
  <c r="H44" i="146"/>
  <c r="G44" i="146"/>
  <c r="F44" i="146"/>
  <c r="E44" i="146"/>
  <c r="D44" i="146"/>
  <c r="K43" i="146"/>
  <c r="J43" i="146"/>
  <c r="I43" i="146"/>
  <c r="H43" i="146"/>
  <c r="G43" i="146"/>
  <c r="F43" i="146"/>
  <c r="E43" i="146"/>
  <c r="D43" i="146"/>
  <c r="K42" i="146"/>
  <c r="J42" i="146"/>
  <c r="I42" i="146"/>
  <c r="H42" i="146"/>
  <c r="G42" i="146"/>
  <c r="F42" i="146"/>
  <c r="E42" i="146"/>
  <c r="D42" i="146"/>
  <c r="K41" i="146"/>
  <c r="J41" i="146"/>
  <c r="I41" i="146"/>
  <c r="H41" i="146"/>
  <c r="G41" i="146"/>
  <c r="F41" i="146"/>
  <c r="E41" i="146"/>
  <c r="D41" i="146"/>
  <c r="K40" i="146"/>
  <c r="J40" i="146"/>
  <c r="I40" i="146"/>
  <c r="H40" i="146"/>
  <c r="G40" i="146"/>
  <c r="F40" i="146"/>
  <c r="E40" i="146"/>
  <c r="D40" i="146"/>
  <c r="K65" i="140"/>
  <c r="J65" i="140"/>
  <c r="I65" i="140"/>
  <c r="H65" i="140"/>
  <c r="G65" i="140"/>
  <c r="F65" i="140"/>
  <c r="E65" i="140"/>
  <c r="D65" i="140"/>
  <c r="K64" i="140"/>
  <c r="J64" i="140"/>
  <c r="I64" i="140"/>
  <c r="H64" i="140"/>
  <c r="G64" i="140"/>
  <c r="F64" i="140"/>
  <c r="E64" i="140"/>
  <c r="D64" i="140"/>
  <c r="K63" i="140"/>
  <c r="J63" i="140"/>
  <c r="I63" i="140"/>
  <c r="H63" i="140"/>
  <c r="G63" i="140"/>
  <c r="F63" i="140"/>
  <c r="E63" i="140"/>
  <c r="D63" i="140"/>
  <c r="K62" i="140"/>
  <c r="J62" i="140"/>
  <c r="I62" i="140"/>
  <c r="H62" i="140"/>
  <c r="G62" i="140"/>
  <c r="F62" i="140"/>
  <c r="E62" i="140"/>
  <c r="D62" i="140"/>
  <c r="K61" i="140"/>
  <c r="J61" i="140"/>
  <c r="I61" i="140"/>
  <c r="H61" i="140"/>
  <c r="G61" i="140"/>
  <c r="F61" i="140"/>
  <c r="E61" i="140"/>
  <c r="D61" i="140"/>
  <c r="K60" i="140"/>
  <c r="J60" i="140"/>
  <c r="I60" i="140"/>
  <c r="H60" i="140"/>
  <c r="G60" i="140"/>
  <c r="F60" i="140"/>
  <c r="E60" i="140"/>
  <c r="D60" i="140"/>
  <c r="K59" i="140"/>
  <c r="J59" i="140"/>
  <c r="I59" i="140"/>
  <c r="H59" i="140"/>
  <c r="G59" i="140"/>
  <c r="F59" i="140"/>
  <c r="E59" i="140"/>
  <c r="D59" i="140"/>
  <c r="K58" i="140"/>
  <c r="J58" i="140"/>
  <c r="I58" i="140"/>
  <c r="H58" i="140"/>
  <c r="G58" i="140"/>
  <c r="F58" i="140"/>
  <c r="E58" i="140"/>
  <c r="D58" i="140"/>
  <c r="K57" i="140"/>
  <c r="J57" i="140"/>
  <c r="I57" i="140"/>
  <c r="H57" i="140"/>
  <c r="G57" i="140"/>
  <c r="F57" i="140"/>
  <c r="E57" i="140"/>
  <c r="D57" i="140"/>
  <c r="K56" i="140"/>
  <c r="J56" i="140"/>
  <c r="I56" i="140"/>
  <c r="H56" i="140"/>
  <c r="G56" i="140"/>
  <c r="F56" i="140"/>
  <c r="E56" i="140"/>
  <c r="D56" i="140"/>
  <c r="K49" i="140"/>
  <c r="J49" i="140"/>
  <c r="I49" i="140"/>
  <c r="H49" i="140"/>
  <c r="G49" i="140"/>
  <c r="F49" i="140"/>
  <c r="E49" i="140"/>
  <c r="D49" i="140"/>
  <c r="K48" i="140"/>
  <c r="J48" i="140"/>
  <c r="I48" i="140"/>
  <c r="H48" i="140"/>
  <c r="G48" i="140"/>
  <c r="F48" i="140"/>
  <c r="E48" i="140"/>
  <c r="D48" i="140"/>
  <c r="K47" i="140"/>
  <c r="J47" i="140"/>
  <c r="I47" i="140"/>
  <c r="H47" i="140"/>
  <c r="G47" i="140"/>
  <c r="F47" i="140"/>
  <c r="E47" i="140"/>
  <c r="D47" i="140"/>
  <c r="K46" i="140"/>
  <c r="J46" i="140"/>
  <c r="I46" i="140"/>
  <c r="H46" i="140"/>
  <c r="G46" i="140"/>
  <c r="F46" i="140"/>
  <c r="E46" i="140"/>
  <c r="D46" i="140"/>
  <c r="K45" i="140"/>
  <c r="J45" i="140"/>
  <c r="I45" i="140"/>
  <c r="H45" i="140"/>
  <c r="G45" i="140"/>
  <c r="F45" i="140"/>
  <c r="E45" i="140"/>
  <c r="D45" i="140"/>
  <c r="K44" i="140"/>
  <c r="J44" i="140"/>
  <c r="I44" i="140"/>
  <c r="H44" i="140"/>
  <c r="G44" i="140"/>
  <c r="F44" i="140"/>
  <c r="E44" i="140"/>
  <c r="D44" i="140"/>
  <c r="K43" i="140"/>
  <c r="J43" i="140"/>
  <c r="I43" i="140"/>
  <c r="H43" i="140"/>
  <c r="G43" i="140"/>
  <c r="F43" i="140"/>
  <c r="E43" i="140"/>
  <c r="D43" i="140"/>
  <c r="K42" i="140"/>
  <c r="J42" i="140"/>
  <c r="I42" i="140"/>
  <c r="H42" i="140"/>
  <c r="G42" i="140"/>
  <c r="F42" i="140"/>
  <c r="E42" i="140"/>
  <c r="D42" i="140"/>
  <c r="K41" i="140"/>
  <c r="J41" i="140"/>
  <c r="I41" i="140"/>
  <c r="H41" i="140"/>
  <c r="G41" i="140"/>
  <c r="F41" i="140"/>
  <c r="E41" i="140"/>
  <c r="D41" i="140"/>
  <c r="K40" i="140"/>
  <c r="J40" i="140"/>
  <c r="I40" i="140"/>
  <c r="H40" i="140"/>
  <c r="G40" i="140"/>
  <c r="F40" i="140"/>
  <c r="E40" i="140"/>
  <c r="D40" i="140"/>
  <c r="K65" i="139"/>
  <c r="J65" i="139"/>
  <c r="I65" i="139"/>
  <c r="H65" i="139"/>
  <c r="G65" i="139"/>
  <c r="F65" i="139"/>
  <c r="E65" i="139"/>
  <c r="D65" i="139"/>
  <c r="K64" i="139"/>
  <c r="J64" i="139"/>
  <c r="I64" i="139"/>
  <c r="H64" i="139"/>
  <c r="G64" i="139"/>
  <c r="F64" i="139"/>
  <c r="E64" i="139"/>
  <c r="D64" i="139"/>
  <c r="K63" i="139"/>
  <c r="J63" i="139"/>
  <c r="I63" i="139"/>
  <c r="H63" i="139"/>
  <c r="G63" i="139"/>
  <c r="F63" i="139"/>
  <c r="E63" i="139"/>
  <c r="D63" i="139"/>
  <c r="K62" i="139"/>
  <c r="J62" i="139"/>
  <c r="I62" i="139"/>
  <c r="H62" i="139"/>
  <c r="G62" i="139"/>
  <c r="F62" i="139"/>
  <c r="E62" i="139"/>
  <c r="D62" i="139"/>
  <c r="K61" i="139"/>
  <c r="J61" i="139"/>
  <c r="I61" i="139"/>
  <c r="H61" i="139"/>
  <c r="G61" i="139"/>
  <c r="F61" i="139"/>
  <c r="E61" i="139"/>
  <c r="D61" i="139"/>
  <c r="K60" i="139"/>
  <c r="J60" i="139"/>
  <c r="I60" i="139"/>
  <c r="H60" i="139"/>
  <c r="G60" i="139"/>
  <c r="F60" i="139"/>
  <c r="E60" i="139"/>
  <c r="D60" i="139"/>
  <c r="K59" i="139"/>
  <c r="J59" i="139"/>
  <c r="I59" i="139"/>
  <c r="H59" i="139"/>
  <c r="G59" i="139"/>
  <c r="F59" i="139"/>
  <c r="E59" i="139"/>
  <c r="D59" i="139"/>
  <c r="K58" i="139"/>
  <c r="J58" i="139"/>
  <c r="I58" i="139"/>
  <c r="H58" i="139"/>
  <c r="G58" i="139"/>
  <c r="F58" i="139"/>
  <c r="E58" i="139"/>
  <c r="D58" i="139"/>
  <c r="K57" i="139"/>
  <c r="J57" i="139"/>
  <c r="I57" i="139"/>
  <c r="H57" i="139"/>
  <c r="G57" i="139"/>
  <c r="F57" i="139"/>
  <c r="E57" i="139"/>
  <c r="D57" i="139"/>
  <c r="K56" i="139"/>
  <c r="J56" i="139"/>
  <c r="I56" i="139"/>
  <c r="H56" i="139"/>
  <c r="G56" i="139"/>
  <c r="F56" i="139"/>
  <c r="E56" i="139"/>
  <c r="D56" i="139"/>
  <c r="K49" i="139"/>
  <c r="J49" i="139"/>
  <c r="I49" i="139"/>
  <c r="H49" i="139"/>
  <c r="G49" i="139"/>
  <c r="F49" i="139"/>
  <c r="E49" i="139"/>
  <c r="D49" i="139"/>
  <c r="K48" i="139"/>
  <c r="J48" i="139"/>
  <c r="I48" i="139"/>
  <c r="H48" i="139"/>
  <c r="G48" i="139"/>
  <c r="F48" i="139"/>
  <c r="E48" i="139"/>
  <c r="D48" i="139"/>
  <c r="K47" i="139"/>
  <c r="J47" i="139"/>
  <c r="I47" i="139"/>
  <c r="H47" i="139"/>
  <c r="G47" i="139"/>
  <c r="F47" i="139"/>
  <c r="E47" i="139"/>
  <c r="D47" i="139"/>
  <c r="K46" i="139"/>
  <c r="J46" i="139"/>
  <c r="I46" i="139"/>
  <c r="H46" i="139"/>
  <c r="G46" i="139"/>
  <c r="F46" i="139"/>
  <c r="E46" i="139"/>
  <c r="D46" i="139"/>
  <c r="K45" i="139"/>
  <c r="J45" i="139"/>
  <c r="I45" i="139"/>
  <c r="H45" i="139"/>
  <c r="G45" i="139"/>
  <c r="F45" i="139"/>
  <c r="E45" i="139"/>
  <c r="D45" i="139"/>
  <c r="K44" i="139"/>
  <c r="J44" i="139"/>
  <c r="I44" i="139"/>
  <c r="H44" i="139"/>
  <c r="G44" i="139"/>
  <c r="F44" i="139"/>
  <c r="E44" i="139"/>
  <c r="D44" i="139"/>
  <c r="K43" i="139"/>
  <c r="J43" i="139"/>
  <c r="I43" i="139"/>
  <c r="H43" i="139"/>
  <c r="G43" i="139"/>
  <c r="F43" i="139"/>
  <c r="E43" i="139"/>
  <c r="D43" i="139"/>
  <c r="K42" i="139"/>
  <c r="J42" i="139"/>
  <c r="I42" i="139"/>
  <c r="H42" i="139"/>
  <c r="G42" i="139"/>
  <c r="F42" i="139"/>
  <c r="E42" i="139"/>
  <c r="D42" i="139"/>
  <c r="K41" i="139"/>
  <c r="J41" i="139"/>
  <c r="I41" i="139"/>
  <c r="H41" i="139"/>
  <c r="G41" i="139"/>
  <c r="F41" i="139"/>
  <c r="E41" i="139"/>
  <c r="D41" i="139"/>
  <c r="K40" i="139"/>
  <c r="J40" i="139"/>
  <c r="I40" i="139"/>
  <c r="H40" i="139"/>
  <c r="G40" i="139"/>
  <c r="F40" i="139"/>
  <c r="E40" i="139"/>
  <c r="D40" i="139"/>
  <c r="K65" i="138"/>
  <c r="J65" i="138"/>
  <c r="I65" i="138"/>
  <c r="H65" i="138"/>
  <c r="G65" i="138"/>
  <c r="F65" i="138"/>
  <c r="E65" i="138"/>
  <c r="D65" i="138"/>
  <c r="K64" i="138"/>
  <c r="J64" i="138"/>
  <c r="I64" i="138"/>
  <c r="H64" i="138"/>
  <c r="G64" i="138"/>
  <c r="F64" i="138"/>
  <c r="E64" i="138"/>
  <c r="D64" i="138"/>
  <c r="K63" i="138"/>
  <c r="J63" i="138"/>
  <c r="I63" i="138"/>
  <c r="H63" i="138"/>
  <c r="G63" i="138"/>
  <c r="F63" i="138"/>
  <c r="E63" i="138"/>
  <c r="D63" i="138"/>
  <c r="K62" i="138"/>
  <c r="J62" i="138"/>
  <c r="I62" i="138"/>
  <c r="H62" i="138"/>
  <c r="G62" i="138"/>
  <c r="F62" i="138"/>
  <c r="E62" i="138"/>
  <c r="D62" i="138"/>
  <c r="K61" i="138"/>
  <c r="J61" i="138"/>
  <c r="I61" i="138"/>
  <c r="H61" i="138"/>
  <c r="G61" i="138"/>
  <c r="F61" i="138"/>
  <c r="E61" i="138"/>
  <c r="D61" i="138"/>
  <c r="K60" i="138"/>
  <c r="J60" i="138"/>
  <c r="I60" i="138"/>
  <c r="H60" i="138"/>
  <c r="G60" i="138"/>
  <c r="F60" i="138"/>
  <c r="E60" i="138"/>
  <c r="D60" i="138"/>
  <c r="K59" i="138"/>
  <c r="J59" i="138"/>
  <c r="I59" i="138"/>
  <c r="H59" i="138"/>
  <c r="G59" i="138"/>
  <c r="F59" i="138"/>
  <c r="E59" i="138"/>
  <c r="D59" i="138"/>
  <c r="K58" i="138"/>
  <c r="J58" i="138"/>
  <c r="I58" i="138"/>
  <c r="H58" i="138"/>
  <c r="G58" i="138"/>
  <c r="F58" i="138"/>
  <c r="E58" i="138"/>
  <c r="D58" i="138"/>
  <c r="K57" i="138"/>
  <c r="J57" i="138"/>
  <c r="I57" i="138"/>
  <c r="H57" i="138"/>
  <c r="G57" i="138"/>
  <c r="F57" i="138"/>
  <c r="E57" i="138"/>
  <c r="D57" i="138"/>
  <c r="K56" i="138"/>
  <c r="J56" i="138"/>
  <c r="I56" i="138"/>
  <c r="H56" i="138"/>
  <c r="G56" i="138"/>
  <c r="F56" i="138"/>
  <c r="E56" i="138"/>
  <c r="D56" i="138"/>
  <c r="K49" i="138"/>
  <c r="J49" i="138"/>
  <c r="I49" i="138"/>
  <c r="H49" i="138"/>
  <c r="G49" i="138"/>
  <c r="F49" i="138"/>
  <c r="E49" i="138"/>
  <c r="D49" i="138"/>
  <c r="K48" i="138"/>
  <c r="J48" i="138"/>
  <c r="I48" i="138"/>
  <c r="H48" i="138"/>
  <c r="G48" i="138"/>
  <c r="F48" i="138"/>
  <c r="E48" i="138"/>
  <c r="D48" i="138"/>
  <c r="K47" i="138"/>
  <c r="J47" i="138"/>
  <c r="I47" i="138"/>
  <c r="H47" i="138"/>
  <c r="G47" i="138"/>
  <c r="F47" i="138"/>
  <c r="E47" i="138"/>
  <c r="D47" i="138"/>
  <c r="K46" i="138"/>
  <c r="J46" i="138"/>
  <c r="I46" i="138"/>
  <c r="H46" i="138"/>
  <c r="G46" i="138"/>
  <c r="F46" i="138"/>
  <c r="E46" i="138"/>
  <c r="D46" i="138"/>
  <c r="K45" i="138"/>
  <c r="J45" i="138"/>
  <c r="I45" i="138"/>
  <c r="H45" i="138"/>
  <c r="G45" i="138"/>
  <c r="F45" i="138"/>
  <c r="E45" i="138"/>
  <c r="D45" i="138"/>
  <c r="K44" i="138"/>
  <c r="J44" i="138"/>
  <c r="I44" i="138"/>
  <c r="H44" i="138"/>
  <c r="G44" i="138"/>
  <c r="F44" i="138"/>
  <c r="E44" i="138"/>
  <c r="D44" i="138"/>
  <c r="K43" i="138"/>
  <c r="J43" i="138"/>
  <c r="I43" i="138"/>
  <c r="H43" i="138"/>
  <c r="G43" i="138"/>
  <c r="F43" i="138"/>
  <c r="E43" i="138"/>
  <c r="D43" i="138"/>
  <c r="K42" i="138"/>
  <c r="J42" i="138"/>
  <c r="I42" i="138"/>
  <c r="H42" i="138"/>
  <c r="G42" i="138"/>
  <c r="F42" i="138"/>
  <c r="E42" i="138"/>
  <c r="D42" i="138"/>
  <c r="K41" i="138"/>
  <c r="J41" i="138"/>
  <c r="I41" i="138"/>
  <c r="H41" i="138"/>
  <c r="G41" i="138"/>
  <c r="F41" i="138"/>
  <c r="E41" i="138"/>
  <c r="D41" i="138"/>
  <c r="K40" i="138"/>
  <c r="J40" i="138"/>
  <c r="I40" i="138"/>
  <c r="H40" i="138"/>
  <c r="G40" i="138"/>
  <c r="F40" i="138"/>
  <c r="E40" i="138"/>
  <c r="D40" i="138"/>
  <c r="K65" i="144"/>
  <c r="J65" i="144"/>
  <c r="I65" i="144"/>
  <c r="H65" i="144"/>
  <c r="G65" i="144"/>
  <c r="F65" i="144"/>
  <c r="E65" i="144"/>
  <c r="D65" i="144"/>
  <c r="K64" i="144"/>
  <c r="J64" i="144"/>
  <c r="I64" i="144"/>
  <c r="H64" i="144"/>
  <c r="G64" i="144"/>
  <c r="F64" i="144"/>
  <c r="E64" i="144"/>
  <c r="D64" i="144"/>
  <c r="K63" i="144"/>
  <c r="J63" i="144"/>
  <c r="I63" i="144"/>
  <c r="H63" i="144"/>
  <c r="G63" i="144"/>
  <c r="F63" i="144"/>
  <c r="E63" i="144"/>
  <c r="D63" i="144"/>
  <c r="K62" i="144"/>
  <c r="J62" i="144"/>
  <c r="I62" i="144"/>
  <c r="H62" i="144"/>
  <c r="G62" i="144"/>
  <c r="F62" i="144"/>
  <c r="E62" i="144"/>
  <c r="D62" i="144"/>
  <c r="K61" i="144"/>
  <c r="J61" i="144"/>
  <c r="I61" i="144"/>
  <c r="H61" i="144"/>
  <c r="G61" i="144"/>
  <c r="F61" i="144"/>
  <c r="E61" i="144"/>
  <c r="D61" i="144"/>
  <c r="K60" i="144"/>
  <c r="J60" i="144"/>
  <c r="I60" i="144"/>
  <c r="H60" i="144"/>
  <c r="G60" i="144"/>
  <c r="F60" i="144"/>
  <c r="E60" i="144"/>
  <c r="D60" i="144"/>
  <c r="K59" i="144"/>
  <c r="J59" i="144"/>
  <c r="I59" i="144"/>
  <c r="H59" i="144"/>
  <c r="G59" i="144"/>
  <c r="F59" i="144"/>
  <c r="E59" i="144"/>
  <c r="D59" i="144"/>
  <c r="K58" i="144"/>
  <c r="J58" i="144"/>
  <c r="I58" i="144"/>
  <c r="H58" i="144"/>
  <c r="G58" i="144"/>
  <c r="F58" i="144"/>
  <c r="E58" i="144"/>
  <c r="D58" i="144"/>
  <c r="K57" i="144"/>
  <c r="J57" i="144"/>
  <c r="I57" i="144"/>
  <c r="H57" i="144"/>
  <c r="G57" i="144"/>
  <c r="F57" i="144"/>
  <c r="E57" i="144"/>
  <c r="D57" i="144"/>
  <c r="K56" i="144"/>
  <c r="J56" i="144"/>
  <c r="I56" i="144"/>
  <c r="H56" i="144"/>
  <c r="G56" i="144"/>
  <c r="F56" i="144"/>
  <c r="E56" i="144"/>
  <c r="D56" i="144"/>
  <c r="K49" i="144"/>
  <c r="J49" i="144"/>
  <c r="I49" i="144"/>
  <c r="H49" i="144"/>
  <c r="G49" i="144"/>
  <c r="F49" i="144"/>
  <c r="E49" i="144"/>
  <c r="D49" i="144"/>
  <c r="K48" i="144"/>
  <c r="J48" i="144"/>
  <c r="I48" i="144"/>
  <c r="H48" i="144"/>
  <c r="G48" i="144"/>
  <c r="F48" i="144"/>
  <c r="E48" i="144"/>
  <c r="D48" i="144"/>
  <c r="K47" i="144"/>
  <c r="J47" i="144"/>
  <c r="I47" i="144"/>
  <c r="H47" i="144"/>
  <c r="G47" i="144"/>
  <c r="F47" i="144"/>
  <c r="E47" i="144"/>
  <c r="D47" i="144"/>
  <c r="K46" i="144"/>
  <c r="J46" i="144"/>
  <c r="I46" i="144"/>
  <c r="H46" i="144"/>
  <c r="G46" i="144"/>
  <c r="F46" i="144"/>
  <c r="E46" i="144"/>
  <c r="D46" i="144"/>
  <c r="K45" i="144"/>
  <c r="J45" i="144"/>
  <c r="I45" i="144"/>
  <c r="H45" i="144"/>
  <c r="G45" i="144"/>
  <c r="F45" i="144"/>
  <c r="E45" i="144"/>
  <c r="D45" i="144"/>
  <c r="K44" i="144"/>
  <c r="J44" i="144"/>
  <c r="I44" i="144"/>
  <c r="H44" i="144"/>
  <c r="G44" i="144"/>
  <c r="F44" i="144"/>
  <c r="E44" i="144"/>
  <c r="D44" i="144"/>
  <c r="K43" i="144"/>
  <c r="J43" i="144"/>
  <c r="I43" i="144"/>
  <c r="H43" i="144"/>
  <c r="G43" i="144"/>
  <c r="F43" i="144"/>
  <c r="E43" i="144"/>
  <c r="D43" i="144"/>
  <c r="K42" i="144"/>
  <c r="J42" i="144"/>
  <c r="I42" i="144"/>
  <c r="H42" i="144"/>
  <c r="G42" i="144"/>
  <c r="F42" i="144"/>
  <c r="E42" i="144"/>
  <c r="D42" i="144"/>
  <c r="K41" i="144"/>
  <c r="J41" i="144"/>
  <c r="I41" i="144"/>
  <c r="H41" i="144"/>
  <c r="G41" i="144"/>
  <c r="F41" i="144"/>
  <c r="E41" i="144"/>
  <c r="D41" i="144"/>
  <c r="K40" i="144"/>
  <c r="J40" i="144"/>
  <c r="I40" i="144"/>
  <c r="H40" i="144"/>
  <c r="G40" i="144"/>
  <c r="F40" i="144"/>
  <c r="E40" i="144"/>
  <c r="D40" i="144"/>
  <c r="K62" i="137"/>
  <c r="J62" i="137"/>
  <c r="I62" i="137"/>
  <c r="H62" i="137"/>
  <c r="G62" i="137"/>
  <c r="F62" i="137"/>
  <c r="E62" i="137"/>
  <c r="D62" i="137"/>
  <c r="K61" i="137"/>
  <c r="J61" i="137"/>
  <c r="I61" i="137"/>
  <c r="H61" i="137"/>
  <c r="G61" i="137"/>
  <c r="F61" i="137"/>
  <c r="E61" i="137"/>
  <c r="D61" i="137"/>
  <c r="K60" i="137"/>
  <c r="J60" i="137"/>
  <c r="I60" i="137"/>
  <c r="H60" i="137"/>
  <c r="G60" i="137"/>
  <c r="F60" i="137"/>
  <c r="E60" i="137"/>
  <c r="D60" i="137"/>
  <c r="K59" i="137"/>
  <c r="J59" i="137"/>
  <c r="I59" i="137"/>
  <c r="H59" i="137"/>
  <c r="G59" i="137"/>
  <c r="F59" i="137"/>
  <c r="E59" i="137"/>
  <c r="D59" i="137"/>
  <c r="K58" i="137"/>
  <c r="J58" i="137"/>
  <c r="I58" i="137"/>
  <c r="H58" i="137"/>
  <c r="G58" i="137"/>
  <c r="F58" i="137"/>
  <c r="E58" i="137"/>
  <c r="D58" i="137"/>
  <c r="K57" i="137"/>
  <c r="J57" i="137"/>
  <c r="I57" i="137"/>
  <c r="H57" i="137"/>
  <c r="G57" i="137"/>
  <c r="F57" i="137"/>
  <c r="E57" i="137"/>
  <c r="D57" i="137"/>
  <c r="K56" i="137"/>
  <c r="J56" i="137"/>
  <c r="I56" i="137"/>
  <c r="H56" i="137"/>
  <c r="G56" i="137"/>
  <c r="F56" i="137"/>
  <c r="E56" i="137"/>
  <c r="D56" i="137"/>
  <c r="K55" i="137"/>
  <c r="J55" i="137"/>
  <c r="I55" i="137"/>
  <c r="H55" i="137"/>
  <c r="G55" i="137"/>
  <c r="F55" i="137"/>
  <c r="E55" i="137"/>
  <c r="D55" i="137"/>
  <c r="K54" i="137"/>
  <c r="J54" i="137"/>
  <c r="I54" i="137"/>
  <c r="H54" i="137"/>
  <c r="G54" i="137"/>
  <c r="F54" i="137"/>
  <c r="E54" i="137"/>
  <c r="D54" i="137"/>
  <c r="K47" i="137"/>
  <c r="J47" i="137"/>
  <c r="I47" i="137"/>
  <c r="H47" i="137"/>
  <c r="G47" i="137"/>
  <c r="F47" i="137"/>
  <c r="E47" i="137"/>
  <c r="D47" i="137"/>
  <c r="K46" i="137"/>
  <c r="J46" i="137"/>
  <c r="I46" i="137"/>
  <c r="H46" i="137"/>
  <c r="G46" i="137"/>
  <c r="F46" i="137"/>
  <c r="E46" i="137"/>
  <c r="D46" i="137"/>
  <c r="K45" i="137"/>
  <c r="J45" i="137"/>
  <c r="I45" i="137"/>
  <c r="H45" i="137"/>
  <c r="G45" i="137"/>
  <c r="F45" i="137"/>
  <c r="E45" i="137"/>
  <c r="D45" i="137"/>
  <c r="K44" i="137"/>
  <c r="J44" i="137"/>
  <c r="I44" i="137"/>
  <c r="H44" i="137"/>
  <c r="G44" i="137"/>
  <c r="F44" i="137"/>
  <c r="E44" i="137"/>
  <c r="D44" i="137"/>
  <c r="K43" i="137"/>
  <c r="J43" i="137"/>
  <c r="I43" i="137"/>
  <c r="H43" i="137"/>
  <c r="G43" i="137"/>
  <c r="F43" i="137"/>
  <c r="E43" i="137"/>
  <c r="D43" i="137"/>
  <c r="K42" i="137"/>
  <c r="J42" i="137"/>
  <c r="I42" i="137"/>
  <c r="H42" i="137"/>
  <c r="G42" i="137"/>
  <c r="F42" i="137"/>
  <c r="E42" i="137"/>
  <c r="D42" i="137"/>
  <c r="K41" i="137"/>
  <c r="J41" i="137"/>
  <c r="I41" i="137"/>
  <c r="H41" i="137"/>
  <c r="G41" i="137"/>
  <c r="F41" i="137"/>
  <c r="E41" i="137"/>
  <c r="D41" i="137"/>
  <c r="K40" i="137"/>
  <c r="J40" i="137"/>
  <c r="I40" i="137"/>
  <c r="H40" i="137"/>
  <c r="G40" i="137"/>
  <c r="F40" i="137"/>
  <c r="E40" i="137"/>
  <c r="D40" i="137"/>
  <c r="K39" i="137"/>
  <c r="J39" i="137"/>
  <c r="I39" i="137"/>
  <c r="H39" i="137"/>
  <c r="G39" i="137"/>
  <c r="F39" i="137"/>
  <c r="E39" i="137"/>
  <c r="D39" i="137"/>
  <c r="K65" i="134"/>
  <c r="J65" i="134"/>
  <c r="I65" i="134"/>
  <c r="H65" i="134"/>
  <c r="G65" i="134"/>
  <c r="F65" i="134"/>
  <c r="E65" i="134"/>
  <c r="D65" i="134"/>
  <c r="K64" i="134"/>
  <c r="J64" i="134"/>
  <c r="I64" i="134"/>
  <c r="H64" i="134"/>
  <c r="G64" i="134"/>
  <c r="F64" i="134"/>
  <c r="E64" i="134"/>
  <c r="D64" i="134"/>
  <c r="K63" i="134"/>
  <c r="J63" i="134"/>
  <c r="I63" i="134"/>
  <c r="H63" i="134"/>
  <c r="G63" i="134"/>
  <c r="F63" i="134"/>
  <c r="E63" i="134"/>
  <c r="D63" i="134"/>
  <c r="K62" i="134"/>
  <c r="J62" i="134"/>
  <c r="I62" i="134"/>
  <c r="H62" i="134"/>
  <c r="G62" i="134"/>
  <c r="F62" i="134"/>
  <c r="E62" i="134"/>
  <c r="D62" i="134"/>
  <c r="K61" i="134"/>
  <c r="J61" i="134"/>
  <c r="I61" i="134"/>
  <c r="H61" i="134"/>
  <c r="G61" i="134"/>
  <c r="F61" i="134"/>
  <c r="E61" i="134"/>
  <c r="D61" i="134"/>
  <c r="K60" i="134"/>
  <c r="J60" i="134"/>
  <c r="I60" i="134"/>
  <c r="H60" i="134"/>
  <c r="G60" i="134"/>
  <c r="F60" i="134"/>
  <c r="E60" i="134"/>
  <c r="D60" i="134"/>
  <c r="K59" i="134"/>
  <c r="J59" i="134"/>
  <c r="I59" i="134"/>
  <c r="H59" i="134"/>
  <c r="G59" i="134"/>
  <c r="F59" i="134"/>
  <c r="E59" i="134"/>
  <c r="D59" i="134"/>
  <c r="K58" i="134"/>
  <c r="J58" i="134"/>
  <c r="I58" i="134"/>
  <c r="H58" i="134"/>
  <c r="G58" i="134"/>
  <c r="F58" i="134"/>
  <c r="E58" i="134"/>
  <c r="D58" i="134"/>
  <c r="K57" i="134"/>
  <c r="J57" i="134"/>
  <c r="I57" i="134"/>
  <c r="H57" i="134"/>
  <c r="G57" i="134"/>
  <c r="F57" i="134"/>
  <c r="E57" i="134"/>
  <c r="D57" i="134"/>
  <c r="K56" i="134"/>
  <c r="J56" i="134"/>
  <c r="I56" i="134"/>
  <c r="H56" i="134"/>
  <c r="G56" i="134"/>
  <c r="F56" i="134"/>
  <c r="E56" i="134"/>
  <c r="D56" i="134"/>
  <c r="K49" i="134"/>
  <c r="J49" i="134"/>
  <c r="I49" i="134"/>
  <c r="H49" i="134"/>
  <c r="G49" i="134"/>
  <c r="F49" i="134"/>
  <c r="E49" i="134"/>
  <c r="D49" i="134"/>
  <c r="K48" i="134"/>
  <c r="J48" i="134"/>
  <c r="I48" i="134"/>
  <c r="H48" i="134"/>
  <c r="G48" i="134"/>
  <c r="F48" i="134"/>
  <c r="E48" i="134"/>
  <c r="D48" i="134"/>
  <c r="K47" i="134"/>
  <c r="J47" i="134"/>
  <c r="I47" i="134"/>
  <c r="H47" i="134"/>
  <c r="G47" i="134"/>
  <c r="F47" i="134"/>
  <c r="E47" i="134"/>
  <c r="D47" i="134"/>
  <c r="K46" i="134"/>
  <c r="J46" i="134"/>
  <c r="I46" i="134"/>
  <c r="H46" i="134"/>
  <c r="G46" i="134"/>
  <c r="F46" i="134"/>
  <c r="E46" i="134"/>
  <c r="D46" i="134"/>
  <c r="K45" i="134"/>
  <c r="J45" i="134"/>
  <c r="I45" i="134"/>
  <c r="H45" i="134"/>
  <c r="G45" i="134"/>
  <c r="F45" i="134"/>
  <c r="E45" i="134"/>
  <c r="D45" i="134"/>
  <c r="K44" i="134"/>
  <c r="J44" i="134"/>
  <c r="I44" i="134"/>
  <c r="H44" i="134"/>
  <c r="G44" i="134"/>
  <c r="F44" i="134"/>
  <c r="E44" i="134"/>
  <c r="D44" i="134"/>
  <c r="K43" i="134"/>
  <c r="J43" i="134"/>
  <c r="I43" i="134"/>
  <c r="H43" i="134"/>
  <c r="G43" i="134"/>
  <c r="F43" i="134"/>
  <c r="E43" i="134"/>
  <c r="D43" i="134"/>
  <c r="K42" i="134"/>
  <c r="J42" i="134"/>
  <c r="I42" i="134"/>
  <c r="H42" i="134"/>
  <c r="G42" i="134"/>
  <c r="F42" i="134"/>
  <c r="E42" i="134"/>
  <c r="D42" i="134"/>
  <c r="K41" i="134"/>
  <c r="J41" i="134"/>
  <c r="I41" i="134"/>
  <c r="H41" i="134"/>
  <c r="G41" i="134"/>
  <c r="F41" i="134"/>
  <c r="E41" i="134"/>
  <c r="D41" i="134"/>
  <c r="K40" i="134"/>
  <c r="J40" i="134"/>
  <c r="I40" i="134"/>
  <c r="H40" i="134"/>
  <c r="G40" i="134"/>
  <c r="F40" i="134"/>
  <c r="E40" i="134"/>
  <c r="D40" i="134"/>
  <c r="K65" i="133"/>
  <c r="J65" i="133"/>
  <c r="I65" i="133"/>
  <c r="H65" i="133"/>
  <c r="G65" i="133"/>
  <c r="F65" i="133"/>
  <c r="E65" i="133"/>
  <c r="D65" i="133"/>
  <c r="K64" i="133"/>
  <c r="J64" i="133"/>
  <c r="I64" i="133"/>
  <c r="H64" i="133"/>
  <c r="G64" i="133"/>
  <c r="F64" i="133"/>
  <c r="E64" i="133"/>
  <c r="D64" i="133"/>
  <c r="K63" i="133"/>
  <c r="J63" i="133"/>
  <c r="I63" i="133"/>
  <c r="H63" i="133"/>
  <c r="G63" i="133"/>
  <c r="F63" i="133"/>
  <c r="E63" i="133"/>
  <c r="D63" i="133"/>
  <c r="K62" i="133"/>
  <c r="J62" i="133"/>
  <c r="I62" i="133"/>
  <c r="H62" i="133"/>
  <c r="G62" i="133"/>
  <c r="F62" i="133"/>
  <c r="E62" i="133"/>
  <c r="D62" i="133"/>
  <c r="K61" i="133"/>
  <c r="J61" i="133"/>
  <c r="I61" i="133"/>
  <c r="H61" i="133"/>
  <c r="G61" i="133"/>
  <c r="F61" i="133"/>
  <c r="E61" i="133"/>
  <c r="D61" i="133"/>
  <c r="K60" i="133"/>
  <c r="J60" i="133"/>
  <c r="I60" i="133"/>
  <c r="H60" i="133"/>
  <c r="G60" i="133"/>
  <c r="F60" i="133"/>
  <c r="E60" i="133"/>
  <c r="D60" i="133"/>
  <c r="K59" i="133"/>
  <c r="J59" i="133"/>
  <c r="I59" i="133"/>
  <c r="H59" i="133"/>
  <c r="G59" i="133"/>
  <c r="F59" i="133"/>
  <c r="E59" i="133"/>
  <c r="D59" i="133"/>
  <c r="K58" i="133"/>
  <c r="J58" i="133"/>
  <c r="I58" i="133"/>
  <c r="H58" i="133"/>
  <c r="G58" i="133"/>
  <c r="F58" i="133"/>
  <c r="E58" i="133"/>
  <c r="D58" i="133"/>
  <c r="K57" i="133"/>
  <c r="J57" i="133"/>
  <c r="I57" i="133"/>
  <c r="H57" i="133"/>
  <c r="G57" i="133"/>
  <c r="F57" i="133"/>
  <c r="E57" i="133"/>
  <c r="D57" i="133"/>
  <c r="K56" i="133"/>
  <c r="J56" i="133"/>
  <c r="I56" i="133"/>
  <c r="H56" i="133"/>
  <c r="G56" i="133"/>
  <c r="F56" i="133"/>
  <c r="E56" i="133"/>
  <c r="D56" i="133"/>
  <c r="K49" i="133"/>
  <c r="J49" i="133"/>
  <c r="I49" i="133"/>
  <c r="H49" i="133"/>
  <c r="G49" i="133"/>
  <c r="F49" i="133"/>
  <c r="E49" i="133"/>
  <c r="D49" i="133"/>
  <c r="K48" i="133"/>
  <c r="J48" i="133"/>
  <c r="I48" i="133"/>
  <c r="H48" i="133"/>
  <c r="G48" i="133"/>
  <c r="F48" i="133"/>
  <c r="E48" i="133"/>
  <c r="D48" i="133"/>
  <c r="K47" i="133"/>
  <c r="J47" i="133"/>
  <c r="I47" i="133"/>
  <c r="H47" i="133"/>
  <c r="G47" i="133"/>
  <c r="F47" i="133"/>
  <c r="E47" i="133"/>
  <c r="D47" i="133"/>
  <c r="K46" i="133"/>
  <c r="J46" i="133"/>
  <c r="I46" i="133"/>
  <c r="H46" i="133"/>
  <c r="G46" i="133"/>
  <c r="F46" i="133"/>
  <c r="E46" i="133"/>
  <c r="D46" i="133"/>
  <c r="K45" i="133"/>
  <c r="J45" i="133"/>
  <c r="I45" i="133"/>
  <c r="H45" i="133"/>
  <c r="G45" i="133"/>
  <c r="F45" i="133"/>
  <c r="E45" i="133"/>
  <c r="D45" i="133"/>
  <c r="K44" i="133"/>
  <c r="J44" i="133"/>
  <c r="I44" i="133"/>
  <c r="H44" i="133"/>
  <c r="G44" i="133"/>
  <c r="F44" i="133"/>
  <c r="E44" i="133"/>
  <c r="D44" i="133"/>
  <c r="K43" i="133"/>
  <c r="J43" i="133"/>
  <c r="I43" i="133"/>
  <c r="H43" i="133"/>
  <c r="G43" i="133"/>
  <c r="F43" i="133"/>
  <c r="E43" i="133"/>
  <c r="D43" i="133"/>
  <c r="K42" i="133"/>
  <c r="J42" i="133"/>
  <c r="I42" i="133"/>
  <c r="H42" i="133"/>
  <c r="G42" i="133"/>
  <c r="F42" i="133"/>
  <c r="E42" i="133"/>
  <c r="D42" i="133"/>
  <c r="K41" i="133"/>
  <c r="J41" i="133"/>
  <c r="I41" i="133"/>
  <c r="H41" i="133"/>
  <c r="G41" i="133"/>
  <c r="F41" i="133"/>
  <c r="E41" i="133"/>
  <c r="D41" i="133"/>
  <c r="K40" i="133"/>
  <c r="J40" i="133"/>
  <c r="I40" i="133"/>
  <c r="H40" i="133"/>
  <c r="G40" i="133"/>
  <c r="F40" i="133"/>
  <c r="E40" i="133"/>
  <c r="D40" i="133"/>
  <c r="L65" i="135"/>
  <c r="K65" i="135"/>
  <c r="J65" i="135"/>
  <c r="I65" i="135"/>
  <c r="H65" i="135"/>
  <c r="G65" i="135"/>
  <c r="F65" i="135"/>
  <c r="E65" i="135"/>
  <c r="L64" i="135"/>
  <c r="K64" i="135"/>
  <c r="J64" i="135"/>
  <c r="I64" i="135"/>
  <c r="H64" i="135"/>
  <c r="G64" i="135"/>
  <c r="F64" i="135"/>
  <c r="E64" i="135"/>
  <c r="L63" i="135"/>
  <c r="K63" i="135"/>
  <c r="J63" i="135"/>
  <c r="I63" i="135"/>
  <c r="H63" i="135"/>
  <c r="G63" i="135"/>
  <c r="F63" i="135"/>
  <c r="E63" i="135"/>
  <c r="L62" i="135"/>
  <c r="K62" i="135"/>
  <c r="J62" i="135"/>
  <c r="I62" i="135"/>
  <c r="H62" i="135"/>
  <c r="G62" i="135"/>
  <c r="F62" i="135"/>
  <c r="E62" i="135"/>
  <c r="L61" i="135"/>
  <c r="K61" i="135"/>
  <c r="J61" i="135"/>
  <c r="I61" i="135"/>
  <c r="H61" i="135"/>
  <c r="G61" i="135"/>
  <c r="F61" i="135"/>
  <c r="E61" i="135"/>
  <c r="L60" i="135"/>
  <c r="K60" i="135"/>
  <c r="J60" i="135"/>
  <c r="I60" i="135"/>
  <c r="H60" i="135"/>
  <c r="G60" i="135"/>
  <c r="F60" i="135"/>
  <c r="E60" i="135"/>
  <c r="L59" i="135"/>
  <c r="K59" i="135"/>
  <c r="J59" i="135"/>
  <c r="I59" i="135"/>
  <c r="H59" i="135"/>
  <c r="G59" i="135"/>
  <c r="F59" i="135"/>
  <c r="E59" i="135"/>
  <c r="L58" i="135"/>
  <c r="K58" i="135"/>
  <c r="J58" i="135"/>
  <c r="I58" i="135"/>
  <c r="H58" i="135"/>
  <c r="G58" i="135"/>
  <c r="F58" i="135"/>
  <c r="E58" i="135"/>
  <c r="L57" i="135"/>
  <c r="K57" i="135"/>
  <c r="J57" i="135"/>
  <c r="I57" i="135"/>
  <c r="H57" i="135"/>
  <c r="G57" i="135"/>
  <c r="F57" i="135"/>
  <c r="E57" i="135"/>
  <c r="L56" i="135"/>
  <c r="K56" i="135"/>
  <c r="J56" i="135"/>
  <c r="I56" i="135"/>
  <c r="H56" i="135"/>
  <c r="G56" i="135"/>
  <c r="F56" i="135"/>
  <c r="E56" i="135"/>
  <c r="L49" i="135"/>
  <c r="K49" i="135"/>
  <c r="J49" i="135"/>
  <c r="I49" i="135"/>
  <c r="H49" i="135"/>
  <c r="G49" i="135"/>
  <c r="F49" i="135"/>
  <c r="E49" i="135"/>
  <c r="L48" i="135"/>
  <c r="K48" i="135"/>
  <c r="J48" i="135"/>
  <c r="I48" i="135"/>
  <c r="H48" i="135"/>
  <c r="G48" i="135"/>
  <c r="F48" i="135"/>
  <c r="E48" i="135"/>
  <c r="L47" i="135"/>
  <c r="K47" i="135"/>
  <c r="J47" i="135"/>
  <c r="I47" i="135"/>
  <c r="H47" i="135"/>
  <c r="G47" i="135"/>
  <c r="F47" i="135"/>
  <c r="E47" i="135"/>
  <c r="L46" i="135"/>
  <c r="K46" i="135"/>
  <c r="J46" i="135"/>
  <c r="I46" i="135"/>
  <c r="H46" i="135"/>
  <c r="G46" i="135"/>
  <c r="F46" i="135"/>
  <c r="E46" i="135"/>
  <c r="L45" i="135"/>
  <c r="K45" i="135"/>
  <c r="J45" i="135"/>
  <c r="I45" i="135"/>
  <c r="H45" i="135"/>
  <c r="G45" i="135"/>
  <c r="F45" i="135"/>
  <c r="E45" i="135"/>
  <c r="L44" i="135"/>
  <c r="K44" i="135"/>
  <c r="J44" i="135"/>
  <c r="I44" i="135"/>
  <c r="H44" i="135"/>
  <c r="G44" i="135"/>
  <c r="F44" i="135"/>
  <c r="E44" i="135"/>
  <c r="L43" i="135"/>
  <c r="K43" i="135"/>
  <c r="J43" i="135"/>
  <c r="I43" i="135"/>
  <c r="H43" i="135"/>
  <c r="G43" i="135"/>
  <c r="F43" i="135"/>
  <c r="E43" i="135"/>
  <c r="L42" i="135"/>
  <c r="K42" i="135"/>
  <c r="J42" i="135"/>
  <c r="I42" i="135"/>
  <c r="H42" i="135"/>
  <c r="G42" i="135"/>
  <c r="F42" i="135"/>
  <c r="E42" i="135"/>
  <c r="L41" i="135"/>
  <c r="K41" i="135"/>
  <c r="J41" i="135"/>
  <c r="I41" i="135"/>
  <c r="H41" i="135"/>
  <c r="G41" i="135"/>
  <c r="F41" i="135"/>
  <c r="E41" i="135"/>
  <c r="L40" i="135"/>
  <c r="K40" i="135"/>
  <c r="J40" i="135"/>
  <c r="I40" i="135"/>
  <c r="H40" i="135"/>
  <c r="G40" i="135"/>
  <c r="F40" i="135"/>
  <c r="E40" i="135"/>
  <c r="A25" i="135"/>
  <c r="B25" i="135"/>
  <c r="A26" i="135"/>
  <c r="B26" i="135"/>
  <c r="A27" i="135"/>
  <c r="B27" i="135"/>
  <c r="A28" i="135"/>
  <c r="B28" i="135"/>
  <c r="A29" i="135"/>
  <c r="B29" i="135"/>
  <c r="A30" i="135"/>
  <c r="B30" i="135"/>
  <c r="A31" i="135"/>
  <c r="B31" i="135"/>
  <c r="A32" i="135"/>
  <c r="B32" i="135"/>
  <c r="A33" i="135"/>
  <c r="B33" i="135"/>
  <c r="B24" i="135"/>
  <c r="A24" i="135"/>
  <c r="C73" i="147"/>
  <c r="C74" i="147"/>
  <c r="C75" i="147"/>
  <c r="C76" i="147"/>
  <c r="C77" i="147"/>
  <c r="C78" i="147"/>
  <c r="C79" i="147"/>
  <c r="C80" i="147"/>
  <c r="C81" i="147"/>
  <c r="C72" i="147"/>
  <c r="C89" i="147"/>
  <c r="C90" i="147"/>
  <c r="C91" i="147"/>
  <c r="C92" i="147"/>
  <c r="C93" i="147"/>
  <c r="C94" i="147"/>
  <c r="C95" i="147"/>
  <c r="C96" i="147"/>
  <c r="C97" i="147"/>
  <c r="C88" i="147"/>
  <c r="C57" i="147"/>
  <c r="C58" i="147"/>
  <c r="C59" i="147"/>
  <c r="C60" i="147"/>
  <c r="C61" i="147"/>
  <c r="C62" i="147"/>
  <c r="C63" i="147"/>
  <c r="C64" i="147"/>
  <c r="C65" i="147"/>
  <c r="C56" i="147"/>
  <c r="C41" i="147"/>
  <c r="C42" i="147"/>
  <c r="C43" i="147"/>
  <c r="C44" i="147"/>
  <c r="C45" i="147"/>
  <c r="C46" i="147"/>
  <c r="C47" i="147"/>
  <c r="C48" i="147"/>
  <c r="C49" i="147"/>
  <c r="C40" i="147"/>
  <c r="A56" i="90"/>
  <c r="C42" i="8"/>
  <c r="A2" i="150"/>
  <c r="A3" i="150"/>
  <c r="A4" i="150"/>
  <c r="A6" i="150" s="1"/>
  <c r="B8" i="150"/>
  <c r="C8" i="150"/>
  <c r="D8" i="150"/>
  <c r="E8" i="150"/>
  <c r="F8" i="150"/>
  <c r="G8" i="150"/>
  <c r="H8" i="150"/>
  <c r="I8" i="150"/>
  <c r="J8" i="150"/>
  <c r="K8" i="150"/>
  <c r="L8" i="150"/>
  <c r="M8" i="150"/>
  <c r="N8" i="150"/>
  <c r="O8" i="150"/>
  <c r="P8" i="150"/>
  <c r="Q8" i="150"/>
  <c r="R8" i="150"/>
  <c r="S8" i="150"/>
  <c r="T8" i="150"/>
  <c r="U8" i="150"/>
  <c r="V8" i="150"/>
  <c r="W8" i="150"/>
  <c r="X8" i="150"/>
  <c r="Y8" i="150"/>
  <c r="Z8" i="150"/>
  <c r="AA8" i="150"/>
  <c r="AB8" i="150"/>
  <c r="AC8" i="150"/>
  <c r="AD8" i="150"/>
  <c r="AE8" i="150"/>
  <c r="AF8" i="150"/>
  <c r="AG8" i="150"/>
  <c r="AH8" i="150"/>
  <c r="AI8" i="150"/>
  <c r="AJ8" i="150"/>
  <c r="AK8" i="150"/>
  <c r="AL8" i="150"/>
  <c r="AM8" i="150"/>
  <c r="AN8" i="150"/>
  <c r="AO8" i="150"/>
  <c r="A10" i="150"/>
  <c r="A5" i="150" s="1"/>
  <c r="D42" i="8"/>
  <c r="A8" i="150" l="1"/>
  <c r="A7" i="150" s="1"/>
  <c r="U65" i="149" l="1"/>
  <c r="C65" i="149"/>
  <c r="A65" i="149"/>
  <c r="U64" i="149"/>
  <c r="C64" i="149"/>
  <c r="A64" i="149"/>
  <c r="U63" i="149"/>
  <c r="C63" i="149"/>
  <c r="A63" i="149"/>
  <c r="U62" i="149"/>
  <c r="C62" i="149"/>
  <c r="A62" i="149"/>
  <c r="U61" i="149"/>
  <c r="C61" i="149"/>
  <c r="A61" i="149"/>
  <c r="U60" i="149"/>
  <c r="U18" i="149" s="1"/>
  <c r="C60" i="149"/>
  <c r="A60" i="149"/>
  <c r="U59" i="149"/>
  <c r="C59" i="149"/>
  <c r="A59" i="149"/>
  <c r="U58" i="149"/>
  <c r="C58" i="149"/>
  <c r="A58" i="149"/>
  <c r="U57" i="149"/>
  <c r="C57" i="149"/>
  <c r="A57" i="149"/>
  <c r="U56" i="149"/>
  <c r="C56" i="149"/>
  <c r="A56" i="149"/>
  <c r="U49" i="149"/>
  <c r="C49" i="149"/>
  <c r="A49" i="149"/>
  <c r="U48" i="149"/>
  <c r="C48" i="149"/>
  <c r="A48" i="149"/>
  <c r="U47" i="149"/>
  <c r="C47" i="149"/>
  <c r="A47" i="149"/>
  <c r="U46" i="149"/>
  <c r="C46" i="149"/>
  <c r="A46" i="149"/>
  <c r="U45" i="149"/>
  <c r="C45" i="149"/>
  <c r="A45" i="149"/>
  <c r="U44" i="149"/>
  <c r="C44" i="149"/>
  <c r="A44" i="149"/>
  <c r="U43" i="149"/>
  <c r="C43" i="149"/>
  <c r="A43" i="149"/>
  <c r="U42" i="149"/>
  <c r="C42" i="149"/>
  <c r="A42" i="149"/>
  <c r="U41" i="149"/>
  <c r="C41" i="149"/>
  <c r="A41" i="149"/>
  <c r="U40" i="149"/>
  <c r="U17" i="149" s="1"/>
  <c r="C40" i="149"/>
  <c r="A40" i="149"/>
  <c r="AC33" i="149"/>
  <c r="AB33" i="149"/>
  <c r="AA33" i="149"/>
  <c r="Z33" i="149"/>
  <c r="Y33" i="149"/>
  <c r="X33" i="149"/>
  <c r="U33" i="149" s="1"/>
  <c r="W33" i="149"/>
  <c r="V33" i="149"/>
  <c r="K33" i="149"/>
  <c r="J33" i="149"/>
  <c r="I33" i="149"/>
  <c r="H33" i="149"/>
  <c r="G33" i="149"/>
  <c r="F33" i="149"/>
  <c r="E33" i="149"/>
  <c r="D33" i="149"/>
  <c r="AC32" i="149"/>
  <c r="AB32" i="149"/>
  <c r="AA32" i="149"/>
  <c r="Z32" i="149"/>
  <c r="Y32" i="149"/>
  <c r="X32" i="149"/>
  <c r="W32" i="149"/>
  <c r="V32" i="149"/>
  <c r="U32" i="149" s="1"/>
  <c r="K32" i="149"/>
  <c r="J32" i="149"/>
  <c r="I32" i="149"/>
  <c r="H32" i="149"/>
  <c r="G32" i="149"/>
  <c r="F32" i="149"/>
  <c r="E32" i="149"/>
  <c r="D32" i="149"/>
  <c r="AC31" i="149"/>
  <c r="AB31" i="149"/>
  <c r="AA31" i="149"/>
  <c r="Z31" i="149"/>
  <c r="Y31" i="149"/>
  <c r="X31" i="149"/>
  <c r="W31" i="149"/>
  <c r="V31" i="149"/>
  <c r="U31" i="149" s="1"/>
  <c r="K31" i="149"/>
  <c r="J31" i="149"/>
  <c r="I31" i="149"/>
  <c r="H31" i="149"/>
  <c r="C31" i="149" s="1"/>
  <c r="G31" i="149"/>
  <c r="F31" i="149"/>
  <c r="E31" i="149"/>
  <c r="D31" i="149"/>
  <c r="AC30" i="149"/>
  <c r="AB30" i="149"/>
  <c r="AA30" i="149"/>
  <c r="Z30" i="149"/>
  <c r="Y30" i="149"/>
  <c r="X30" i="149"/>
  <c r="W30" i="149"/>
  <c r="V30" i="149"/>
  <c r="U30" i="149" s="1"/>
  <c r="K30" i="149"/>
  <c r="J30" i="149"/>
  <c r="I30" i="149"/>
  <c r="H30" i="149"/>
  <c r="G30" i="149"/>
  <c r="F30" i="149"/>
  <c r="E30" i="149"/>
  <c r="D30" i="149"/>
  <c r="AC29" i="149"/>
  <c r="AB29" i="149"/>
  <c r="AA29" i="149"/>
  <c r="Z29" i="149"/>
  <c r="Y29" i="149"/>
  <c r="X29" i="149"/>
  <c r="U29" i="149" s="1"/>
  <c r="W29" i="149"/>
  <c r="V29" i="149"/>
  <c r="K29" i="149"/>
  <c r="J29" i="149"/>
  <c r="I29" i="149"/>
  <c r="H29" i="149"/>
  <c r="G29" i="149"/>
  <c r="F29" i="149"/>
  <c r="E29" i="149"/>
  <c r="D29" i="149"/>
  <c r="AC28" i="149"/>
  <c r="AB28" i="149"/>
  <c r="AA28" i="149"/>
  <c r="Z28" i="149"/>
  <c r="Y28" i="149"/>
  <c r="X28" i="149"/>
  <c r="W28" i="149"/>
  <c r="V28" i="149"/>
  <c r="U28" i="149" s="1"/>
  <c r="K28" i="149"/>
  <c r="J28" i="149"/>
  <c r="I28" i="149"/>
  <c r="H28" i="149"/>
  <c r="G28" i="149"/>
  <c r="F28" i="149"/>
  <c r="E28" i="149"/>
  <c r="D28" i="149"/>
  <c r="AC27" i="149"/>
  <c r="AB27" i="149"/>
  <c r="AA27" i="149"/>
  <c r="Z27" i="149"/>
  <c r="Y27" i="149"/>
  <c r="X27" i="149"/>
  <c r="W27" i="149"/>
  <c r="V27" i="149"/>
  <c r="U27" i="149" s="1"/>
  <c r="K27" i="149"/>
  <c r="J27" i="149"/>
  <c r="I27" i="149"/>
  <c r="H27" i="149"/>
  <c r="G27" i="149"/>
  <c r="F27" i="149"/>
  <c r="E27" i="149"/>
  <c r="D27" i="149"/>
  <c r="AC26" i="149"/>
  <c r="AB26" i="149"/>
  <c r="AA26" i="149"/>
  <c r="Z26" i="149"/>
  <c r="Y26" i="149"/>
  <c r="X26" i="149"/>
  <c r="W26" i="149"/>
  <c r="V26" i="149"/>
  <c r="U26" i="149" s="1"/>
  <c r="K26" i="149"/>
  <c r="J26" i="149"/>
  <c r="I26" i="149"/>
  <c r="H26" i="149"/>
  <c r="G26" i="149"/>
  <c r="F26" i="149"/>
  <c r="E26" i="149"/>
  <c r="D26" i="149"/>
  <c r="AC25" i="149"/>
  <c r="AB25" i="149"/>
  <c r="AA25" i="149"/>
  <c r="Z25" i="149"/>
  <c r="Y25" i="149"/>
  <c r="X25" i="149"/>
  <c r="U25" i="149" s="1"/>
  <c r="W25" i="149"/>
  <c r="V25" i="149"/>
  <c r="K25" i="149"/>
  <c r="J25" i="149"/>
  <c r="I25" i="149"/>
  <c r="H25" i="149"/>
  <c r="G25" i="149"/>
  <c r="F25" i="149"/>
  <c r="E25" i="149"/>
  <c r="D25" i="149"/>
  <c r="AC24" i="149"/>
  <c r="AB24" i="149"/>
  <c r="AA24" i="149"/>
  <c r="Z24" i="149"/>
  <c r="Y24" i="149"/>
  <c r="X24" i="149"/>
  <c r="W24" i="149"/>
  <c r="V24" i="149"/>
  <c r="U24" i="149" s="1"/>
  <c r="K24" i="149"/>
  <c r="J24" i="149"/>
  <c r="I24" i="149"/>
  <c r="H24" i="149"/>
  <c r="G24" i="149"/>
  <c r="F24" i="149"/>
  <c r="E24" i="149"/>
  <c r="D24" i="149"/>
  <c r="AC18" i="149"/>
  <c r="AB18" i="149"/>
  <c r="AA18" i="149"/>
  <c r="Z18" i="149"/>
  <c r="Y18" i="149"/>
  <c r="X18" i="149"/>
  <c r="W18" i="149"/>
  <c r="V18" i="149"/>
  <c r="K18" i="149"/>
  <c r="J18" i="149"/>
  <c r="J8" i="149" s="1"/>
  <c r="I18" i="149"/>
  <c r="H18" i="149"/>
  <c r="G18" i="149"/>
  <c r="F18" i="149"/>
  <c r="E18" i="149"/>
  <c r="D18" i="149"/>
  <c r="A18" i="149"/>
  <c r="AC17" i="149"/>
  <c r="AB17" i="149"/>
  <c r="AA17" i="149"/>
  <c r="Z17" i="149"/>
  <c r="Y17" i="149"/>
  <c r="Y8" i="149" s="1"/>
  <c r="X17" i="149"/>
  <c r="W17" i="149"/>
  <c r="W8" i="149" s="1"/>
  <c r="V17" i="149"/>
  <c r="K17" i="149"/>
  <c r="J17" i="149"/>
  <c r="I17" i="149"/>
  <c r="H17" i="149"/>
  <c r="G17" i="149"/>
  <c r="F17" i="149"/>
  <c r="E17" i="149"/>
  <c r="D17" i="149"/>
  <c r="D8" i="149" s="1"/>
  <c r="A17" i="149"/>
  <c r="AC16" i="149"/>
  <c r="AC8" i="149" s="1"/>
  <c r="AB16" i="149"/>
  <c r="AB8" i="149" s="1"/>
  <c r="AA16" i="149"/>
  <c r="Z16" i="149"/>
  <c r="Z8" i="149" s="1"/>
  <c r="Y16" i="149"/>
  <c r="X16" i="149"/>
  <c r="W16" i="149"/>
  <c r="V16" i="149"/>
  <c r="K16" i="149"/>
  <c r="J16" i="149"/>
  <c r="I16" i="149"/>
  <c r="H16" i="149"/>
  <c r="G16" i="149"/>
  <c r="F16" i="149"/>
  <c r="F8" i="149" s="1"/>
  <c r="E16" i="149"/>
  <c r="D16" i="149"/>
  <c r="C16" i="149"/>
  <c r="A16" i="149"/>
  <c r="A10" i="149"/>
  <c r="A5" i="149" s="1"/>
  <c r="AA8" i="149"/>
  <c r="V8" i="149"/>
  <c r="T8" i="149"/>
  <c r="S8" i="149"/>
  <c r="R8" i="149"/>
  <c r="Q8" i="149"/>
  <c r="P8" i="149"/>
  <c r="O8" i="149"/>
  <c r="N8" i="149"/>
  <c r="M8" i="149"/>
  <c r="L8" i="149"/>
  <c r="B8" i="149"/>
  <c r="A4" i="149"/>
  <c r="A6" i="149" s="1"/>
  <c r="A3" i="149"/>
  <c r="A2" i="149"/>
  <c r="C18" i="149" l="1"/>
  <c r="C32" i="149"/>
  <c r="C27" i="149"/>
  <c r="H8" i="149"/>
  <c r="C28" i="149"/>
  <c r="C17" i="149"/>
  <c r="C26" i="149"/>
  <c r="E8" i="149"/>
  <c r="C30" i="149"/>
  <c r="I8" i="149"/>
  <c r="G8" i="149"/>
  <c r="K8" i="149"/>
  <c r="C29" i="149"/>
  <c r="C24" i="149"/>
  <c r="C33" i="149"/>
  <c r="X8" i="149"/>
  <c r="U16" i="149"/>
  <c r="U8" i="149" s="1"/>
  <c r="C25" i="149"/>
  <c r="A8" i="149"/>
  <c r="A7" i="149" l="1"/>
  <c r="A40" i="135"/>
  <c r="A41" i="135"/>
  <c r="A42" i="135"/>
  <c r="A43" i="135"/>
  <c r="A44" i="135"/>
  <c r="C40" i="8"/>
  <c r="C39" i="8"/>
  <c r="C33" i="8"/>
  <c r="C34" i="8"/>
  <c r="C35" i="8"/>
  <c r="C31" i="8"/>
  <c r="C32" i="8"/>
  <c r="C29" i="8"/>
  <c r="C30" i="8"/>
  <c r="A40" i="147"/>
  <c r="V61" i="90"/>
  <c r="W61" i="90"/>
  <c r="X61" i="90"/>
  <c r="Y61" i="90"/>
  <c r="Z61" i="90"/>
  <c r="AA61" i="90"/>
  <c r="AB61" i="90"/>
  <c r="AC61" i="90"/>
  <c r="V62" i="90"/>
  <c r="W62" i="90"/>
  <c r="X62" i="90"/>
  <c r="Y62" i="90"/>
  <c r="Z62" i="90"/>
  <c r="AA62" i="90"/>
  <c r="AB62" i="90"/>
  <c r="AC62" i="90"/>
  <c r="M61" i="90"/>
  <c r="N61" i="90"/>
  <c r="O61" i="90"/>
  <c r="P61" i="90"/>
  <c r="Q61" i="90"/>
  <c r="R61" i="90"/>
  <c r="S61" i="90"/>
  <c r="T61" i="90"/>
  <c r="M62" i="90"/>
  <c r="N62" i="90"/>
  <c r="O62" i="90"/>
  <c r="P62" i="90"/>
  <c r="Q62" i="90"/>
  <c r="R62" i="90"/>
  <c r="S62" i="90"/>
  <c r="T62" i="90"/>
  <c r="V46" i="90"/>
  <c r="U46" i="90" s="1"/>
  <c r="W46" i="90"/>
  <c r="X46" i="90"/>
  <c r="Y46" i="90"/>
  <c r="Z46" i="90"/>
  <c r="AA46" i="90"/>
  <c r="AB46" i="90"/>
  <c r="AC46" i="90"/>
  <c r="V47" i="90"/>
  <c r="V32" i="90" s="1"/>
  <c r="W47" i="90"/>
  <c r="X47" i="90"/>
  <c r="Y47" i="90"/>
  <c r="Y32" i="90" s="1"/>
  <c r="Z47" i="90"/>
  <c r="Z32" i="90" s="1"/>
  <c r="AA47" i="90"/>
  <c r="AA32" i="90" s="1"/>
  <c r="AB47" i="90"/>
  <c r="AB32" i="90" s="1"/>
  <c r="AC47" i="90"/>
  <c r="M47" i="90"/>
  <c r="N47" i="90"/>
  <c r="O47" i="90"/>
  <c r="P47" i="90"/>
  <c r="Q47" i="90"/>
  <c r="Q32" i="90" s="1"/>
  <c r="R47" i="90"/>
  <c r="R32" i="90" s="1"/>
  <c r="S47" i="90"/>
  <c r="T47" i="90"/>
  <c r="M46" i="90"/>
  <c r="N46" i="90"/>
  <c r="O46" i="90"/>
  <c r="P46" i="90"/>
  <c r="Q46" i="90"/>
  <c r="R46" i="90"/>
  <c r="S46" i="90"/>
  <c r="T46" i="90"/>
  <c r="D31" i="8"/>
  <c r="D40" i="8"/>
  <c r="D33" i="8"/>
  <c r="D39" i="8"/>
  <c r="D34" i="8"/>
  <c r="D35" i="8"/>
  <c r="D32" i="8"/>
  <c r="O32" i="90" l="1"/>
  <c r="AC32" i="90"/>
  <c r="N32" i="90"/>
  <c r="U61" i="90"/>
  <c r="M32" i="90"/>
  <c r="U62" i="90"/>
  <c r="U47" i="90"/>
  <c r="P32" i="90"/>
  <c r="X32" i="90"/>
  <c r="L47" i="90"/>
  <c r="T32" i="90"/>
  <c r="L32" i="90" s="1"/>
  <c r="S32" i="90"/>
  <c r="L61" i="90"/>
  <c r="L62" i="90"/>
  <c r="W32" i="90"/>
  <c r="U32" i="90" l="1"/>
  <c r="G8" i="145"/>
  <c r="F8" i="145"/>
  <c r="L33" i="147"/>
  <c r="K33" i="147"/>
  <c r="J33" i="147"/>
  <c r="I33" i="147"/>
  <c r="H33" i="147"/>
  <c r="G33" i="147"/>
  <c r="F33" i="147"/>
  <c r="E33" i="147"/>
  <c r="L32" i="147"/>
  <c r="K32" i="147"/>
  <c r="J32" i="147"/>
  <c r="I32" i="147"/>
  <c r="H32" i="147"/>
  <c r="G32" i="147"/>
  <c r="F32" i="147"/>
  <c r="E32" i="147"/>
  <c r="L31" i="147"/>
  <c r="K31" i="147"/>
  <c r="J31" i="147"/>
  <c r="I31" i="147"/>
  <c r="H31" i="147"/>
  <c r="G31" i="147"/>
  <c r="F31" i="147"/>
  <c r="E31" i="147"/>
  <c r="L30" i="147"/>
  <c r="K30" i="147"/>
  <c r="J30" i="147"/>
  <c r="I30" i="147"/>
  <c r="H30" i="147"/>
  <c r="G30" i="147"/>
  <c r="F30" i="147"/>
  <c r="E30" i="147"/>
  <c r="L29" i="147"/>
  <c r="K29" i="147"/>
  <c r="J29" i="147"/>
  <c r="I29" i="147"/>
  <c r="H29" i="147"/>
  <c r="G29" i="147"/>
  <c r="F29" i="147"/>
  <c r="E29" i="147"/>
  <c r="L28" i="147"/>
  <c r="K28" i="147"/>
  <c r="J28" i="147"/>
  <c r="I28" i="147"/>
  <c r="H28" i="147"/>
  <c r="G28" i="147"/>
  <c r="F28" i="147"/>
  <c r="E28" i="147"/>
  <c r="L27" i="147"/>
  <c r="K27" i="147"/>
  <c r="J27" i="147"/>
  <c r="I27" i="147"/>
  <c r="H27" i="147"/>
  <c r="G27" i="147"/>
  <c r="F27" i="147"/>
  <c r="E27" i="147"/>
  <c r="L26" i="147"/>
  <c r="K26" i="147"/>
  <c r="J26" i="147"/>
  <c r="I26" i="147"/>
  <c r="H26" i="147"/>
  <c r="G26" i="147"/>
  <c r="F26" i="147"/>
  <c r="E26" i="147"/>
  <c r="L25" i="147"/>
  <c r="K25" i="147"/>
  <c r="J25" i="147"/>
  <c r="I25" i="147"/>
  <c r="H25" i="147"/>
  <c r="G25" i="147"/>
  <c r="F25" i="147"/>
  <c r="E25" i="147"/>
  <c r="L24" i="147"/>
  <c r="K24" i="147"/>
  <c r="K8" i="147" s="1"/>
  <c r="J24" i="147"/>
  <c r="J8" i="147" s="1"/>
  <c r="I24" i="147"/>
  <c r="I8" i="147" s="1"/>
  <c r="H24" i="147"/>
  <c r="G24" i="147"/>
  <c r="F24" i="147"/>
  <c r="F8" i="147" s="1"/>
  <c r="E24" i="147"/>
  <c r="D97" i="147"/>
  <c r="D96" i="147"/>
  <c r="D95" i="147"/>
  <c r="D94" i="147"/>
  <c r="D93" i="147"/>
  <c r="D92" i="147"/>
  <c r="D91" i="147"/>
  <c r="D90" i="147"/>
  <c r="D89" i="147"/>
  <c r="D88" i="147"/>
  <c r="D81" i="147"/>
  <c r="D80" i="147"/>
  <c r="D79" i="147"/>
  <c r="D78" i="147"/>
  <c r="D77" i="147"/>
  <c r="D76" i="147"/>
  <c r="D75" i="147"/>
  <c r="D74" i="147"/>
  <c r="D73" i="147"/>
  <c r="D72" i="147"/>
  <c r="A72" i="147"/>
  <c r="D65" i="147"/>
  <c r="A65" i="147"/>
  <c r="A97" i="147" s="1"/>
  <c r="D64" i="147"/>
  <c r="A64" i="147"/>
  <c r="A96" i="147" s="1"/>
  <c r="D63" i="147"/>
  <c r="A63" i="147"/>
  <c r="A95" i="147" s="1"/>
  <c r="D62" i="147"/>
  <c r="A62" i="147"/>
  <c r="A94" i="147" s="1"/>
  <c r="D61" i="147"/>
  <c r="A61" i="147"/>
  <c r="A93" i="147" s="1"/>
  <c r="D60" i="147"/>
  <c r="A60" i="147"/>
  <c r="A92" i="147" s="1"/>
  <c r="D59" i="147"/>
  <c r="A59" i="147"/>
  <c r="A91" i="147" s="1"/>
  <c r="D58" i="147"/>
  <c r="A58" i="147"/>
  <c r="A90" i="147" s="1"/>
  <c r="D57" i="147"/>
  <c r="A57" i="147"/>
  <c r="A89" i="147" s="1"/>
  <c r="D56" i="147"/>
  <c r="A56" i="147"/>
  <c r="A88" i="147" s="1"/>
  <c r="D49" i="147"/>
  <c r="A49" i="147"/>
  <c r="A81" i="147" s="1"/>
  <c r="D48" i="147"/>
  <c r="A48" i="147"/>
  <c r="A80" i="147" s="1"/>
  <c r="D47" i="147"/>
  <c r="A47" i="147"/>
  <c r="A79" i="147" s="1"/>
  <c r="D46" i="147"/>
  <c r="A46" i="147"/>
  <c r="A78" i="147" s="1"/>
  <c r="D45" i="147"/>
  <c r="A45" i="147"/>
  <c r="A77" i="147" s="1"/>
  <c r="D44" i="147"/>
  <c r="A44" i="147"/>
  <c r="A76" i="147" s="1"/>
  <c r="D43" i="147"/>
  <c r="A43" i="147"/>
  <c r="A75" i="147" s="1"/>
  <c r="D42" i="147"/>
  <c r="A42" i="147"/>
  <c r="A74" i="147" s="1"/>
  <c r="D41" i="147"/>
  <c r="A73" i="147"/>
  <c r="D40" i="147"/>
  <c r="A10" i="147"/>
  <c r="A5" i="147" s="1"/>
  <c r="C8" i="147"/>
  <c r="A4" i="147"/>
  <c r="A6" i="147" s="1"/>
  <c r="A3" i="147"/>
  <c r="A2" i="147"/>
  <c r="U65" i="146"/>
  <c r="C65" i="146"/>
  <c r="A65" i="146"/>
  <c r="U64" i="146"/>
  <c r="C64" i="146"/>
  <c r="A64" i="146"/>
  <c r="U63" i="146"/>
  <c r="C63" i="146"/>
  <c r="A63" i="146"/>
  <c r="U62" i="146"/>
  <c r="C62" i="146"/>
  <c r="A62" i="146"/>
  <c r="U61" i="146"/>
  <c r="C61" i="146"/>
  <c r="A61" i="146"/>
  <c r="U60" i="146"/>
  <c r="C60" i="146"/>
  <c r="A60" i="146"/>
  <c r="U59" i="146"/>
  <c r="C59" i="146"/>
  <c r="A59" i="146"/>
  <c r="U58" i="146"/>
  <c r="C58" i="146"/>
  <c r="A58" i="146"/>
  <c r="U57" i="146"/>
  <c r="C57" i="146"/>
  <c r="A57" i="146"/>
  <c r="U56" i="146"/>
  <c r="C56" i="146"/>
  <c r="A56" i="146"/>
  <c r="U49" i="146"/>
  <c r="C49" i="146"/>
  <c r="A49" i="146"/>
  <c r="U48" i="146"/>
  <c r="C48" i="146"/>
  <c r="A48" i="146"/>
  <c r="U47" i="146"/>
  <c r="C47" i="146"/>
  <c r="A47" i="146"/>
  <c r="U46" i="146"/>
  <c r="C46" i="146"/>
  <c r="A46" i="146"/>
  <c r="U45" i="146"/>
  <c r="C45" i="146"/>
  <c r="A45" i="146"/>
  <c r="U44" i="146"/>
  <c r="C44" i="146"/>
  <c r="A44" i="146"/>
  <c r="U43" i="146"/>
  <c r="C43" i="146"/>
  <c r="A43" i="146"/>
  <c r="U42" i="146"/>
  <c r="C42" i="146"/>
  <c r="A42" i="146"/>
  <c r="U41" i="146"/>
  <c r="C41" i="146"/>
  <c r="A41" i="146"/>
  <c r="U40" i="146"/>
  <c r="C40" i="146"/>
  <c r="A40" i="146"/>
  <c r="AC33" i="146"/>
  <c r="AB33" i="146"/>
  <c r="AA33" i="146"/>
  <c r="Z33" i="146"/>
  <c r="Y33" i="146"/>
  <c r="X33" i="146"/>
  <c r="W33" i="146"/>
  <c r="V33" i="146"/>
  <c r="U33" i="146" s="1"/>
  <c r="K33" i="146"/>
  <c r="J33" i="146"/>
  <c r="I33" i="146"/>
  <c r="H33" i="146"/>
  <c r="G33" i="146"/>
  <c r="F33" i="146"/>
  <c r="E33" i="146"/>
  <c r="D33" i="146"/>
  <c r="AC32" i="146"/>
  <c r="AB32" i="146"/>
  <c r="AA32" i="146"/>
  <c r="Z32" i="146"/>
  <c r="Y32" i="146"/>
  <c r="X32" i="146"/>
  <c r="W32" i="146"/>
  <c r="U32" i="146" s="1"/>
  <c r="V32" i="146"/>
  <c r="K32" i="146"/>
  <c r="J32" i="146"/>
  <c r="I32" i="146"/>
  <c r="H32" i="146"/>
  <c r="G32" i="146"/>
  <c r="F32" i="146"/>
  <c r="E32" i="146"/>
  <c r="D32" i="146"/>
  <c r="AC31" i="146"/>
  <c r="AB31" i="146"/>
  <c r="U31" i="146" s="1"/>
  <c r="AA31" i="146"/>
  <c r="Z31" i="146"/>
  <c r="Y31" i="146"/>
  <c r="X31" i="146"/>
  <c r="W31" i="146"/>
  <c r="V31" i="146"/>
  <c r="K31" i="146"/>
  <c r="J31" i="146"/>
  <c r="I31" i="146"/>
  <c r="H31" i="146"/>
  <c r="G31" i="146"/>
  <c r="F31" i="146"/>
  <c r="E31" i="146"/>
  <c r="D31" i="146"/>
  <c r="AC30" i="146"/>
  <c r="AB30" i="146"/>
  <c r="AA30" i="146"/>
  <c r="Z30" i="146"/>
  <c r="Y30" i="146"/>
  <c r="X30" i="146"/>
  <c r="W30" i="146"/>
  <c r="V30" i="146"/>
  <c r="U30" i="146" s="1"/>
  <c r="K30" i="146"/>
  <c r="J30" i="146"/>
  <c r="I30" i="146"/>
  <c r="H30" i="146"/>
  <c r="G30" i="146"/>
  <c r="F30" i="146"/>
  <c r="E30" i="146"/>
  <c r="D30" i="146"/>
  <c r="AC29" i="146"/>
  <c r="AB29" i="146"/>
  <c r="AA29" i="146"/>
  <c r="Z29" i="146"/>
  <c r="Z8" i="146" s="1"/>
  <c r="Y29" i="146"/>
  <c r="X29" i="146"/>
  <c r="W29" i="146"/>
  <c r="V29" i="146"/>
  <c r="U29" i="146" s="1"/>
  <c r="K29" i="146"/>
  <c r="J29" i="146"/>
  <c r="I29" i="146"/>
  <c r="H29" i="146"/>
  <c r="G29" i="146"/>
  <c r="F29" i="146"/>
  <c r="E29" i="146"/>
  <c r="D29" i="146"/>
  <c r="AC28" i="146"/>
  <c r="AB28" i="146"/>
  <c r="AA28" i="146"/>
  <c r="Z28" i="146"/>
  <c r="Y28" i="146"/>
  <c r="X28" i="146"/>
  <c r="W28" i="146"/>
  <c r="V28" i="146"/>
  <c r="U28" i="146"/>
  <c r="K28" i="146"/>
  <c r="J28" i="146"/>
  <c r="I28" i="146"/>
  <c r="H28" i="146"/>
  <c r="G28" i="146"/>
  <c r="F28" i="146"/>
  <c r="E28" i="146"/>
  <c r="D28" i="146"/>
  <c r="AC27" i="146"/>
  <c r="AB27" i="146"/>
  <c r="AA27" i="146"/>
  <c r="Z27" i="146"/>
  <c r="Y27" i="146"/>
  <c r="X27" i="146"/>
  <c r="W27" i="146"/>
  <c r="V27" i="146"/>
  <c r="U27" i="146" s="1"/>
  <c r="K27" i="146"/>
  <c r="J27" i="146"/>
  <c r="I27" i="146"/>
  <c r="H27" i="146"/>
  <c r="G27" i="146"/>
  <c r="F27" i="146"/>
  <c r="E27" i="146"/>
  <c r="D27" i="146"/>
  <c r="AC26" i="146"/>
  <c r="AB26" i="146"/>
  <c r="AA26" i="146"/>
  <c r="U26" i="146" s="1"/>
  <c r="Z26" i="146"/>
  <c r="Y26" i="146"/>
  <c r="X26" i="146"/>
  <c r="W26" i="146"/>
  <c r="V26" i="146"/>
  <c r="S8" i="146"/>
  <c r="K26" i="146"/>
  <c r="K8" i="146" s="1"/>
  <c r="J26" i="146"/>
  <c r="I26" i="146"/>
  <c r="H26" i="146"/>
  <c r="G26" i="146"/>
  <c r="F26" i="146"/>
  <c r="E26" i="146"/>
  <c r="D26" i="146"/>
  <c r="C26" i="146"/>
  <c r="AC25" i="146"/>
  <c r="AB25" i="146"/>
  <c r="AA25" i="146"/>
  <c r="Z25" i="146"/>
  <c r="Y25" i="146"/>
  <c r="X25" i="146"/>
  <c r="W25" i="146"/>
  <c r="W8" i="146" s="1"/>
  <c r="V25" i="146"/>
  <c r="U25" i="146" s="1"/>
  <c r="O8" i="146"/>
  <c r="K25" i="146"/>
  <c r="J25" i="146"/>
  <c r="I25" i="146"/>
  <c r="H25" i="146"/>
  <c r="G25" i="146"/>
  <c r="F25" i="146"/>
  <c r="E25" i="146"/>
  <c r="D25" i="146"/>
  <c r="AC24" i="146"/>
  <c r="AB24" i="146"/>
  <c r="AA24" i="146"/>
  <c r="Z24" i="146"/>
  <c r="Y24" i="146"/>
  <c r="U24" i="146" s="1"/>
  <c r="X24" i="146"/>
  <c r="W24" i="146"/>
  <c r="V24" i="146"/>
  <c r="K24" i="146"/>
  <c r="J24" i="146"/>
  <c r="I24" i="146"/>
  <c r="H24" i="146"/>
  <c r="G24" i="146"/>
  <c r="F24" i="146"/>
  <c r="E24" i="146"/>
  <c r="D24" i="146"/>
  <c r="AC18" i="146"/>
  <c r="AB18" i="146"/>
  <c r="AA18" i="146"/>
  <c r="Z18" i="146"/>
  <c r="Y18" i="146"/>
  <c r="X18" i="146"/>
  <c r="W18" i="146"/>
  <c r="V18" i="146"/>
  <c r="U18" i="146"/>
  <c r="K18" i="146"/>
  <c r="K62" i="90" s="1"/>
  <c r="J18" i="146"/>
  <c r="J62" i="90" s="1"/>
  <c r="I18" i="146"/>
  <c r="I62" i="90" s="1"/>
  <c r="H18" i="146"/>
  <c r="H62" i="90" s="1"/>
  <c r="G18" i="146"/>
  <c r="G62" i="90" s="1"/>
  <c r="F18" i="146"/>
  <c r="F62" i="90" s="1"/>
  <c r="E18" i="146"/>
  <c r="E62" i="90" s="1"/>
  <c r="D18" i="146"/>
  <c r="D62" i="90" s="1"/>
  <c r="A18" i="146"/>
  <c r="AC17" i="146"/>
  <c r="AB17" i="146"/>
  <c r="AA17" i="146"/>
  <c r="Z17" i="146"/>
  <c r="Y17" i="146"/>
  <c r="X17" i="146"/>
  <c r="X8" i="146" s="1"/>
  <c r="W17" i="146"/>
  <c r="V17" i="146"/>
  <c r="U17" i="146"/>
  <c r="P8" i="146"/>
  <c r="K17" i="146"/>
  <c r="K47" i="90" s="1"/>
  <c r="K32" i="90" s="1"/>
  <c r="J17" i="146"/>
  <c r="J47" i="90" s="1"/>
  <c r="J32" i="90" s="1"/>
  <c r="I17" i="146"/>
  <c r="I47" i="90" s="1"/>
  <c r="I32" i="90" s="1"/>
  <c r="H17" i="146"/>
  <c r="G17" i="146"/>
  <c r="G47" i="90" s="1"/>
  <c r="F17" i="146"/>
  <c r="F47" i="90" s="1"/>
  <c r="E17" i="146"/>
  <c r="E47" i="90" s="1"/>
  <c r="D17" i="146"/>
  <c r="D47" i="90" s="1"/>
  <c r="A17" i="146"/>
  <c r="AC16" i="146"/>
  <c r="AC8" i="146" s="1"/>
  <c r="AB16" i="146"/>
  <c r="AB8" i="146" s="1"/>
  <c r="AA16" i="146"/>
  <c r="Z16" i="146"/>
  <c r="Y16" i="146"/>
  <c r="X16" i="146"/>
  <c r="W16" i="146"/>
  <c r="V16" i="146"/>
  <c r="V8" i="146" s="1"/>
  <c r="U16" i="146"/>
  <c r="T8" i="146"/>
  <c r="N8" i="146"/>
  <c r="M8" i="146"/>
  <c r="K16" i="146"/>
  <c r="J16" i="146"/>
  <c r="I16" i="146"/>
  <c r="H16" i="146"/>
  <c r="G16" i="146"/>
  <c r="F16" i="146"/>
  <c r="F8" i="146" s="1"/>
  <c r="E16" i="146"/>
  <c r="D16" i="146"/>
  <c r="A16" i="146"/>
  <c r="A10" i="146"/>
  <c r="A5" i="146" s="1"/>
  <c r="Y8" i="146"/>
  <c r="Q8" i="146"/>
  <c r="B8" i="146"/>
  <c r="A4" i="146"/>
  <c r="A6" i="146" s="1"/>
  <c r="A3" i="146"/>
  <c r="A2" i="146"/>
  <c r="B12" i="145"/>
  <c r="B149" i="145" s="1"/>
  <c r="A10" i="145"/>
  <c r="L8" i="145"/>
  <c r="K8" i="145"/>
  <c r="J8" i="145"/>
  <c r="I8" i="145"/>
  <c r="H8" i="145"/>
  <c r="E8" i="145"/>
  <c r="D8" i="145"/>
  <c r="C8" i="145"/>
  <c r="A4" i="145"/>
  <c r="A6" i="145" s="1"/>
  <c r="A3" i="145"/>
  <c r="A2" i="145"/>
  <c r="A43" i="144"/>
  <c r="D32" i="147" l="1"/>
  <c r="D25" i="147"/>
  <c r="D27" i="147"/>
  <c r="D28" i="147"/>
  <c r="D29" i="147"/>
  <c r="D31" i="147"/>
  <c r="D33" i="147"/>
  <c r="E32" i="90"/>
  <c r="C18" i="146"/>
  <c r="F32" i="90"/>
  <c r="G32" i="90"/>
  <c r="C62" i="90"/>
  <c r="C29" i="146"/>
  <c r="G8" i="146"/>
  <c r="C27" i="146"/>
  <c r="C28" i="146"/>
  <c r="C24" i="146"/>
  <c r="C16" i="146"/>
  <c r="C31" i="146"/>
  <c r="C32" i="146"/>
  <c r="C33" i="146"/>
  <c r="D8" i="146"/>
  <c r="C30" i="146"/>
  <c r="I8" i="146"/>
  <c r="C47" i="90"/>
  <c r="D32" i="90"/>
  <c r="E8" i="146"/>
  <c r="H8" i="146"/>
  <c r="H47" i="90"/>
  <c r="H32" i="90" s="1"/>
  <c r="C25" i="146"/>
  <c r="B55" i="145"/>
  <c r="B119" i="145"/>
  <c r="A32" i="145"/>
  <c r="A64" i="145"/>
  <c r="A98" i="145"/>
  <c r="A130" i="145"/>
  <c r="B58" i="145"/>
  <c r="B122" i="145"/>
  <c r="A34" i="145"/>
  <c r="A66" i="145"/>
  <c r="A100" i="145"/>
  <c r="A132" i="145"/>
  <c r="A40" i="145"/>
  <c r="A14" i="145"/>
  <c r="B74" i="145"/>
  <c r="B138" i="145"/>
  <c r="A42" i="145"/>
  <c r="A74" i="145"/>
  <c r="A108" i="145"/>
  <c r="A140" i="145"/>
  <c r="A106" i="145"/>
  <c r="B23" i="145"/>
  <c r="B87" i="145"/>
  <c r="A16" i="145"/>
  <c r="A48" i="145"/>
  <c r="A80" i="145"/>
  <c r="A114" i="145"/>
  <c r="A146" i="145"/>
  <c r="B71" i="145"/>
  <c r="A72" i="145"/>
  <c r="B26" i="145"/>
  <c r="B90" i="145"/>
  <c r="A18" i="145"/>
  <c r="A50" i="145"/>
  <c r="A84" i="145"/>
  <c r="A116" i="145"/>
  <c r="A148" i="145"/>
  <c r="B39" i="145"/>
  <c r="B103" i="145"/>
  <c r="A24" i="145"/>
  <c r="A56" i="145"/>
  <c r="A90" i="145"/>
  <c r="A122" i="145"/>
  <c r="B135" i="145"/>
  <c r="A138" i="145"/>
  <c r="B42" i="145"/>
  <c r="B106" i="145"/>
  <c r="A26" i="145"/>
  <c r="A58" i="145"/>
  <c r="A92" i="145"/>
  <c r="A124" i="145"/>
  <c r="B24" i="145"/>
  <c r="B40" i="145"/>
  <c r="B56" i="145"/>
  <c r="B72" i="145"/>
  <c r="B88" i="145"/>
  <c r="B104" i="145"/>
  <c r="B120" i="145"/>
  <c r="B136" i="145"/>
  <c r="A17" i="145"/>
  <c r="A25" i="145"/>
  <c r="A33" i="145"/>
  <c r="A41" i="145"/>
  <c r="A49" i="145"/>
  <c r="A57" i="145"/>
  <c r="A65" i="145"/>
  <c r="A73" i="145"/>
  <c r="A81" i="145"/>
  <c r="A91" i="145"/>
  <c r="A99" i="145"/>
  <c r="A107" i="145"/>
  <c r="A115" i="145"/>
  <c r="A123" i="145"/>
  <c r="A131" i="145"/>
  <c r="A139" i="145"/>
  <c r="A147" i="145"/>
  <c r="B14" i="145"/>
  <c r="B30" i="145"/>
  <c r="B46" i="145"/>
  <c r="B62" i="145"/>
  <c r="B78" i="145"/>
  <c r="B94" i="145"/>
  <c r="B110" i="145"/>
  <c r="B126" i="145"/>
  <c r="B142" i="145"/>
  <c r="A19" i="145"/>
  <c r="A27" i="145"/>
  <c r="A35" i="145"/>
  <c r="A43" i="145"/>
  <c r="A51" i="145"/>
  <c r="A59" i="145"/>
  <c r="A67" i="145"/>
  <c r="A75" i="145"/>
  <c r="A85" i="145"/>
  <c r="A93" i="145"/>
  <c r="A101" i="145"/>
  <c r="A109" i="145"/>
  <c r="A117" i="145"/>
  <c r="A125" i="145"/>
  <c r="A133" i="145"/>
  <c r="A141" i="145"/>
  <c r="A149" i="145"/>
  <c r="B15" i="145"/>
  <c r="B31" i="145"/>
  <c r="B47" i="145"/>
  <c r="B63" i="145"/>
  <c r="B79" i="145"/>
  <c r="B95" i="145"/>
  <c r="B111" i="145"/>
  <c r="B127" i="145"/>
  <c r="B143" i="145"/>
  <c r="A20" i="145"/>
  <c r="A28" i="145"/>
  <c r="A36" i="145"/>
  <c r="A44" i="145"/>
  <c r="A52" i="145"/>
  <c r="A60" i="145"/>
  <c r="A68" i="145"/>
  <c r="A76" i="145"/>
  <c r="A86" i="145"/>
  <c r="A94" i="145"/>
  <c r="A102" i="145"/>
  <c r="A110" i="145"/>
  <c r="A118" i="145"/>
  <c r="A126" i="145"/>
  <c r="A134" i="145"/>
  <c r="A142" i="145"/>
  <c r="A82" i="145"/>
  <c r="B16" i="145"/>
  <c r="B32" i="145"/>
  <c r="B48" i="145"/>
  <c r="B64" i="145"/>
  <c r="B80" i="145"/>
  <c r="B96" i="145"/>
  <c r="B112" i="145"/>
  <c r="B128" i="145"/>
  <c r="B144" i="145"/>
  <c r="A21" i="145"/>
  <c r="A29" i="145"/>
  <c r="A37" i="145"/>
  <c r="A45" i="145"/>
  <c r="A53" i="145"/>
  <c r="A61" i="145"/>
  <c r="A69" i="145"/>
  <c r="A77" i="145"/>
  <c r="A87" i="145"/>
  <c r="A95" i="145"/>
  <c r="A103" i="145"/>
  <c r="A111" i="145"/>
  <c r="A119" i="145"/>
  <c r="A127" i="145"/>
  <c r="A135" i="145"/>
  <c r="A143" i="145"/>
  <c r="A83" i="145"/>
  <c r="B18" i="145"/>
  <c r="B34" i="145"/>
  <c r="B50" i="145"/>
  <c r="B66" i="145"/>
  <c r="B82" i="145"/>
  <c r="B98" i="145"/>
  <c r="B114" i="145"/>
  <c r="B130" i="145"/>
  <c r="B146" i="145"/>
  <c r="A22" i="145"/>
  <c r="A30" i="145"/>
  <c r="A38" i="145"/>
  <c r="A46" i="145"/>
  <c r="A54" i="145"/>
  <c r="A62" i="145"/>
  <c r="A70" i="145"/>
  <c r="A78" i="145"/>
  <c r="A88" i="145"/>
  <c r="A96" i="145"/>
  <c r="A104" i="145"/>
  <c r="A112" i="145"/>
  <c r="A120" i="145"/>
  <c r="A128" i="145"/>
  <c r="A136" i="145"/>
  <c r="A144" i="145"/>
  <c r="B22" i="145"/>
  <c r="B38" i="145"/>
  <c r="B54" i="145"/>
  <c r="B70" i="145"/>
  <c r="B86" i="145"/>
  <c r="B102" i="145"/>
  <c r="B118" i="145"/>
  <c r="B134" i="145"/>
  <c r="A15" i="145"/>
  <c r="A23" i="145"/>
  <c r="A31" i="145"/>
  <c r="A39" i="145"/>
  <c r="A47" i="145"/>
  <c r="A55" i="145"/>
  <c r="A63" i="145"/>
  <c r="A71" i="145"/>
  <c r="A79" i="145"/>
  <c r="A89" i="145"/>
  <c r="A97" i="145"/>
  <c r="A105" i="145"/>
  <c r="A113" i="145"/>
  <c r="A121" i="145"/>
  <c r="A129" i="145"/>
  <c r="A137" i="145"/>
  <c r="A145" i="145"/>
  <c r="B17" i="145"/>
  <c r="B25" i="145"/>
  <c r="B33" i="145"/>
  <c r="B41" i="145"/>
  <c r="B49" i="145"/>
  <c r="B57" i="145"/>
  <c r="B65" i="145"/>
  <c r="B73" i="145"/>
  <c r="B81" i="145"/>
  <c r="B89" i="145"/>
  <c r="B97" i="145"/>
  <c r="B105" i="145"/>
  <c r="B113" i="145"/>
  <c r="B121" i="145"/>
  <c r="B129" i="145"/>
  <c r="B137" i="145"/>
  <c r="B145" i="145"/>
  <c r="B19" i="145"/>
  <c r="B27" i="145"/>
  <c r="B35" i="145"/>
  <c r="B43" i="145"/>
  <c r="B51" i="145"/>
  <c r="B59" i="145"/>
  <c r="B67" i="145"/>
  <c r="B75" i="145"/>
  <c r="B83" i="145"/>
  <c r="B91" i="145"/>
  <c r="B99" i="145"/>
  <c r="B107" i="145"/>
  <c r="B115" i="145"/>
  <c r="B123" i="145"/>
  <c r="B131" i="145"/>
  <c r="B139" i="145"/>
  <c r="B147" i="145"/>
  <c r="B20" i="145"/>
  <c r="B28" i="145"/>
  <c r="B36" i="145"/>
  <c r="B44" i="145"/>
  <c r="B52" i="145"/>
  <c r="B60" i="145"/>
  <c r="B68" i="145"/>
  <c r="B76" i="145"/>
  <c r="B84" i="145"/>
  <c r="B92" i="145"/>
  <c r="B100" i="145"/>
  <c r="B108" i="145"/>
  <c r="B116" i="145"/>
  <c r="B124" i="145"/>
  <c r="B132" i="145"/>
  <c r="B140" i="145"/>
  <c r="B148" i="145"/>
  <c r="B21" i="145"/>
  <c r="B29" i="145"/>
  <c r="B37" i="145"/>
  <c r="B45" i="145"/>
  <c r="B53" i="145"/>
  <c r="B61" i="145"/>
  <c r="B69" i="145"/>
  <c r="B77" i="145"/>
  <c r="B85" i="145"/>
  <c r="B93" i="145"/>
  <c r="B101" i="145"/>
  <c r="B109" i="145"/>
  <c r="B117" i="145"/>
  <c r="B125" i="145"/>
  <c r="B133" i="145"/>
  <c r="B141" i="145"/>
  <c r="L8" i="147"/>
  <c r="H8" i="147"/>
  <c r="G8" i="147"/>
  <c r="E8" i="147"/>
  <c r="D24" i="147"/>
  <c r="D26" i="147"/>
  <c r="A8" i="147"/>
  <c r="D30" i="147"/>
  <c r="A8" i="146"/>
  <c r="U8" i="146"/>
  <c r="L8" i="146"/>
  <c r="C17" i="146"/>
  <c r="J8" i="146"/>
  <c r="AA8" i="146"/>
  <c r="R8" i="146"/>
  <c r="A5" i="145"/>
  <c r="A60" i="134"/>
  <c r="A17" i="134"/>
  <c r="U65" i="144"/>
  <c r="C65" i="144"/>
  <c r="A65" i="144"/>
  <c r="U64" i="144"/>
  <c r="C64" i="144"/>
  <c r="A64" i="144"/>
  <c r="U63" i="144"/>
  <c r="C63" i="144"/>
  <c r="A63" i="144"/>
  <c r="U62" i="144"/>
  <c r="C62" i="144"/>
  <c r="A62" i="144"/>
  <c r="U61" i="144"/>
  <c r="C61" i="144"/>
  <c r="A61" i="144"/>
  <c r="U60" i="144"/>
  <c r="C60" i="144"/>
  <c r="A60" i="144"/>
  <c r="U59" i="144"/>
  <c r="C59" i="144"/>
  <c r="A59" i="144"/>
  <c r="U58" i="144"/>
  <c r="C58" i="144"/>
  <c r="A58" i="144"/>
  <c r="U57" i="144"/>
  <c r="C57" i="144"/>
  <c r="A57" i="144"/>
  <c r="U56" i="144"/>
  <c r="C56" i="144"/>
  <c r="C18" i="144" s="1"/>
  <c r="A56" i="144"/>
  <c r="U49" i="144"/>
  <c r="C49" i="144"/>
  <c r="A49" i="144"/>
  <c r="U48" i="144"/>
  <c r="C48" i="144"/>
  <c r="A48" i="144"/>
  <c r="U47" i="144"/>
  <c r="C47" i="144"/>
  <c r="A47" i="144"/>
  <c r="U46" i="144"/>
  <c r="C46" i="144"/>
  <c r="A46" i="144"/>
  <c r="U45" i="144"/>
  <c r="C45" i="144"/>
  <c r="A45" i="144"/>
  <c r="U44" i="144"/>
  <c r="C44" i="144"/>
  <c r="A44" i="144"/>
  <c r="U43" i="144"/>
  <c r="C43" i="144"/>
  <c r="U42" i="144"/>
  <c r="C42" i="144"/>
  <c r="A42" i="144"/>
  <c r="U41" i="144"/>
  <c r="C41" i="144"/>
  <c r="C16" i="144" s="1"/>
  <c r="A41" i="144"/>
  <c r="U40" i="144"/>
  <c r="C40" i="144"/>
  <c r="AC33" i="144"/>
  <c r="AB33" i="144"/>
  <c r="AA33" i="144"/>
  <c r="Z33" i="144"/>
  <c r="Y33" i="144"/>
  <c r="X33" i="144"/>
  <c r="W33" i="144"/>
  <c r="V33" i="144"/>
  <c r="U33" i="144"/>
  <c r="K33" i="144"/>
  <c r="J33" i="144"/>
  <c r="I33" i="144"/>
  <c r="H33" i="144"/>
  <c r="G33" i="144"/>
  <c r="F33" i="144"/>
  <c r="E33" i="144"/>
  <c r="D33" i="144"/>
  <c r="AC32" i="144"/>
  <c r="AB32" i="144"/>
  <c r="AA32" i="144"/>
  <c r="Z32" i="144"/>
  <c r="Y32" i="144"/>
  <c r="X32" i="144"/>
  <c r="W32" i="144"/>
  <c r="V32" i="144"/>
  <c r="U32" i="144" s="1"/>
  <c r="K32" i="144"/>
  <c r="J32" i="144"/>
  <c r="I32" i="144"/>
  <c r="H32" i="144"/>
  <c r="G32" i="144"/>
  <c r="F32" i="144"/>
  <c r="E32" i="144"/>
  <c r="D32" i="144"/>
  <c r="AC31" i="144"/>
  <c r="AB31" i="144"/>
  <c r="AA31" i="144"/>
  <c r="Z31" i="144"/>
  <c r="Y31" i="144"/>
  <c r="X31" i="144"/>
  <c r="W31" i="144"/>
  <c r="U31" i="144" s="1"/>
  <c r="V31" i="144"/>
  <c r="K31" i="144"/>
  <c r="J31" i="144"/>
  <c r="I31" i="144"/>
  <c r="H31" i="144"/>
  <c r="G31" i="144"/>
  <c r="F31" i="144"/>
  <c r="E31" i="144"/>
  <c r="D31" i="144"/>
  <c r="AC30" i="144"/>
  <c r="AB30" i="144"/>
  <c r="AA30" i="144"/>
  <c r="Z30" i="144"/>
  <c r="Y30" i="144"/>
  <c r="X30" i="144"/>
  <c r="W30" i="144"/>
  <c r="V30" i="144"/>
  <c r="U30" i="144" s="1"/>
  <c r="K30" i="144"/>
  <c r="J30" i="144"/>
  <c r="I30" i="144"/>
  <c r="H30" i="144"/>
  <c r="H8" i="144" s="1"/>
  <c r="G30" i="144"/>
  <c r="F30" i="144"/>
  <c r="E30" i="144"/>
  <c r="D30" i="144"/>
  <c r="AC29" i="144"/>
  <c r="AB29" i="144"/>
  <c r="AA29" i="144"/>
  <c r="Z29" i="144"/>
  <c r="Y29" i="144"/>
  <c r="Y8" i="144" s="1"/>
  <c r="X29" i="144"/>
  <c r="W29" i="144"/>
  <c r="V29" i="144"/>
  <c r="U29" i="144" s="1"/>
  <c r="Q8" i="144"/>
  <c r="K29" i="144"/>
  <c r="J29" i="144"/>
  <c r="I29" i="144"/>
  <c r="I8" i="144" s="1"/>
  <c r="H29" i="144"/>
  <c r="G29" i="144"/>
  <c r="F29" i="144"/>
  <c r="E29" i="144"/>
  <c r="D29" i="144"/>
  <c r="AC28" i="144"/>
  <c r="AB28" i="144"/>
  <c r="U28" i="144" s="1"/>
  <c r="AA28" i="144"/>
  <c r="Z28" i="144"/>
  <c r="Y28" i="144"/>
  <c r="X28" i="144"/>
  <c r="W28" i="144"/>
  <c r="V28" i="144"/>
  <c r="K28" i="144"/>
  <c r="J28" i="144"/>
  <c r="I28" i="144"/>
  <c r="H28" i="144"/>
  <c r="G28" i="144"/>
  <c r="F28" i="144"/>
  <c r="E28" i="144"/>
  <c r="D28" i="144"/>
  <c r="AC27" i="144"/>
  <c r="AB27" i="144"/>
  <c r="AA27" i="144"/>
  <c r="Z27" i="144"/>
  <c r="Y27" i="144"/>
  <c r="X27" i="144"/>
  <c r="W27" i="144"/>
  <c r="V27" i="144"/>
  <c r="U27" i="144" s="1"/>
  <c r="K27" i="144"/>
  <c r="J27" i="144"/>
  <c r="I27" i="144"/>
  <c r="H27" i="144"/>
  <c r="G27" i="144"/>
  <c r="F27" i="144"/>
  <c r="E27" i="144"/>
  <c r="D27" i="144"/>
  <c r="AC26" i="144"/>
  <c r="AB26" i="144"/>
  <c r="AA26" i="144"/>
  <c r="Z26" i="144"/>
  <c r="Y26" i="144"/>
  <c r="X26" i="144"/>
  <c r="W26" i="144"/>
  <c r="V26" i="144"/>
  <c r="U26" i="144" s="1"/>
  <c r="K26" i="144"/>
  <c r="J26" i="144"/>
  <c r="I26" i="144"/>
  <c r="H26" i="144"/>
  <c r="G26" i="144"/>
  <c r="F26" i="144"/>
  <c r="E26" i="144"/>
  <c r="D26" i="144"/>
  <c r="AC25" i="144"/>
  <c r="AC8" i="144" s="1"/>
  <c r="AB25" i="144"/>
  <c r="AA25" i="144"/>
  <c r="Z25" i="144"/>
  <c r="Z8" i="144" s="1"/>
  <c r="Y25" i="144"/>
  <c r="X25" i="144"/>
  <c r="W25" i="144"/>
  <c r="V25" i="144"/>
  <c r="V8" i="144" s="1"/>
  <c r="U25" i="144"/>
  <c r="R8" i="144"/>
  <c r="N8" i="144"/>
  <c r="K25" i="144"/>
  <c r="J25" i="144"/>
  <c r="I25" i="144"/>
  <c r="H25" i="144"/>
  <c r="G25" i="144"/>
  <c r="F25" i="144"/>
  <c r="E25" i="144"/>
  <c r="D25" i="144"/>
  <c r="C25" i="144" s="1"/>
  <c r="AC24" i="144"/>
  <c r="AB24" i="144"/>
  <c r="AA24" i="144"/>
  <c r="Z24" i="144"/>
  <c r="Y24" i="144"/>
  <c r="X24" i="144"/>
  <c r="U24" i="144" s="1"/>
  <c r="U8" i="144" s="1"/>
  <c r="W24" i="144"/>
  <c r="V24" i="144"/>
  <c r="K24" i="144"/>
  <c r="J24" i="144"/>
  <c r="I24" i="144"/>
  <c r="H24" i="144"/>
  <c r="G24" i="144"/>
  <c r="F24" i="144"/>
  <c r="E24" i="144"/>
  <c r="D24" i="144"/>
  <c r="C24" i="144" s="1"/>
  <c r="AC18" i="144"/>
  <c r="AB18" i="144"/>
  <c r="AA18" i="144"/>
  <c r="Z18" i="144"/>
  <c r="Y18" i="144"/>
  <c r="X18" i="144"/>
  <c r="W18" i="144"/>
  <c r="V18" i="144"/>
  <c r="U18" i="144"/>
  <c r="K18" i="144"/>
  <c r="J18" i="144"/>
  <c r="I18" i="144"/>
  <c r="H18" i="144"/>
  <c r="G18" i="144"/>
  <c r="F18" i="144"/>
  <c r="E18" i="144"/>
  <c r="D18" i="144"/>
  <c r="A18" i="144"/>
  <c r="AC17" i="144"/>
  <c r="AB17" i="144"/>
  <c r="AA17" i="144"/>
  <c r="Z17" i="144"/>
  <c r="Y17" i="144"/>
  <c r="X17" i="144"/>
  <c r="W17" i="144"/>
  <c r="V17" i="144"/>
  <c r="U17" i="144"/>
  <c r="K17" i="144"/>
  <c r="J17" i="144"/>
  <c r="I17" i="144"/>
  <c r="H17" i="144"/>
  <c r="G17" i="144"/>
  <c r="F17" i="144"/>
  <c r="E17" i="144"/>
  <c r="D17" i="144"/>
  <c r="A17" i="144"/>
  <c r="AC16" i="144"/>
  <c r="AB16" i="144"/>
  <c r="AB8" i="144" s="1"/>
  <c r="AA16" i="144"/>
  <c r="AA8" i="144" s="1"/>
  <c r="Z16" i="144"/>
  <c r="Y16" i="144"/>
  <c r="X16" i="144"/>
  <c r="W16" i="144"/>
  <c r="W8" i="144" s="1"/>
  <c r="V16" i="144"/>
  <c r="U16" i="144"/>
  <c r="T8" i="144"/>
  <c r="S8" i="144"/>
  <c r="O8" i="144"/>
  <c r="L8" i="144"/>
  <c r="K16" i="144"/>
  <c r="J16" i="144"/>
  <c r="I16" i="144"/>
  <c r="H16" i="144"/>
  <c r="G16" i="144"/>
  <c r="F16" i="144"/>
  <c r="E16" i="144"/>
  <c r="D16" i="144"/>
  <c r="A16" i="144"/>
  <c r="A10" i="144"/>
  <c r="A5" i="144" s="1"/>
  <c r="X8" i="144"/>
  <c r="P8" i="144"/>
  <c r="B8" i="144"/>
  <c r="A4" i="144"/>
  <c r="A6" i="144" s="1"/>
  <c r="A3" i="144"/>
  <c r="A2" i="144"/>
  <c r="C32" i="90" l="1"/>
  <c r="G8" i="144"/>
  <c r="K8" i="144"/>
  <c r="E8" i="144"/>
  <c r="F8" i="144"/>
  <c r="C27" i="144"/>
  <c r="C28" i="144"/>
  <c r="C31" i="144"/>
  <c r="C29" i="144"/>
  <c r="C32" i="144"/>
  <c r="C33" i="144"/>
  <c r="C17" i="144"/>
  <c r="J8" i="144"/>
  <c r="C30" i="144"/>
  <c r="C26" i="144"/>
  <c r="D8" i="144"/>
  <c r="A7" i="147"/>
  <c r="A7" i="146"/>
  <c r="A8" i="145"/>
  <c r="B8" i="145"/>
  <c r="A8" i="144"/>
  <c r="A7" i="144" s="1"/>
  <c r="M8" i="144"/>
  <c r="A7" i="145" l="1"/>
  <c r="N8" i="122" l="1"/>
  <c r="M8" i="122"/>
  <c r="L8" i="122"/>
  <c r="K8" i="122"/>
  <c r="J8" i="122"/>
  <c r="I8" i="122"/>
  <c r="AC31" i="90"/>
  <c r="AC60" i="90"/>
  <c r="V60" i="90"/>
  <c r="M60" i="90"/>
  <c r="AC59" i="90"/>
  <c r="V59" i="90"/>
  <c r="M59" i="90"/>
  <c r="V58" i="90"/>
  <c r="T57" i="90"/>
  <c r="M57" i="90"/>
  <c r="AC55" i="90"/>
  <c r="AB55" i="90"/>
  <c r="AA55" i="90"/>
  <c r="Z55" i="90"/>
  <c r="Y55" i="90"/>
  <c r="X55" i="90"/>
  <c r="W55" i="90"/>
  <c r="V55" i="90"/>
  <c r="V25" i="90" s="1"/>
  <c r="N55" i="90"/>
  <c r="L46" i="90"/>
  <c r="AC45" i="90"/>
  <c r="AB45" i="90"/>
  <c r="V45" i="90"/>
  <c r="T45" i="90"/>
  <c r="S45" i="90"/>
  <c r="M45" i="90"/>
  <c r="M30" i="90" s="1"/>
  <c r="V44" i="90"/>
  <c r="T44" i="90"/>
  <c r="M43" i="90"/>
  <c r="AC40" i="90"/>
  <c r="AB40" i="90"/>
  <c r="AA40" i="90"/>
  <c r="Z40" i="90"/>
  <c r="Y40" i="90"/>
  <c r="X40" i="90"/>
  <c r="W40" i="90"/>
  <c r="V40" i="90"/>
  <c r="Y31" i="90"/>
  <c r="A56" i="141"/>
  <c r="C56" i="141"/>
  <c r="U56" i="141"/>
  <c r="A57" i="141"/>
  <c r="C57" i="141"/>
  <c r="U57" i="141"/>
  <c r="A58" i="141"/>
  <c r="C58" i="141"/>
  <c r="U58" i="141"/>
  <c r="A59" i="141"/>
  <c r="C59" i="141"/>
  <c r="U59" i="141"/>
  <c r="A60" i="141"/>
  <c r="C60" i="141"/>
  <c r="U60" i="141"/>
  <c r="A61" i="141"/>
  <c r="C61" i="141"/>
  <c r="U61" i="141"/>
  <c r="A62" i="141"/>
  <c r="C62" i="141"/>
  <c r="U62" i="141"/>
  <c r="A63" i="141"/>
  <c r="C63" i="141"/>
  <c r="U63" i="141"/>
  <c r="A64" i="141"/>
  <c r="C64" i="141"/>
  <c r="U64" i="141"/>
  <c r="A65" i="141"/>
  <c r="C65" i="141"/>
  <c r="U65" i="141"/>
  <c r="A40" i="141"/>
  <c r="C40" i="141"/>
  <c r="U40" i="141"/>
  <c r="A41" i="141"/>
  <c r="C41" i="141"/>
  <c r="U41" i="141"/>
  <c r="A42" i="141"/>
  <c r="C42" i="141"/>
  <c r="U42" i="141"/>
  <c r="A43" i="141"/>
  <c r="C43" i="141"/>
  <c r="U43" i="141"/>
  <c r="A44" i="141"/>
  <c r="C44" i="141"/>
  <c r="U44" i="141"/>
  <c r="A45" i="141"/>
  <c r="C45" i="141"/>
  <c r="U45" i="141"/>
  <c r="A46" i="141"/>
  <c r="C46" i="141"/>
  <c r="U46" i="141"/>
  <c r="A47" i="141"/>
  <c r="C47" i="141"/>
  <c r="U47" i="141"/>
  <c r="A48" i="141"/>
  <c r="C48" i="141"/>
  <c r="U48" i="141"/>
  <c r="A49" i="141"/>
  <c r="C49" i="141"/>
  <c r="U49" i="141"/>
  <c r="D24" i="141"/>
  <c r="E24" i="141"/>
  <c r="F24" i="141"/>
  <c r="G24" i="141"/>
  <c r="H24" i="141"/>
  <c r="I24" i="141"/>
  <c r="J24" i="141"/>
  <c r="K24" i="141"/>
  <c r="V24" i="141"/>
  <c r="W24" i="141"/>
  <c r="X24" i="141"/>
  <c r="Y24" i="141"/>
  <c r="Z24" i="141"/>
  <c r="AA24" i="141"/>
  <c r="AB24" i="141"/>
  <c r="AC24" i="141"/>
  <c r="D25" i="141"/>
  <c r="E25" i="141"/>
  <c r="F25" i="141"/>
  <c r="G25" i="141"/>
  <c r="H25" i="141"/>
  <c r="I25" i="141"/>
  <c r="J25" i="141"/>
  <c r="K25" i="141"/>
  <c r="V25" i="141"/>
  <c r="W25" i="141"/>
  <c r="U25" i="141" s="1"/>
  <c r="X25" i="141"/>
  <c r="Y25" i="141"/>
  <c r="Z25" i="141"/>
  <c r="AA25" i="141"/>
  <c r="AB25" i="141"/>
  <c r="AC25" i="141"/>
  <c r="D26" i="141"/>
  <c r="E26" i="141"/>
  <c r="F26" i="141"/>
  <c r="G26" i="141"/>
  <c r="H26" i="141"/>
  <c r="I26" i="141"/>
  <c r="J26" i="141"/>
  <c r="K26" i="141"/>
  <c r="V26" i="141"/>
  <c r="W26" i="141"/>
  <c r="X26" i="141"/>
  <c r="Y26" i="141"/>
  <c r="Z26" i="141"/>
  <c r="AA26" i="141"/>
  <c r="AB26" i="141"/>
  <c r="AC26" i="141"/>
  <c r="U26" i="141" s="1"/>
  <c r="D27" i="141"/>
  <c r="E27" i="141"/>
  <c r="F27" i="141"/>
  <c r="G27" i="141"/>
  <c r="H27" i="141"/>
  <c r="I27" i="141"/>
  <c r="J27" i="141"/>
  <c r="K27" i="141"/>
  <c r="V27" i="141"/>
  <c r="W27" i="141"/>
  <c r="X27" i="141"/>
  <c r="Y27" i="141"/>
  <c r="Z27" i="141"/>
  <c r="AA27" i="141"/>
  <c r="AB27" i="141"/>
  <c r="AC27" i="141"/>
  <c r="D28" i="141"/>
  <c r="E28" i="141"/>
  <c r="F28" i="141"/>
  <c r="G28" i="141"/>
  <c r="H28" i="141"/>
  <c r="I28" i="141"/>
  <c r="J28" i="141"/>
  <c r="K28" i="141"/>
  <c r="V28" i="141"/>
  <c r="W28" i="141"/>
  <c r="X28" i="141"/>
  <c r="Y28" i="141"/>
  <c r="Z28" i="141"/>
  <c r="AA28" i="141"/>
  <c r="AB28" i="141"/>
  <c r="AC28" i="141"/>
  <c r="D29" i="141"/>
  <c r="E29" i="141"/>
  <c r="F29" i="141"/>
  <c r="G29" i="141"/>
  <c r="H29" i="141"/>
  <c r="I29" i="141"/>
  <c r="J29" i="141"/>
  <c r="K29" i="141"/>
  <c r="V29" i="141"/>
  <c r="W29" i="141"/>
  <c r="X29" i="141"/>
  <c r="Y29" i="141"/>
  <c r="Z29" i="141"/>
  <c r="AA29" i="141"/>
  <c r="U29" i="141" s="1"/>
  <c r="AB29" i="141"/>
  <c r="AC29" i="141"/>
  <c r="D30" i="141"/>
  <c r="E30" i="141"/>
  <c r="F30" i="141"/>
  <c r="G30" i="141"/>
  <c r="H30" i="141"/>
  <c r="I30" i="141"/>
  <c r="J30" i="141"/>
  <c r="K30" i="141"/>
  <c r="Q8" i="141"/>
  <c r="V30" i="141"/>
  <c r="U30" i="141" s="1"/>
  <c r="W30" i="141"/>
  <c r="X30" i="141"/>
  <c r="Y30" i="141"/>
  <c r="Z30" i="141"/>
  <c r="AA30" i="141"/>
  <c r="AB30" i="141"/>
  <c r="AC30" i="141"/>
  <c r="D31" i="141"/>
  <c r="E31" i="141"/>
  <c r="F31" i="141"/>
  <c r="G31" i="141"/>
  <c r="H31" i="141"/>
  <c r="I31" i="141"/>
  <c r="J31" i="141"/>
  <c r="K31" i="141"/>
  <c r="V31" i="141"/>
  <c r="U31" i="141" s="1"/>
  <c r="W31" i="141"/>
  <c r="X31" i="141"/>
  <c r="Y31" i="141"/>
  <c r="Z31" i="141"/>
  <c r="AA31" i="141"/>
  <c r="AB31" i="141"/>
  <c r="AC31" i="141"/>
  <c r="D32" i="141"/>
  <c r="E32" i="141"/>
  <c r="F32" i="141"/>
  <c r="G32" i="141"/>
  <c r="H32" i="141"/>
  <c r="I32" i="141"/>
  <c r="J32" i="141"/>
  <c r="K32" i="141"/>
  <c r="V32" i="141"/>
  <c r="W32" i="141"/>
  <c r="X32" i="141"/>
  <c r="Y32" i="141"/>
  <c r="Z32" i="141"/>
  <c r="AA32" i="141"/>
  <c r="AB32" i="141"/>
  <c r="AC32" i="141"/>
  <c r="D33" i="141"/>
  <c r="E33" i="141"/>
  <c r="F33" i="141"/>
  <c r="G33" i="141"/>
  <c r="H33" i="141"/>
  <c r="I33" i="141"/>
  <c r="J33" i="141"/>
  <c r="K33" i="141"/>
  <c r="V33" i="141"/>
  <c r="W33" i="141"/>
  <c r="X33" i="141"/>
  <c r="X8" i="141" s="1"/>
  <c r="Y33" i="141"/>
  <c r="Z33" i="141"/>
  <c r="AA33" i="141"/>
  <c r="AB33" i="141"/>
  <c r="AC33" i="141"/>
  <c r="A16" i="141"/>
  <c r="D16" i="141"/>
  <c r="E16" i="141"/>
  <c r="F16" i="141"/>
  <c r="G16" i="141"/>
  <c r="H16" i="141"/>
  <c r="I16" i="141"/>
  <c r="J16" i="141"/>
  <c r="K16" i="141"/>
  <c r="M8" i="141"/>
  <c r="T8" i="141"/>
  <c r="V16" i="141"/>
  <c r="W16" i="141"/>
  <c r="X16" i="141"/>
  <c r="Y16" i="141"/>
  <c r="Z16" i="141"/>
  <c r="AA16" i="141"/>
  <c r="AB16" i="141"/>
  <c r="AC16" i="141"/>
  <c r="AC8" i="141" s="1"/>
  <c r="A17" i="141"/>
  <c r="D17" i="141"/>
  <c r="D45" i="90" s="1"/>
  <c r="E17" i="141"/>
  <c r="E45" i="90" s="1"/>
  <c r="F17" i="141"/>
  <c r="F45" i="90" s="1"/>
  <c r="G17" i="141"/>
  <c r="H17" i="141"/>
  <c r="H45" i="90" s="1"/>
  <c r="I17" i="141"/>
  <c r="I45" i="90" s="1"/>
  <c r="J17" i="141"/>
  <c r="J45" i="90" s="1"/>
  <c r="K17" i="141"/>
  <c r="K45" i="90" s="1"/>
  <c r="N45" i="90"/>
  <c r="Q45" i="90"/>
  <c r="R45" i="90"/>
  <c r="V17" i="141"/>
  <c r="W17" i="141"/>
  <c r="X17" i="141"/>
  <c r="X45" i="90" s="1"/>
  <c r="Y17" i="141"/>
  <c r="Y45" i="90" s="1"/>
  <c r="Z17" i="141"/>
  <c r="Z45" i="90" s="1"/>
  <c r="AA17" i="141"/>
  <c r="AA45" i="90" s="1"/>
  <c r="AB17" i="141"/>
  <c r="AC17" i="141"/>
  <c r="A18" i="141"/>
  <c r="D18" i="141"/>
  <c r="D61" i="90" s="1"/>
  <c r="E18" i="141"/>
  <c r="F18" i="141"/>
  <c r="G18" i="141"/>
  <c r="H18" i="141"/>
  <c r="I18" i="141"/>
  <c r="J18" i="141"/>
  <c r="K18" i="141"/>
  <c r="N60" i="90"/>
  <c r="O60" i="90"/>
  <c r="P60" i="90"/>
  <c r="Q60" i="90"/>
  <c r="R60" i="90"/>
  <c r="S60" i="90"/>
  <c r="T60" i="90"/>
  <c r="V18" i="141"/>
  <c r="W18" i="141"/>
  <c r="W60" i="90" s="1"/>
  <c r="X18" i="141"/>
  <c r="X60" i="90" s="1"/>
  <c r="Y18" i="141"/>
  <c r="Y60" i="90" s="1"/>
  <c r="Y30" i="90" s="1"/>
  <c r="Z18" i="141"/>
  <c r="Z60" i="90" s="1"/>
  <c r="Z30" i="90" s="1"/>
  <c r="AA18" i="141"/>
  <c r="AA60" i="90" s="1"/>
  <c r="AB18" i="141"/>
  <c r="AB60" i="90" s="1"/>
  <c r="AC18" i="141"/>
  <c r="A10" i="141"/>
  <c r="A5" i="141" s="1"/>
  <c r="A2" i="141"/>
  <c r="A3" i="141"/>
  <c r="A4" i="141"/>
  <c r="A6" i="141" s="1"/>
  <c r="B8" i="141"/>
  <c r="Y8" i="141"/>
  <c r="A56" i="140"/>
  <c r="C56" i="140"/>
  <c r="U56" i="140"/>
  <c r="A57" i="140"/>
  <c r="C57" i="140"/>
  <c r="U57" i="140"/>
  <c r="A58" i="140"/>
  <c r="C58" i="140"/>
  <c r="U58" i="140"/>
  <c r="A59" i="140"/>
  <c r="C59" i="140"/>
  <c r="U59" i="140"/>
  <c r="A60" i="140"/>
  <c r="C60" i="140"/>
  <c r="U60" i="140"/>
  <c r="A61" i="140"/>
  <c r="C61" i="140"/>
  <c r="U61" i="140"/>
  <c r="A62" i="140"/>
  <c r="C62" i="140"/>
  <c r="U62" i="140"/>
  <c r="A63" i="140"/>
  <c r="C63" i="140"/>
  <c r="U63" i="140"/>
  <c r="A64" i="140"/>
  <c r="C64" i="140"/>
  <c r="U64" i="140"/>
  <c r="A65" i="140"/>
  <c r="C65" i="140"/>
  <c r="U65" i="140"/>
  <c r="A40" i="140"/>
  <c r="C40" i="140"/>
  <c r="U40" i="140"/>
  <c r="A41" i="140"/>
  <c r="C41" i="140"/>
  <c r="C17" i="140" s="1"/>
  <c r="U41" i="140"/>
  <c r="A42" i="140"/>
  <c r="C42" i="140"/>
  <c r="U42" i="140"/>
  <c r="A43" i="140"/>
  <c r="C43" i="140"/>
  <c r="U43" i="140"/>
  <c r="A44" i="140"/>
  <c r="C44" i="140"/>
  <c r="U44" i="140"/>
  <c r="A45" i="140"/>
  <c r="C45" i="140"/>
  <c r="U45" i="140"/>
  <c r="A46" i="140"/>
  <c r="C46" i="140"/>
  <c r="U46" i="140"/>
  <c r="A47" i="140"/>
  <c r="C47" i="140"/>
  <c r="U47" i="140"/>
  <c r="A48" i="140"/>
  <c r="C48" i="140"/>
  <c r="U48" i="140"/>
  <c r="A49" i="140"/>
  <c r="C49" i="140"/>
  <c r="U49" i="140"/>
  <c r="D24" i="140"/>
  <c r="E24" i="140"/>
  <c r="F24" i="140"/>
  <c r="G24" i="140"/>
  <c r="H24" i="140"/>
  <c r="I24" i="140"/>
  <c r="J24" i="140"/>
  <c r="K24" i="140"/>
  <c r="V24" i="140"/>
  <c r="U24" i="140" s="1"/>
  <c r="W24" i="140"/>
  <c r="X24" i="140"/>
  <c r="Y24" i="140"/>
  <c r="Z24" i="140"/>
  <c r="AA24" i="140"/>
  <c r="AB24" i="140"/>
  <c r="AC24" i="140"/>
  <c r="D25" i="140"/>
  <c r="E25" i="140"/>
  <c r="F25" i="140"/>
  <c r="G25" i="140"/>
  <c r="H25" i="140"/>
  <c r="I25" i="140"/>
  <c r="J25" i="140"/>
  <c r="K25" i="140"/>
  <c r="S8" i="140"/>
  <c r="V25" i="140"/>
  <c r="W25" i="140"/>
  <c r="X25" i="140"/>
  <c r="Y25" i="140"/>
  <c r="Z25" i="140"/>
  <c r="AA25" i="140"/>
  <c r="AB25" i="140"/>
  <c r="AC25" i="140"/>
  <c r="D26" i="140"/>
  <c r="E26" i="140"/>
  <c r="F26" i="140"/>
  <c r="G26" i="140"/>
  <c r="H26" i="140"/>
  <c r="I26" i="140"/>
  <c r="J26" i="140"/>
  <c r="K26" i="140"/>
  <c r="V26" i="140"/>
  <c r="W26" i="140"/>
  <c r="U26" i="140" s="1"/>
  <c r="X26" i="140"/>
  <c r="Y26" i="140"/>
  <c r="Z26" i="140"/>
  <c r="AA26" i="140"/>
  <c r="AB26" i="140"/>
  <c r="AC26" i="140"/>
  <c r="D27" i="140"/>
  <c r="E27" i="140"/>
  <c r="F27" i="140"/>
  <c r="G27" i="140"/>
  <c r="H27" i="140"/>
  <c r="I27" i="140"/>
  <c r="J27" i="140"/>
  <c r="K27" i="140"/>
  <c r="V27" i="140"/>
  <c r="U27" i="140" s="1"/>
  <c r="W27" i="140"/>
  <c r="X27" i="140"/>
  <c r="Y27" i="140"/>
  <c r="Z27" i="140"/>
  <c r="AA27" i="140"/>
  <c r="AB27" i="140"/>
  <c r="AC27" i="140"/>
  <c r="D28" i="140"/>
  <c r="E28" i="140"/>
  <c r="F28" i="140"/>
  <c r="G28" i="140"/>
  <c r="H28" i="140"/>
  <c r="I28" i="140"/>
  <c r="J28" i="140"/>
  <c r="K28" i="140"/>
  <c r="C28" i="140" s="1"/>
  <c r="V28" i="140"/>
  <c r="W28" i="140"/>
  <c r="U28" i="140" s="1"/>
  <c r="X28" i="140"/>
  <c r="Y28" i="140"/>
  <c r="Z28" i="140"/>
  <c r="AA28" i="140"/>
  <c r="AB28" i="140"/>
  <c r="AC28" i="140"/>
  <c r="D29" i="140"/>
  <c r="E29" i="140"/>
  <c r="F29" i="140"/>
  <c r="G29" i="140"/>
  <c r="H29" i="140"/>
  <c r="I29" i="140"/>
  <c r="J29" i="140"/>
  <c r="K29" i="140"/>
  <c r="V29" i="140"/>
  <c r="W29" i="140"/>
  <c r="X29" i="140"/>
  <c r="Y29" i="140"/>
  <c r="Z29" i="140"/>
  <c r="AA29" i="140"/>
  <c r="AB29" i="140"/>
  <c r="AC29" i="140"/>
  <c r="D30" i="140"/>
  <c r="E30" i="140"/>
  <c r="F30" i="140"/>
  <c r="G30" i="140"/>
  <c r="H30" i="140"/>
  <c r="I30" i="140"/>
  <c r="J30" i="140"/>
  <c r="K30" i="140"/>
  <c r="V30" i="140"/>
  <c r="W30" i="140"/>
  <c r="X30" i="140"/>
  <c r="Y30" i="140"/>
  <c r="Z30" i="140"/>
  <c r="AA30" i="140"/>
  <c r="AB30" i="140"/>
  <c r="AC30" i="140"/>
  <c r="D31" i="140"/>
  <c r="E31" i="140"/>
  <c r="F31" i="140"/>
  <c r="G31" i="140"/>
  <c r="H31" i="140"/>
  <c r="I31" i="140"/>
  <c r="J31" i="140"/>
  <c r="K31" i="140"/>
  <c r="V31" i="140"/>
  <c r="W31" i="140"/>
  <c r="X31" i="140"/>
  <c r="Y31" i="140"/>
  <c r="Z31" i="140"/>
  <c r="AA31" i="140"/>
  <c r="AB31" i="140"/>
  <c r="AC31" i="140"/>
  <c r="D32" i="140"/>
  <c r="E32" i="140"/>
  <c r="F32" i="140"/>
  <c r="G32" i="140"/>
  <c r="H32" i="140"/>
  <c r="I32" i="140"/>
  <c r="J32" i="140"/>
  <c r="K32" i="140"/>
  <c r="V32" i="140"/>
  <c r="W32" i="140"/>
  <c r="X32" i="140"/>
  <c r="Y32" i="140"/>
  <c r="Z32" i="140"/>
  <c r="AA32" i="140"/>
  <c r="AB32" i="140"/>
  <c r="AC32" i="140"/>
  <c r="AC8" i="140" s="1"/>
  <c r="D33" i="140"/>
  <c r="E33" i="140"/>
  <c r="F33" i="140"/>
  <c r="G33" i="140"/>
  <c r="H33" i="140"/>
  <c r="I33" i="140"/>
  <c r="J33" i="140"/>
  <c r="K33" i="140"/>
  <c r="V33" i="140"/>
  <c r="W33" i="140"/>
  <c r="X33" i="140"/>
  <c r="Y33" i="140"/>
  <c r="Z33" i="140"/>
  <c r="AA33" i="140"/>
  <c r="AB33" i="140"/>
  <c r="AC33" i="140"/>
  <c r="A16" i="140"/>
  <c r="D16" i="140"/>
  <c r="E16" i="140"/>
  <c r="F16" i="140"/>
  <c r="G16" i="140"/>
  <c r="H16" i="140"/>
  <c r="I16" i="140"/>
  <c r="J16" i="140"/>
  <c r="K16" i="140"/>
  <c r="O8" i="140"/>
  <c r="V16" i="140"/>
  <c r="W16" i="140"/>
  <c r="X16" i="140"/>
  <c r="X8" i="140" s="1"/>
  <c r="Y16" i="140"/>
  <c r="Z16" i="140"/>
  <c r="AA16" i="140"/>
  <c r="AB16" i="140"/>
  <c r="AC16" i="140"/>
  <c r="A17" i="140"/>
  <c r="D17" i="140"/>
  <c r="D46" i="90" s="1"/>
  <c r="E17" i="140"/>
  <c r="E46" i="90" s="1"/>
  <c r="F17" i="140"/>
  <c r="F46" i="90" s="1"/>
  <c r="G17" i="140"/>
  <c r="G46" i="90" s="1"/>
  <c r="H17" i="140"/>
  <c r="H46" i="90" s="1"/>
  <c r="I17" i="140"/>
  <c r="I46" i="90" s="1"/>
  <c r="J17" i="140"/>
  <c r="J46" i="90" s="1"/>
  <c r="K17" i="140"/>
  <c r="K46" i="90" s="1"/>
  <c r="T8" i="140"/>
  <c r="V17" i="140"/>
  <c r="W17" i="140"/>
  <c r="X17" i="140"/>
  <c r="Y17" i="140"/>
  <c r="Z17" i="140"/>
  <c r="AA17" i="140"/>
  <c r="AB17" i="140"/>
  <c r="AB8" i="140" s="1"/>
  <c r="AC17" i="140"/>
  <c r="A18" i="140"/>
  <c r="D18" i="140"/>
  <c r="D60" i="90" s="1"/>
  <c r="E18" i="140"/>
  <c r="F18" i="140"/>
  <c r="G18" i="140"/>
  <c r="H18" i="140"/>
  <c r="I18" i="140"/>
  <c r="J18" i="140"/>
  <c r="K18" i="140"/>
  <c r="V18" i="140"/>
  <c r="W18" i="140"/>
  <c r="X18" i="140"/>
  <c r="Y18" i="140"/>
  <c r="Z18" i="140"/>
  <c r="AA18" i="140"/>
  <c r="AB18" i="140"/>
  <c r="AC18" i="140"/>
  <c r="A10" i="140"/>
  <c r="A2" i="140"/>
  <c r="A3" i="140"/>
  <c r="A4" i="140"/>
  <c r="A6" i="140" s="1"/>
  <c r="B8" i="140"/>
  <c r="AA8" i="140"/>
  <c r="A56" i="139"/>
  <c r="C56" i="139"/>
  <c r="U56" i="139"/>
  <c r="A57" i="139"/>
  <c r="C57" i="139"/>
  <c r="U57" i="139"/>
  <c r="A58" i="139"/>
  <c r="C58" i="139"/>
  <c r="U58" i="139"/>
  <c r="A59" i="139"/>
  <c r="C59" i="139"/>
  <c r="U59" i="139"/>
  <c r="A60" i="139"/>
  <c r="C60" i="139"/>
  <c r="U60" i="139"/>
  <c r="A61" i="139"/>
  <c r="C61" i="139"/>
  <c r="U61" i="139"/>
  <c r="A62" i="139"/>
  <c r="C62" i="139"/>
  <c r="U62" i="139"/>
  <c r="A63" i="139"/>
  <c r="C63" i="139"/>
  <c r="U63" i="139"/>
  <c r="A64" i="139"/>
  <c r="C64" i="139"/>
  <c r="U64" i="139"/>
  <c r="A65" i="139"/>
  <c r="C65" i="139"/>
  <c r="U65" i="139"/>
  <c r="A40" i="139"/>
  <c r="C40" i="139"/>
  <c r="U40" i="139"/>
  <c r="A41" i="139"/>
  <c r="C41" i="139"/>
  <c r="U41" i="139"/>
  <c r="A42" i="139"/>
  <c r="C42" i="139"/>
  <c r="U42" i="139"/>
  <c r="A43" i="139"/>
  <c r="C43" i="139"/>
  <c r="U43" i="139"/>
  <c r="A44" i="139"/>
  <c r="C44" i="139"/>
  <c r="U44" i="139"/>
  <c r="A45" i="139"/>
  <c r="C45" i="139"/>
  <c r="U45" i="139"/>
  <c r="A46" i="139"/>
  <c r="C46" i="139"/>
  <c r="U46" i="139"/>
  <c r="A47" i="139"/>
  <c r="C47" i="139"/>
  <c r="U47" i="139"/>
  <c r="A48" i="139"/>
  <c r="C48" i="139"/>
  <c r="U48" i="139"/>
  <c r="A49" i="139"/>
  <c r="C49" i="139"/>
  <c r="U49" i="139"/>
  <c r="D24" i="139"/>
  <c r="E24" i="139"/>
  <c r="F24" i="139"/>
  <c r="G24" i="139"/>
  <c r="H24" i="139"/>
  <c r="I24" i="139"/>
  <c r="J24" i="139"/>
  <c r="K24" i="139"/>
  <c r="V24" i="139"/>
  <c r="W24" i="139"/>
  <c r="X24" i="139"/>
  <c r="Y24" i="139"/>
  <c r="Z24" i="139"/>
  <c r="AA24" i="139"/>
  <c r="AB24" i="139"/>
  <c r="AC24" i="139"/>
  <c r="D25" i="139"/>
  <c r="E25" i="139"/>
  <c r="F25" i="139"/>
  <c r="G25" i="139"/>
  <c r="H25" i="139"/>
  <c r="I25" i="139"/>
  <c r="J25" i="139"/>
  <c r="K25" i="139"/>
  <c r="V25" i="139"/>
  <c r="W25" i="139"/>
  <c r="U25" i="139" s="1"/>
  <c r="X25" i="139"/>
  <c r="Y25" i="139"/>
  <c r="Z25" i="139"/>
  <c r="AA25" i="139"/>
  <c r="AB25" i="139"/>
  <c r="AC25" i="139"/>
  <c r="D26" i="139"/>
  <c r="E26" i="139"/>
  <c r="F26" i="139"/>
  <c r="G26" i="139"/>
  <c r="H26" i="139"/>
  <c r="I26" i="139"/>
  <c r="J26" i="139"/>
  <c r="K26" i="139"/>
  <c r="V26" i="139"/>
  <c r="W26" i="139"/>
  <c r="X26" i="139"/>
  <c r="Y26" i="139"/>
  <c r="Z26" i="139"/>
  <c r="AA26" i="139"/>
  <c r="AB26" i="139"/>
  <c r="AC26" i="139"/>
  <c r="D27" i="139"/>
  <c r="E27" i="139"/>
  <c r="F27" i="139"/>
  <c r="G27" i="139"/>
  <c r="H27" i="139"/>
  <c r="I27" i="139"/>
  <c r="J27" i="139"/>
  <c r="K27" i="139"/>
  <c r="V27" i="139"/>
  <c r="W27" i="139"/>
  <c r="X27" i="139"/>
  <c r="Y27" i="139"/>
  <c r="Z27" i="139"/>
  <c r="AA27" i="139"/>
  <c r="AB27" i="139"/>
  <c r="AC27" i="139"/>
  <c r="D28" i="139"/>
  <c r="E28" i="139"/>
  <c r="F28" i="139"/>
  <c r="G28" i="139"/>
  <c r="H28" i="139"/>
  <c r="I28" i="139"/>
  <c r="J28" i="139"/>
  <c r="K28" i="139"/>
  <c r="V28" i="139"/>
  <c r="W28" i="139"/>
  <c r="X28" i="139"/>
  <c r="Y28" i="139"/>
  <c r="Z28" i="139"/>
  <c r="AA28" i="139"/>
  <c r="AB28" i="139"/>
  <c r="AC28" i="139"/>
  <c r="D29" i="139"/>
  <c r="E29" i="139"/>
  <c r="F29" i="139"/>
  <c r="G29" i="139"/>
  <c r="H29" i="139"/>
  <c r="I29" i="139"/>
  <c r="J29" i="139"/>
  <c r="K29" i="139"/>
  <c r="V29" i="139"/>
  <c r="W29" i="139"/>
  <c r="U29" i="139" s="1"/>
  <c r="X29" i="139"/>
  <c r="Y29" i="139"/>
  <c r="Z29" i="139"/>
  <c r="AA29" i="139"/>
  <c r="AB29" i="139"/>
  <c r="AC29" i="139"/>
  <c r="D30" i="139"/>
  <c r="E30" i="139"/>
  <c r="F30" i="139"/>
  <c r="G30" i="139"/>
  <c r="H30" i="139"/>
  <c r="I30" i="139"/>
  <c r="J30" i="139"/>
  <c r="K30" i="139"/>
  <c r="V30" i="139"/>
  <c r="W30" i="139"/>
  <c r="X30" i="139"/>
  <c r="Y30" i="139"/>
  <c r="Z30" i="139"/>
  <c r="AA30" i="139"/>
  <c r="AB30" i="139"/>
  <c r="AC30" i="139"/>
  <c r="D31" i="139"/>
  <c r="E31" i="139"/>
  <c r="F31" i="139"/>
  <c r="G31" i="139"/>
  <c r="H31" i="139"/>
  <c r="I31" i="139"/>
  <c r="J31" i="139"/>
  <c r="K31" i="139"/>
  <c r="V31" i="139"/>
  <c r="W31" i="139"/>
  <c r="X31" i="139"/>
  <c r="Y31" i="139"/>
  <c r="Z31" i="139"/>
  <c r="AA31" i="139"/>
  <c r="AB31" i="139"/>
  <c r="AC31" i="139"/>
  <c r="D32" i="139"/>
  <c r="E32" i="139"/>
  <c r="F32" i="139"/>
  <c r="G32" i="139"/>
  <c r="H32" i="139"/>
  <c r="I32" i="139"/>
  <c r="J32" i="139"/>
  <c r="K32" i="139"/>
  <c r="V32" i="139"/>
  <c r="W32" i="139"/>
  <c r="X32" i="139"/>
  <c r="Y32" i="139"/>
  <c r="Z32" i="139"/>
  <c r="AA32" i="139"/>
  <c r="AB32" i="139"/>
  <c r="AC32" i="139"/>
  <c r="D33" i="139"/>
  <c r="E33" i="139"/>
  <c r="F33" i="139"/>
  <c r="G33" i="139"/>
  <c r="H33" i="139"/>
  <c r="I33" i="139"/>
  <c r="J33" i="139"/>
  <c r="K33" i="139"/>
  <c r="V33" i="139"/>
  <c r="W33" i="139"/>
  <c r="X33" i="139"/>
  <c r="Y33" i="139"/>
  <c r="Z33" i="139"/>
  <c r="AA33" i="139"/>
  <c r="AB33" i="139"/>
  <c r="AC33" i="139"/>
  <c r="U33" i="139" s="1"/>
  <c r="A16" i="139"/>
  <c r="D16" i="139"/>
  <c r="E16" i="139"/>
  <c r="F16" i="139"/>
  <c r="G16" i="139"/>
  <c r="H16" i="139"/>
  <c r="I16" i="139"/>
  <c r="J16" i="139"/>
  <c r="K16" i="139"/>
  <c r="S8" i="139"/>
  <c r="V16" i="139"/>
  <c r="W16" i="139"/>
  <c r="X16" i="139"/>
  <c r="Y16" i="139"/>
  <c r="Z16" i="139"/>
  <c r="AA16" i="139"/>
  <c r="AB16" i="139"/>
  <c r="AC16" i="139"/>
  <c r="A17" i="139"/>
  <c r="D17" i="139"/>
  <c r="D44" i="90" s="1"/>
  <c r="E17" i="139"/>
  <c r="F17" i="139"/>
  <c r="F44" i="90" s="1"/>
  <c r="G17" i="139"/>
  <c r="G44" i="90" s="1"/>
  <c r="H17" i="139"/>
  <c r="I17" i="139"/>
  <c r="I44" i="90" s="1"/>
  <c r="J17" i="139"/>
  <c r="J44" i="90" s="1"/>
  <c r="K17" i="139"/>
  <c r="K44" i="90" s="1"/>
  <c r="N44" i="90"/>
  <c r="O44" i="90"/>
  <c r="Q44" i="90"/>
  <c r="R44" i="90"/>
  <c r="S44" i="90"/>
  <c r="U17" i="139"/>
  <c r="V17" i="139"/>
  <c r="W17" i="139"/>
  <c r="W44" i="90" s="1"/>
  <c r="X17" i="139"/>
  <c r="Y17" i="139"/>
  <c r="Y44" i="90" s="1"/>
  <c r="Z17" i="139"/>
  <c r="Z44" i="90" s="1"/>
  <c r="AA17" i="139"/>
  <c r="AA44" i="90" s="1"/>
  <c r="AB17" i="139"/>
  <c r="AB44" i="90" s="1"/>
  <c r="AC17" i="139"/>
  <c r="A18" i="139"/>
  <c r="D18" i="139"/>
  <c r="D59" i="90" s="1"/>
  <c r="E18" i="139"/>
  <c r="E59" i="90" s="1"/>
  <c r="F18" i="139"/>
  <c r="F59" i="90" s="1"/>
  <c r="G18" i="139"/>
  <c r="G59" i="90" s="1"/>
  <c r="G29" i="90" s="1"/>
  <c r="H18" i="139"/>
  <c r="H59" i="90" s="1"/>
  <c r="I18" i="139"/>
  <c r="J18" i="139"/>
  <c r="J59" i="90" s="1"/>
  <c r="K18" i="139"/>
  <c r="K59" i="90" s="1"/>
  <c r="N59" i="90"/>
  <c r="P59" i="90"/>
  <c r="Q59" i="90"/>
  <c r="R59" i="90"/>
  <c r="S59" i="90"/>
  <c r="T59" i="90"/>
  <c r="V18" i="139"/>
  <c r="W18" i="139"/>
  <c r="W59" i="90" s="1"/>
  <c r="W29" i="90" s="1"/>
  <c r="X18" i="139"/>
  <c r="X59" i="90" s="1"/>
  <c r="Y18" i="139"/>
  <c r="Y59" i="90" s="1"/>
  <c r="Z18" i="139"/>
  <c r="AA18" i="139"/>
  <c r="AA59" i="90" s="1"/>
  <c r="AA29" i="90" s="1"/>
  <c r="AB18" i="139"/>
  <c r="AB59" i="90" s="1"/>
  <c r="AC18" i="139"/>
  <c r="A10" i="139"/>
  <c r="A8" i="139" s="1"/>
  <c r="A2" i="139"/>
  <c r="A3" i="139"/>
  <c r="A4" i="139"/>
  <c r="A6" i="139" s="1"/>
  <c r="B8" i="139"/>
  <c r="N8" i="139"/>
  <c r="Q8" i="139"/>
  <c r="Y8" i="139"/>
  <c r="A56" i="138"/>
  <c r="C56" i="138"/>
  <c r="U56" i="138"/>
  <c r="A57" i="138"/>
  <c r="C57" i="138"/>
  <c r="U57" i="138"/>
  <c r="A58" i="138"/>
  <c r="C58" i="138"/>
  <c r="U58" i="138"/>
  <c r="A59" i="138"/>
  <c r="C59" i="138"/>
  <c r="U59" i="138"/>
  <c r="A60" i="138"/>
  <c r="C60" i="138"/>
  <c r="U60" i="138"/>
  <c r="A61" i="138"/>
  <c r="C61" i="138"/>
  <c r="U61" i="138"/>
  <c r="A62" i="138"/>
  <c r="C62" i="138"/>
  <c r="U62" i="138"/>
  <c r="A63" i="138"/>
  <c r="C63" i="138"/>
  <c r="U63" i="138"/>
  <c r="A64" i="138"/>
  <c r="C64" i="138"/>
  <c r="U64" i="138"/>
  <c r="A65" i="138"/>
  <c r="C65" i="138"/>
  <c r="U65" i="138"/>
  <c r="A40" i="138"/>
  <c r="C40" i="138"/>
  <c r="U40" i="138"/>
  <c r="A41" i="138"/>
  <c r="C41" i="138"/>
  <c r="U41" i="138"/>
  <c r="A42" i="138"/>
  <c r="C42" i="138"/>
  <c r="U42" i="138"/>
  <c r="A43" i="138"/>
  <c r="C43" i="138"/>
  <c r="U43" i="138"/>
  <c r="A44" i="138"/>
  <c r="C44" i="138"/>
  <c r="U44" i="138"/>
  <c r="A45" i="138"/>
  <c r="C45" i="138"/>
  <c r="U45" i="138"/>
  <c r="A46" i="138"/>
  <c r="C46" i="138"/>
  <c r="U46" i="138"/>
  <c r="A47" i="138"/>
  <c r="C47" i="138"/>
  <c r="U47" i="138"/>
  <c r="A48" i="138"/>
  <c r="C48" i="138"/>
  <c r="U48" i="138"/>
  <c r="A49" i="138"/>
  <c r="C49" i="138"/>
  <c r="U49" i="138"/>
  <c r="D24" i="138"/>
  <c r="E24" i="138"/>
  <c r="F24" i="138"/>
  <c r="G24" i="138"/>
  <c r="H24" i="138"/>
  <c r="I24" i="138"/>
  <c r="J24" i="138"/>
  <c r="K24" i="138"/>
  <c r="V24" i="138"/>
  <c r="U24" i="138" s="1"/>
  <c r="W24" i="138"/>
  <c r="X24" i="138"/>
  <c r="Y24" i="138"/>
  <c r="Z24" i="138"/>
  <c r="AA24" i="138"/>
  <c r="AB24" i="138"/>
  <c r="AC24" i="138"/>
  <c r="D25" i="138"/>
  <c r="E25" i="138"/>
  <c r="F25" i="138"/>
  <c r="G25" i="138"/>
  <c r="H25" i="138"/>
  <c r="I25" i="138"/>
  <c r="J25" i="138"/>
  <c r="K25" i="138"/>
  <c r="V25" i="138"/>
  <c r="W25" i="138"/>
  <c r="X25" i="138"/>
  <c r="U25" i="138" s="1"/>
  <c r="Y25" i="138"/>
  <c r="Z25" i="138"/>
  <c r="AA25" i="138"/>
  <c r="AB25" i="138"/>
  <c r="AC25" i="138"/>
  <c r="D26" i="138"/>
  <c r="E26" i="138"/>
  <c r="F26" i="138"/>
  <c r="G26" i="138"/>
  <c r="H26" i="138"/>
  <c r="I26" i="138"/>
  <c r="J26" i="138"/>
  <c r="K26" i="138"/>
  <c r="V26" i="138"/>
  <c r="U26" i="138" s="1"/>
  <c r="W26" i="138"/>
  <c r="X26" i="138"/>
  <c r="Y26" i="138"/>
  <c r="Z26" i="138"/>
  <c r="AA26" i="138"/>
  <c r="AB26" i="138"/>
  <c r="AC26" i="138"/>
  <c r="D27" i="138"/>
  <c r="E27" i="138"/>
  <c r="F27" i="138"/>
  <c r="G27" i="138"/>
  <c r="H27" i="138"/>
  <c r="I27" i="138"/>
  <c r="J27" i="138"/>
  <c r="K27" i="138"/>
  <c r="V27" i="138"/>
  <c r="W27" i="138"/>
  <c r="X27" i="138"/>
  <c r="Y27" i="138"/>
  <c r="Z27" i="138"/>
  <c r="AA27" i="138"/>
  <c r="AB27" i="138"/>
  <c r="AC27" i="138"/>
  <c r="U27" i="138" s="1"/>
  <c r="D28" i="138"/>
  <c r="E28" i="138"/>
  <c r="F28" i="138"/>
  <c r="G28" i="138"/>
  <c r="H28" i="138"/>
  <c r="I28" i="138"/>
  <c r="J28" i="138"/>
  <c r="K28" i="138"/>
  <c r="R8" i="138"/>
  <c r="V28" i="138"/>
  <c r="W28" i="138"/>
  <c r="X28" i="138"/>
  <c r="Y28" i="138"/>
  <c r="Z28" i="138"/>
  <c r="AA28" i="138"/>
  <c r="AB28" i="138"/>
  <c r="AC28" i="138"/>
  <c r="D29" i="138"/>
  <c r="E29" i="138"/>
  <c r="F29" i="138"/>
  <c r="G29" i="138"/>
  <c r="H29" i="138"/>
  <c r="I29" i="138"/>
  <c r="J29" i="138"/>
  <c r="K29" i="138"/>
  <c r="V29" i="138"/>
  <c r="W29" i="138"/>
  <c r="X29" i="138"/>
  <c r="Y29" i="138"/>
  <c r="Z29" i="138"/>
  <c r="AA29" i="138"/>
  <c r="AB29" i="138"/>
  <c r="AB8" i="138" s="1"/>
  <c r="AC29" i="138"/>
  <c r="D30" i="138"/>
  <c r="E30" i="138"/>
  <c r="F30" i="138"/>
  <c r="G30" i="138"/>
  <c r="H30" i="138"/>
  <c r="I30" i="138"/>
  <c r="J30" i="138"/>
  <c r="K30" i="138"/>
  <c r="V30" i="138"/>
  <c r="W30" i="138"/>
  <c r="X30" i="138"/>
  <c r="Y30" i="138"/>
  <c r="Z30" i="138"/>
  <c r="AA30" i="138"/>
  <c r="AB30" i="138"/>
  <c r="AC30" i="138"/>
  <c r="D31" i="138"/>
  <c r="E31" i="138"/>
  <c r="F31" i="138"/>
  <c r="G31" i="138"/>
  <c r="H31" i="138"/>
  <c r="I31" i="138"/>
  <c r="J31" i="138"/>
  <c r="K31" i="138"/>
  <c r="V31" i="138"/>
  <c r="W31" i="138"/>
  <c r="X31" i="138"/>
  <c r="Y31" i="138"/>
  <c r="Z31" i="138"/>
  <c r="AA31" i="138"/>
  <c r="AB31" i="138"/>
  <c r="AC31" i="138"/>
  <c r="D32" i="138"/>
  <c r="E32" i="138"/>
  <c r="F32" i="138"/>
  <c r="G32" i="138"/>
  <c r="H32" i="138"/>
  <c r="I32" i="138"/>
  <c r="J32" i="138"/>
  <c r="K32" i="138"/>
  <c r="V32" i="138"/>
  <c r="W32" i="138"/>
  <c r="X32" i="138"/>
  <c r="Y32" i="138"/>
  <c r="Z32" i="138"/>
  <c r="AA32" i="138"/>
  <c r="AB32" i="138"/>
  <c r="AC32" i="138"/>
  <c r="D33" i="138"/>
  <c r="E33" i="138"/>
  <c r="F33" i="138"/>
  <c r="G33" i="138"/>
  <c r="H33" i="138"/>
  <c r="I33" i="138"/>
  <c r="J33" i="138"/>
  <c r="K33" i="138"/>
  <c r="V33" i="138"/>
  <c r="W33" i="138"/>
  <c r="X33" i="138"/>
  <c r="Y33" i="138"/>
  <c r="Z33" i="138"/>
  <c r="AA33" i="138"/>
  <c r="AB33" i="138"/>
  <c r="AC33" i="138"/>
  <c r="A16" i="138"/>
  <c r="D16" i="138"/>
  <c r="E16" i="138"/>
  <c r="F16" i="138"/>
  <c r="G16" i="138"/>
  <c r="H16" i="138"/>
  <c r="I16" i="138"/>
  <c r="J16" i="138"/>
  <c r="K16" i="138"/>
  <c r="U16" i="138"/>
  <c r="V16" i="138"/>
  <c r="W16" i="138"/>
  <c r="X16" i="138"/>
  <c r="Y16" i="138"/>
  <c r="Z16" i="138"/>
  <c r="AA16" i="138"/>
  <c r="AB16" i="138"/>
  <c r="AC16" i="138"/>
  <c r="A17" i="138"/>
  <c r="D17" i="138"/>
  <c r="D43" i="90" s="1"/>
  <c r="E17" i="138"/>
  <c r="E43" i="90" s="1"/>
  <c r="F17" i="138"/>
  <c r="F43" i="90" s="1"/>
  <c r="G17" i="138"/>
  <c r="G43" i="90" s="1"/>
  <c r="H17" i="138"/>
  <c r="I17" i="138"/>
  <c r="I43" i="90" s="1"/>
  <c r="J17" i="138"/>
  <c r="J43" i="90" s="1"/>
  <c r="K17" i="138"/>
  <c r="K43" i="90" s="1"/>
  <c r="N43" i="90"/>
  <c r="O43" i="90"/>
  <c r="Q43" i="90"/>
  <c r="R43" i="90"/>
  <c r="T43" i="90"/>
  <c r="U17" i="138"/>
  <c r="V17" i="138"/>
  <c r="V43" i="90" s="1"/>
  <c r="W17" i="138"/>
  <c r="W43" i="90" s="1"/>
  <c r="X17" i="138"/>
  <c r="Y17" i="138"/>
  <c r="Y43" i="90" s="1"/>
  <c r="Z17" i="138"/>
  <c r="Z43" i="90" s="1"/>
  <c r="AA17" i="138"/>
  <c r="AB17" i="138"/>
  <c r="AB43" i="90" s="1"/>
  <c r="AC17" i="138"/>
  <c r="AC43" i="90" s="1"/>
  <c r="A18" i="138"/>
  <c r="D18" i="138"/>
  <c r="D58" i="90" s="1"/>
  <c r="E18" i="138"/>
  <c r="E58" i="90" s="1"/>
  <c r="F18" i="138"/>
  <c r="F58" i="90" s="1"/>
  <c r="G18" i="138"/>
  <c r="G58" i="90" s="1"/>
  <c r="H18" i="138"/>
  <c r="H58" i="90" s="1"/>
  <c r="I18" i="138"/>
  <c r="I58" i="90" s="1"/>
  <c r="J18" i="138"/>
  <c r="J58" i="90" s="1"/>
  <c r="K18" i="138"/>
  <c r="K58" i="90" s="1"/>
  <c r="M58" i="90"/>
  <c r="N58" i="90"/>
  <c r="O58" i="90"/>
  <c r="P58" i="90"/>
  <c r="Q58" i="90"/>
  <c r="R58" i="90"/>
  <c r="S58" i="90"/>
  <c r="T58" i="90"/>
  <c r="U18" i="138"/>
  <c r="V18" i="138"/>
  <c r="W18" i="138"/>
  <c r="W58" i="90" s="1"/>
  <c r="X18" i="138"/>
  <c r="X58" i="90" s="1"/>
  <c r="Y18" i="138"/>
  <c r="Y58" i="90" s="1"/>
  <c r="Z18" i="138"/>
  <c r="Z58" i="90" s="1"/>
  <c r="AA18" i="138"/>
  <c r="AA58" i="90" s="1"/>
  <c r="AB18" i="138"/>
  <c r="AB58" i="90" s="1"/>
  <c r="AC18" i="138"/>
  <c r="AC58" i="90" s="1"/>
  <c r="A10" i="138"/>
  <c r="A5" i="138" s="1"/>
  <c r="A2" i="138"/>
  <c r="A3" i="138"/>
  <c r="A4" i="138"/>
  <c r="A6" i="138" s="1"/>
  <c r="B8" i="138"/>
  <c r="N8" i="138"/>
  <c r="T8" i="138"/>
  <c r="Z8" i="138"/>
  <c r="A54" i="137"/>
  <c r="C54" i="137"/>
  <c r="U54" i="137"/>
  <c r="A55" i="137"/>
  <c r="C55" i="137"/>
  <c r="U55" i="137"/>
  <c r="A56" i="137"/>
  <c r="C56" i="137"/>
  <c r="U56" i="137"/>
  <c r="A57" i="137"/>
  <c r="C57" i="137"/>
  <c r="U57" i="137"/>
  <c r="A58" i="137"/>
  <c r="C58" i="137"/>
  <c r="U58" i="137"/>
  <c r="A59" i="137"/>
  <c r="C59" i="137"/>
  <c r="U59" i="137"/>
  <c r="A60" i="137"/>
  <c r="C60" i="137"/>
  <c r="U60" i="137"/>
  <c r="A61" i="137"/>
  <c r="C61" i="137"/>
  <c r="U61" i="137"/>
  <c r="A62" i="137"/>
  <c r="C62" i="137"/>
  <c r="U62" i="137"/>
  <c r="A39" i="137"/>
  <c r="C39" i="137"/>
  <c r="U39" i="137"/>
  <c r="U17" i="137" s="1"/>
  <c r="A40" i="137"/>
  <c r="C40" i="137"/>
  <c r="U40" i="137"/>
  <c r="A41" i="137"/>
  <c r="C41" i="137"/>
  <c r="U41" i="137"/>
  <c r="A42" i="137"/>
  <c r="C42" i="137"/>
  <c r="U42" i="137"/>
  <c r="A43" i="137"/>
  <c r="C43" i="137"/>
  <c r="U43" i="137"/>
  <c r="A44" i="137"/>
  <c r="C44" i="137"/>
  <c r="U44" i="137"/>
  <c r="A45" i="137"/>
  <c r="C45" i="137"/>
  <c r="U45" i="137"/>
  <c r="A46" i="137"/>
  <c r="C46" i="137"/>
  <c r="U46" i="137"/>
  <c r="A47" i="137"/>
  <c r="C47" i="137"/>
  <c r="U47" i="137"/>
  <c r="D24" i="137"/>
  <c r="E24" i="137"/>
  <c r="F24" i="137"/>
  <c r="G24" i="137"/>
  <c r="H24" i="137"/>
  <c r="I24" i="137"/>
  <c r="J24" i="137"/>
  <c r="K24" i="137"/>
  <c r="V24" i="137"/>
  <c r="W24" i="137"/>
  <c r="X24" i="137"/>
  <c r="Y24" i="137"/>
  <c r="Z24" i="137"/>
  <c r="AA24" i="137"/>
  <c r="AB24" i="137"/>
  <c r="AC24" i="137"/>
  <c r="D25" i="137"/>
  <c r="E25" i="137"/>
  <c r="F25" i="137"/>
  <c r="G25" i="137"/>
  <c r="H25" i="137"/>
  <c r="I25" i="137"/>
  <c r="J25" i="137"/>
  <c r="K25" i="137"/>
  <c r="V25" i="137"/>
  <c r="W25" i="137"/>
  <c r="X25" i="137"/>
  <c r="Y25" i="137"/>
  <c r="Z25" i="137"/>
  <c r="AA25" i="137"/>
  <c r="AB25" i="137"/>
  <c r="AC25" i="137"/>
  <c r="D26" i="137"/>
  <c r="E26" i="137"/>
  <c r="F26" i="137"/>
  <c r="G26" i="137"/>
  <c r="H26" i="137"/>
  <c r="I26" i="137"/>
  <c r="J26" i="137"/>
  <c r="K26" i="137"/>
  <c r="Q8" i="137"/>
  <c r="V26" i="137"/>
  <c r="W26" i="137"/>
  <c r="X26" i="137"/>
  <c r="Y26" i="137"/>
  <c r="Z26" i="137"/>
  <c r="AA26" i="137"/>
  <c r="AB26" i="137"/>
  <c r="AC26" i="137"/>
  <c r="D27" i="137"/>
  <c r="E27" i="137"/>
  <c r="F27" i="137"/>
  <c r="G27" i="137"/>
  <c r="H27" i="137"/>
  <c r="I27" i="137"/>
  <c r="J27" i="137"/>
  <c r="K27" i="137"/>
  <c r="V27" i="137"/>
  <c r="W27" i="137"/>
  <c r="X27" i="137"/>
  <c r="Y27" i="137"/>
  <c r="Z27" i="137"/>
  <c r="AA27" i="137"/>
  <c r="AB27" i="137"/>
  <c r="AC27" i="137"/>
  <c r="D28" i="137"/>
  <c r="E28" i="137"/>
  <c r="F28" i="137"/>
  <c r="G28" i="137"/>
  <c r="H28" i="137"/>
  <c r="I28" i="137"/>
  <c r="J28" i="137"/>
  <c r="K28" i="137"/>
  <c r="V28" i="137"/>
  <c r="W28" i="137"/>
  <c r="X28" i="137"/>
  <c r="Y28" i="137"/>
  <c r="Z28" i="137"/>
  <c r="AA28" i="137"/>
  <c r="AB28" i="137"/>
  <c r="AC28" i="137"/>
  <c r="D29" i="137"/>
  <c r="E29" i="137"/>
  <c r="F29" i="137"/>
  <c r="G29" i="137"/>
  <c r="H29" i="137"/>
  <c r="I29" i="137"/>
  <c r="J29" i="137"/>
  <c r="K29" i="137"/>
  <c r="V29" i="137"/>
  <c r="W29" i="137"/>
  <c r="X29" i="137"/>
  <c r="Y29" i="137"/>
  <c r="Z29" i="137"/>
  <c r="AA29" i="137"/>
  <c r="AB29" i="137"/>
  <c r="AC29" i="137"/>
  <c r="D30" i="137"/>
  <c r="E30" i="137"/>
  <c r="F30" i="137"/>
  <c r="G30" i="137"/>
  <c r="H30" i="137"/>
  <c r="I30" i="137"/>
  <c r="J30" i="137"/>
  <c r="K30" i="137"/>
  <c r="V30" i="137"/>
  <c r="W30" i="137"/>
  <c r="X30" i="137"/>
  <c r="Y30" i="137"/>
  <c r="Z30" i="137"/>
  <c r="AA30" i="137"/>
  <c r="AB30" i="137"/>
  <c r="AC30" i="137"/>
  <c r="D31" i="137"/>
  <c r="E31" i="137"/>
  <c r="F31" i="137"/>
  <c r="G31" i="137"/>
  <c r="H31" i="137"/>
  <c r="I31" i="137"/>
  <c r="J31" i="137"/>
  <c r="K31" i="137"/>
  <c r="V31" i="137"/>
  <c r="W31" i="137"/>
  <c r="X31" i="137"/>
  <c r="Y31" i="137"/>
  <c r="Z31" i="137"/>
  <c r="AA31" i="137"/>
  <c r="AB31" i="137"/>
  <c r="AC31" i="137"/>
  <c r="D32" i="137"/>
  <c r="E32" i="137"/>
  <c r="F32" i="137"/>
  <c r="G32" i="137"/>
  <c r="H32" i="137"/>
  <c r="I32" i="137"/>
  <c r="J32" i="137"/>
  <c r="K32" i="137"/>
  <c r="V32" i="137"/>
  <c r="W32" i="137"/>
  <c r="X32" i="137"/>
  <c r="Y32" i="137"/>
  <c r="Z32" i="137"/>
  <c r="AA32" i="137"/>
  <c r="AB32" i="137"/>
  <c r="AC32" i="137"/>
  <c r="A16" i="137"/>
  <c r="D16" i="137"/>
  <c r="D8" i="137" s="1"/>
  <c r="E16" i="137"/>
  <c r="F16" i="137"/>
  <c r="G16" i="137"/>
  <c r="H16" i="137"/>
  <c r="I16" i="137"/>
  <c r="J16" i="137"/>
  <c r="K16" i="137"/>
  <c r="T8" i="137"/>
  <c r="V16" i="137"/>
  <c r="W16" i="137"/>
  <c r="X16" i="137"/>
  <c r="Y16" i="137"/>
  <c r="Z16" i="137"/>
  <c r="AA16" i="137"/>
  <c r="AB16" i="137"/>
  <c r="AC16" i="137"/>
  <c r="A17" i="137"/>
  <c r="D17" i="137"/>
  <c r="D42" i="90" s="1"/>
  <c r="E17" i="137"/>
  <c r="E42" i="90" s="1"/>
  <c r="F17" i="137"/>
  <c r="F42" i="90" s="1"/>
  <c r="G17" i="137"/>
  <c r="G42" i="90" s="1"/>
  <c r="H17" i="137"/>
  <c r="H42" i="90" s="1"/>
  <c r="I17" i="137"/>
  <c r="I42" i="90" s="1"/>
  <c r="J17" i="137"/>
  <c r="J42" i="90" s="1"/>
  <c r="K17" i="137"/>
  <c r="N42" i="90"/>
  <c r="O42" i="90"/>
  <c r="P42" i="90"/>
  <c r="Q42" i="90"/>
  <c r="R42" i="90"/>
  <c r="T42" i="90"/>
  <c r="V17" i="137"/>
  <c r="V42" i="90" s="1"/>
  <c r="W17" i="137"/>
  <c r="W42" i="90" s="1"/>
  <c r="X17" i="137"/>
  <c r="X42" i="90" s="1"/>
  <c r="Y17" i="137"/>
  <c r="Y42" i="90" s="1"/>
  <c r="Z17" i="137"/>
  <c r="Z42" i="90" s="1"/>
  <c r="AA17" i="137"/>
  <c r="AB17" i="137"/>
  <c r="AB42" i="90" s="1"/>
  <c r="AC17" i="137"/>
  <c r="AC42" i="90" s="1"/>
  <c r="A18" i="137"/>
  <c r="D18" i="137"/>
  <c r="D57" i="90" s="1"/>
  <c r="E18" i="137"/>
  <c r="E57" i="90" s="1"/>
  <c r="F18" i="137"/>
  <c r="F57" i="90" s="1"/>
  <c r="F27" i="90" s="1"/>
  <c r="G18" i="137"/>
  <c r="G57" i="90" s="1"/>
  <c r="G27" i="90" s="1"/>
  <c r="H18" i="137"/>
  <c r="H57" i="90" s="1"/>
  <c r="I18" i="137"/>
  <c r="I57" i="90" s="1"/>
  <c r="J18" i="137"/>
  <c r="J57" i="90" s="1"/>
  <c r="K18" i="137"/>
  <c r="K57" i="90" s="1"/>
  <c r="N57" i="90"/>
  <c r="N27" i="90" s="1"/>
  <c r="O57" i="90"/>
  <c r="P57" i="90"/>
  <c r="Q57" i="90"/>
  <c r="R57" i="90"/>
  <c r="S57" i="90"/>
  <c r="V18" i="137"/>
  <c r="V57" i="90" s="1"/>
  <c r="W18" i="137"/>
  <c r="W57" i="90" s="1"/>
  <c r="X18" i="137"/>
  <c r="X57" i="90" s="1"/>
  <c r="Y18" i="137"/>
  <c r="Y57" i="90" s="1"/>
  <c r="Z18" i="137"/>
  <c r="Z57" i="90" s="1"/>
  <c r="AA18" i="137"/>
  <c r="AA57" i="90" s="1"/>
  <c r="AB18" i="137"/>
  <c r="AB57" i="90" s="1"/>
  <c r="AC18" i="137"/>
  <c r="AC57" i="90" s="1"/>
  <c r="A10" i="137"/>
  <c r="A8" i="137" s="1"/>
  <c r="A2" i="137"/>
  <c r="A3" i="137"/>
  <c r="A4" i="137"/>
  <c r="A6" i="137" s="1"/>
  <c r="B8" i="137"/>
  <c r="A56" i="135"/>
  <c r="D56" i="135"/>
  <c r="M56" i="135"/>
  <c r="A57" i="135"/>
  <c r="D57" i="135"/>
  <c r="M57" i="135"/>
  <c r="A58" i="135"/>
  <c r="D58" i="135"/>
  <c r="M58" i="135"/>
  <c r="A59" i="135"/>
  <c r="D59" i="135"/>
  <c r="M59" i="135"/>
  <c r="A60" i="135"/>
  <c r="D60" i="135"/>
  <c r="M60" i="135"/>
  <c r="A61" i="135"/>
  <c r="D61" i="135"/>
  <c r="M61" i="135"/>
  <c r="A62" i="135"/>
  <c r="D62" i="135"/>
  <c r="M62" i="135"/>
  <c r="A63" i="135"/>
  <c r="D63" i="135"/>
  <c r="M63" i="135"/>
  <c r="A64" i="135"/>
  <c r="D64" i="135"/>
  <c r="M64" i="135"/>
  <c r="A65" i="135"/>
  <c r="D65" i="135"/>
  <c r="M65" i="135"/>
  <c r="D40" i="135"/>
  <c r="M40" i="135"/>
  <c r="D41" i="135"/>
  <c r="M41" i="135"/>
  <c r="D42" i="135"/>
  <c r="M42" i="135"/>
  <c r="D43" i="135"/>
  <c r="M43" i="135"/>
  <c r="D44" i="135"/>
  <c r="M44" i="135"/>
  <c r="A45" i="135"/>
  <c r="D45" i="135"/>
  <c r="M45" i="135"/>
  <c r="A46" i="135"/>
  <c r="D46" i="135"/>
  <c r="M46" i="135"/>
  <c r="A47" i="135"/>
  <c r="D47" i="135"/>
  <c r="M47" i="135"/>
  <c r="A48" i="135"/>
  <c r="D48" i="135"/>
  <c r="M48" i="135"/>
  <c r="A49" i="135"/>
  <c r="D49" i="135"/>
  <c r="M49" i="135"/>
  <c r="E24" i="135"/>
  <c r="F24" i="135"/>
  <c r="G24" i="135"/>
  <c r="H24" i="135"/>
  <c r="I24" i="135"/>
  <c r="J24" i="135"/>
  <c r="K24" i="135"/>
  <c r="L24" i="135"/>
  <c r="N24" i="135"/>
  <c r="O24" i="135"/>
  <c r="P24" i="135"/>
  <c r="Q24" i="135"/>
  <c r="R24" i="135"/>
  <c r="S24" i="135"/>
  <c r="T24" i="135"/>
  <c r="U24" i="135"/>
  <c r="E25" i="135"/>
  <c r="F25" i="135"/>
  <c r="G25" i="135"/>
  <c r="H25" i="135"/>
  <c r="I25" i="135"/>
  <c r="J25" i="135"/>
  <c r="K25" i="135"/>
  <c r="L25" i="135"/>
  <c r="N25" i="135"/>
  <c r="O25" i="135"/>
  <c r="P25" i="135"/>
  <c r="Q25" i="135"/>
  <c r="R25" i="135"/>
  <c r="S25" i="135"/>
  <c r="T25" i="135"/>
  <c r="U25" i="135"/>
  <c r="E26" i="135"/>
  <c r="F26" i="135"/>
  <c r="G26" i="135"/>
  <c r="H26" i="135"/>
  <c r="I26" i="135"/>
  <c r="J26" i="135"/>
  <c r="K26" i="135"/>
  <c r="L26" i="135"/>
  <c r="N26" i="135"/>
  <c r="O26" i="135"/>
  <c r="P26" i="135"/>
  <c r="Q26" i="135"/>
  <c r="R26" i="135"/>
  <c r="S26" i="135"/>
  <c r="T26" i="135"/>
  <c r="U26" i="135"/>
  <c r="E27" i="135"/>
  <c r="F27" i="135"/>
  <c r="G27" i="135"/>
  <c r="H27" i="135"/>
  <c r="I27" i="135"/>
  <c r="J27" i="135"/>
  <c r="K27" i="135"/>
  <c r="L27" i="135"/>
  <c r="N27" i="135"/>
  <c r="O27" i="135"/>
  <c r="P27" i="135"/>
  <c r="Q27" i="135"/>
  <c r="R27" i="135"/>
  <c r="S27" i="135"/>
  <c r="T27" i="135"/>
  <c r="U27" i="135"/>
  <c r="E28" i="135"/>
  <c r="F28" i="135"/>
  <c r="G28" i="135"/>
  <c r="H28" i="135"/>
  <c r="I28" i="135"/>
  <c r="J28" i="135"/>
  <c r="K28" i="135"/>
  <c r="L28" i="135"/>
  <c r="N28" i="135"/>
  <c r="O28" i="135"/>
  <c r="P28" i="135"/>
  <c r="Q28" i="135"/>
  <c r="R28" i="135"/>
  <c r="S28" i="135"/>
  <c r="T28" i="135"/>
  <c r="U28" i="135"/>
  <c r="E29" i="135"/>
  <c r="F29" i="135"/>
  <c r="G29" i="135"/>
  <c r="H29" i="135"/>
  <c r="I29" i="135"/>
  <c r="J29" i="135"/>
  <c r="K29" i="135"/>
  <c r="L29" i="135"/>
  <c r="N29" i="135"/>
  <c r="O29" i="135"/>
  <c r="P29" i="135"/>
  <c r="Q29" i="135"/>
  <c r="R29" i="135"/>
  <c r="S29" i="135"/>
  <c r="T29" i="135"/>
  <c r="U29" i="135"/>
  <c r="E30" i="135"/>
  <c r="F30" i="135"/>
  <c r="G30" i="135"/>
  <c r="H30" i="135"/>
  <c r="I30" i="135"/>
  <c r="J30" i="135"/>
  <c r="K30" i="135"/>
  <c r="L30" i="135"/>
  <c r="N30" i="135"/>
  <c r="O30" i="135"/>
  <c r="P30" i="135"/>
  <c r="Q30" i="135"/>
  <c r="R30" i="135"/>
  <c r="S30" i="135"/>
  <c r="T30" i="135"/>
  <c r="U30" i="135"/>
  <c r="E31" i="135"/>
  <c r="F31" i="135"/>
  <c r="G31" i="135"/>
  <c r="H31" i="135"/>
  <c r="I31" i="135"/>
  <c r="J31" i="135"/>
  <c r="K31" i="135"/>
  <c r="L31" i="135"/>
  <c r="N31" i="135"/>
  <c r="O31" i="135"/>
  <c r="P31" i="135"/>
  <c r="Q31" i="135"/>
  <c r="R31" i="135"/>
  <c r="S31" i="135"/>
  <c r="T31" i="135"/>
  <c r="U31" i="135"/>
  <c r="E32" i="135"/>
  <c r="F32" i="135"/>
  <c r="G32" i="135"/>
  <c r="H32" i="135"/>
  <c r="I32" i="135"/>
  <c r="J32" i="135"/>
  <c r="K32" i="135"/>
  <c r="L32" i="135"/>
  <c r="N32" i="135"/>
  <c r="O32" i="135"/>
  <c r="P32" i="135"/>
  <c r="Q32" i="135"/>
  <c r="R32" i="135"/>
  <c r="S32" i="135"/>
  <c r="T32" i="135"/>
  <c r="U32" i="135"/>
  <c r="M32" i="135" s="1"/>
  <c r="E33" i="135"/>
  <c r="F33" i="135"/>
  <c r="G33" i="135"/>
  <c r="H33" i="135"/>
  <c r="I33" i="135"/>
  <c r="J33" i="135"/>
  <c r="K33" i="135"/>
  <c r="L33" i="135"/>
  <c r="N33" i="135"/>
  <c r="O33" i="135"/>
  <c r="P33" i="135"/>
  <c r="Q33" i="135"/>
  <c r="R33" i="135"/>
  <c r="S33" i="135"/>
  <c r="T33" i="135"/>
  <c r="U33" i="135"/>
  <c r="M33" i="135" s="1"/>
  <c r="A16" i="135"/>
  <c r="E16" i="135"/>
  <c r="F16" i="135"/>
  <c r="G16" i="135"/>
  <c r="H16" i="135"/>
  <c r="I16" i="135"/>
  <c r="J16" i="135"/>
  <c r="K16" i="135"/>
  <c r="L16" i="135"/>
  <c r="N16" i="135"/>
  <c r="O16" i="135"/>
  <c r="P16" i="135"/>
  <c r="Q16" i="135"/>
  <c r="R16" i="135"/>
  <c r="S16" i="135"/>
  <c r="T16" i="135"/>
  <c r="U16" i="135"/>
  <c r="A17" i="135"/>
  <c r="E17" i="135"/>
  <c r="D39" i="90" s="1"/>
  <c r="F17" i="135"/>
  <c r="E39" i="90" s="1"/>
  <c r="G17" i="135"/>
  <c r="F39" i="90" s="1"/>
  <c r="H17" i="135"/>
  <c r="G39" i="90" s="1"/>
  <c r="I17" i="135"/>
  <c r="H39" i="90" s="1"/>
  <c r="J17" i="135"/>
  <c r="K17" i="135"/>
  <c r="J39" i="90" s="1"/>
  <c r="L17" i="135"/>
  <c r="K39" i="90" s="1"/>
  <c r="N17" i="135"/>
  <c r="M39" i="90" s="1"/>
  <c r="O17" i="135"/>
  <c r="N39" i="90" s="1"/>
  <c r="P17" i="135"/>
  <c r="O39" i="90" s="1"/>
  <c r="Q17" i="135"/>
  <c r="P39" i="90" s="1"/>
  <c r="R17" i="135"/>
  <c r="S17" i="135"/>
  <c r="R39" i="90" s="1"/>
  <c r="T17" i="135"/>
  <c r="S39" i="90" s="1"/>
  <c r="U17" i="135"/>
  <c r="V39" i="90"/>
  <c r="W39" i="90"/>
  <c r="X39" i="90"/>
  <c r="Z39" i="90"/>
  <c r="AA39" i="90"/>
  <c r="AC39" i="90"/>
  <c r="A18" i="135"/>
  <c r="E18" i="135"/>
  <c r="D54" i="90" s="1"/>
  <c r="F18" i="135"/>
  <c r="E54" i="90" s="1"/>
  <c r="G18" i="135"/>
  <c r="F54" i="90" s="1"/>
  <c r="H18" i="135"/>
  <c r="G54" i="90" s="1"/>
  <c r="I18" i="135"/>
  <c r="H54" i="90" s="1"/>
  <c r="J18" i="135"/>
  <c r="I54" i="90" s="1"/>
  <c r="K18" i="135"/>
  <c r="J54" i="90" s="1"/>
  <c r="L18" i="135"/>
  <c r="K54" i="90" s="1"/>
  <c r="N18" i="135"/>
  <c r="M54" i="90" s="1"/>
  <c r="O18" i="135"/>
  <c r="N54" i="90" s="1"/>
  <c r="P18" i="135"/>
  <c r="O54" i="90" s="1"/>
  <c r="Q18" i="135"/>
  <c r="P54" i="90" s="1"/>
  <c r="R18" i="135"/>
  <c r="Q54" i="90" s="1"/>
  <c r="S18" i="135"/>
  <c r="R54" i="90" s="1"/>
  <c r="T18" i="135"/>
  <c r="S54" i="90" s="1"/>
  <c r="S24" i="90" s="1"/>
  <c r="U18" i="135"/>
  <c r="T54" i="90" s="1"/>
  <c r="V54" i="90"/>
  <c r="W54" i="90"/>
  <c r="X54" i="90"/>
  <c r="Y54" i="90"/>
  <c r="Z54" i="90"/>
  <c r="AA54" i="90"/>
  <c r="AB54" i="90"/>
  <c r="AC54" i="90"/>
  <c r="A10" i="135"/>
  <c r="A2" i="135"/>
  <c r="A3" i="135"/>
  <c r="A4" i="135"/>
  <c r="A6" i="135" s="1"/>
  <c r="C8" i="135"/>
  <c r="A56" i="134"/>
  <c r="C56" i="134"/>
  <c r="U56" i="134"/>
  <c r="A57" i="134"/>
  <c r="C57" i="134"/>
  <c r="U57" i="134"/>
  <c r="A58" i="134"/>
  <c r="C58" i="134"/>
  <c r="U58" i="134"/>
  <c r="A59" i="134"/>
  <c r="C59" i="134"/>
  <c r="U59" i="134"/>
  <c r="C60" i="134"/>
  <c r="U60" i="134"/>
  <c r="A61" i="134"/>
  <c r="C61" i="134"/>
  <c r="U61" i="134"/>
  <c r="A62" i="134"/>
  <c r="C62" i="134"/>
  <c r="U62" i="134"/>
  <c r="A63" i="134"/>
  <c r="C63" i="134"/>
  <c r="U63" i="134"/>
  <c r="A64" i="134"/>
  <c r="C64" i="134"/>
  <c r="U64" i="134"/>
  <c r="A65" i="134"/>
  <c r="C65" i="134"/>
  <c r="U65" i="134"/>
  <c r="A40" i="134"/>
  <c r="C40" i="134"/>
  <c r="U40" i="134"/>
  <c r="A41" i="134"/>
  <c r="C41" i="134"/>
  <c r="U41" i="134"/>
  <c r="A42" i="134"/>
  <c r="C42" i="134"/>
  <c r="U42" i="134"/>
  <c r="A43" i="134"/>
  <c r="C43" i="134"/>
  <c r="U43" i="134"/>
  <c r="A44" i="134"/>
  <c r="C44" i="134"/>
  <c r="U44" i="134"/>
  <c r="A45" i="134"/>
  <c r="C45" i="134"/>
  <c r="U45" i="134"/>
  <c r="A46" i="134"/>
  <c r="C46" i="134"/>
  <c r="U46" i="134"/>
  <c r="A47" i="134"/>
  <c r="C47" i="134"/>
  <c r="U47" i="134"/>
  <c r="A48" i="134"/>
  <c r="C48" i="134"/>
  <c r="U48" i="134"/>
  <c r="A49" i="134"/>
  <c r="C49" i="134"/>
  <c r="U49" i="134"/>
  <c r="D24" i="134"/>
  <c r="E24" i="134"/>
  <c r="F24" i="134"/>
  <c r="G24" i="134"/>
  <c r="H24" i="134"/>
  <c r="I24" i="134"/>
  <c r="J24" i="134"/>
  <c r="K24" i="134"/>
  <c r="V24" i="134"/>
  <c r="W24" i="134"/>
  <c r="X24" i="134"/>
  <c r="Y24" i="134"/>
  <c r="Z24" i="134"/>
  <c r="AA24" i="134"/>
  <c r="AB24" i="134"/>
  <c r="AC24" i="134"/>
  <c r="D25" i="134"/>
  <c r="E25" i="134"/>
  <c r="F25" i="134"/>
  <c r="G25" i="134"/>
  <c r="H25" i="134"/>
  <c r="I25" i="134"/>
  <c r="J25" i="134"/>
  <c r="K25" i="134"/>
  <c r="V25" i="134"/>
  <c r="W25" i="134"/>
  <c r="X25" i="134"/>
  <c r="Y25" i="134"/>
  <c r="Z25" i="134"/>
  <c r="AA25" i="134"/>
  <c r="AB25" i="134"/>
  <c r="AC25" i="134"/>
  <c r="D26" i="134"/>
  <c r="E26" i="134"/>
  <c r="F26" i="134"/>
  <c r="G26" i="134"/>
  <c r="H26" i="134"/>
  <c r="I26" i="134"/>
  <c r="J26" i="134"/>
  <c r="K26" i="134"/>
  <c r="V26" i="134"/>
  <c r="W26" i="134"/>
  <c r="X26" i="134"/>
  <c r="Y26" i="134"/>
  <c r="Z26" i="134"/>
  <c r="AA26" i="134"/>
  <c r="AB26" i="134"/>
  <c r="AC26" i="134"/>
  <c r="D27" i="134"/>
  <c r="E27" i="134"/>
  <c r="F27" i="134"/>
  <c r="G27" i="134"/>
  <c r="H27" i="134"/>
  <c r="I27" i="134"/>
  <c r="J27" i="134"/>
  <c r="K27" i="134"/>
  <c r="V27" i="134"/>
  <c r="W27" i="134"/>
  <c r="X27" i="134"/>
  <c r="Y27" i="134"/>
  <c r="Z27" i="134"/>
  <c r="AA27" i="134"/>
  <c r="AB27" i="134"/>
  <c r="AC27" i="134"/>
  <c r="D28" i="134"/>
  <c r="E28" i="134"/>
  <c r="F28" i="134"/>
  <c r="G28" i="134"/>
  <c r="H28" i="134"/>
  <c r="I28" i="134"/>
  <c r="J28" i="134"/>
  <c r="K28" i="134"/>
  <c r="V28" i="134"/>
  <c r="W28" i="134"/>
  <c r="X28" i="134"/>
  <c r="Y28" i="134"/>
  <c r="Z28" i="134"/>
  <c r="AA28" i="134"/>
  <c r="AB28" i="134"/>
  <c r="AC28" i="134"/>
  <c r="D29" i="134"/>
  <c r="E29" i="134"/>
  <c r="F29" i="134"/>
  <c r="G29" i="134"/>
  <c r="H29" i="134"/>
  <c r="I29" i="134"/>
  <c r="J29" i="134"/>
  <c r="K29" i="134"/>
  <c r="V29" i="134"/>
  <c r="W29" i="134"/>
  <c r="X29" i="134"/>
  <c r="Y29" i="134"/>
  <c r="Z29" i="134"/>
  <c r="AA29" i="134"/>
  <c r="AB29" i="134"/>
  <c r="AC29" i="134"/>
  <c r="D30" i="134"/>
  <c r="E30" i="134"/>
  <c r="F30" i="134"/>
  <c r="G30" i="134"/>
  <c r="H30" i="134"/>
  <c r="I30" i="134"/>
  <c r="J30" i="134"/>
  <c r="K30" i="134"/>
  <c r="V30" i="134"/>
  <c r="W30" i="134"/>
  <c r="X30" i="134"/>
  <c r="Y30" i="134"/>
  <c r="Z30" i="134"/>
  <c r="AA30" i="134"/>
  <c r="AB30" i="134"/>
  <c r="AC30" i="134"/>
  <c r="D31" i="134"/>
  <c r="E31" i="134"/>
  <c r="F31" i="134"/>
  <c r="G31" i="134"/>
  <c r="H31" i="134"/>
  <c r="I31" i="134"/>
  <c r="J31" i="134"/>
  <c r="K31" i="134"/>
  <c r="V31" i="134"/>
  <c r="W31" i="134"/>
  <c r="X31" i="134"/>
  <c r="Y31" i="134"/>
  <c r="Z31" i="134"/>
  <c r="AA31" i="134"/>
  <c r="AB31" i="134"/>
  <c r="AC31" i="134"/>
  <c r="D32" i="134"/>
  <c r="E32" i="134"/>
  <c r="F32" i="134"/>
  <c r="G32" i="134"/>
  <c r="H32" i="134"/>
  <c r="I32" i="134"/>
  <c r="J32" i="134"/>
  <c r="K32" i="134"/>
  <c r="V32" i="134"/>
  <c r="W32" i="134"/>
  <c r="X32" i="134"/>
  <c r="Y32" i="134"/>
  <c r="Z32" i="134"/>
  <c r="AA32" i="134"/>
  <c r="AB32" i="134"/>
  <c r="AC32" i="134"/>
  <c r="D33" i="134"/>
  <c r="E33" i="134"/>
  <c r="F33" i="134"/>
  <c r="G33" i="134"/>
  <c r="H33" i="134"/>
  <c r="I33" i="134"/>
  <c r="J33" i="134"/>
  <c r="K33" i="134"/>
  <c r="V33" i="134"/>
  <c r="W33" i="134"/>
  <c r="X33" i="134"/>
  <c r="Y33" i="134"/>
  <c r="Z33" i="134"/>
  <c r="AA33" i="134"/>
  <c r="AB33" i="134"/>
  <c r="AC33" i="134"/>
  <c r="A16" i="134"/>
  <c r="D16" i="134"/>
  <c r="E16" i="134"/>
  <c r="F16" i="134"/>
  <c r="G16" i="134"/>
  <c r="H16" i="134"/>
  <c r="I16" i="134"/>
  <c r="J16" i="134"/>
  <c r="K16" i="134"/>
  <c r="U16" i="134"/>
  <c r="V16" i="134"/>
  <c r="W16" i="134"/>
  <c r="X16" i="134"/>
  <c r="Y16" i="134"/>
  <c r="Z16" i="134"/>
  <c r="AA16" i="134"/>
  <c r="AB16" i="134"/>
  <c r="AC16" i="134"/>
  <c r="D17" i="134"/>
  <c r="E17" i="134"/>
  <c r="E41" i="90" s="1"/>
  <c r="F17" i="134"/>
  <c r="F41" i="90" s="1"/>
  <c r="G17" i="134"/>
  <c r="G41" i="90" s="1"/>
  <c r="H17" i="134"/>
  <c r="H41" i="90" s="1"/>
  <c r="I17" i="134"/>
  <c r="I41" i="90" s="1"/>
  <c r="J17" i="134"/>
  <c r="J41" i="90" s="1"/>
  <c r="K17" i="134"/>
  <c r="K41" i="90" s="1"/>
  <c r="M41" i="90"/>
  <c r="O41" i="90"/>
  <c r="P41" i="90"/>
  <c r="Q41" i="90"/>
  <c r="R41" i="90"/>
  <c r="S41" i="90"/>
  <c r="T41" i="90"/>
  <c r="V17" i="134"/>
  <c r="W17" i="134"/>
  <c r="W41" i="90" s="1"/>
  <c r="X17" i="134"/>
  <c r="X41" i="90" s="1"/>
  <c r="Y17" i="134"/>
  <c r="Y41" i="90" s="1"/>
  <c r="Z17" i="134"/>
  <c r="Z41" i="90" s="1"/>
  <c r="AA17" i="134"/>
  <c r="AA41" i="90" s="1"/>
  <c r="AB17" i="134"/>
  <c r="AC17" i="134"/>
  <c r="AC41" i="90" s="1"/>
  <c r="A18" i="134"/>
  <c r="D18" i="134"/>
  <c r="D56" i="90" s="1"/>
  <c r="E18" i="134"/>
  <c r="E56" i="90" s="1"/>
  <c r="F18" i="134"/>
  <c r="F56" i="90" s="1"/>
  <c r="G18" i="134"/>
  <c r="G56" i="90" s="1"/>
  <c r="H18" i="134"/>
  <c r="H56" i="90" s="1"/>
  <c r="I18" i="134"/>
  <c r="I56" i="90" s="1"/>
  <c r="J18" i="134"/>
  <c r="J56" i="90" s="1"/>
  <c r="K18" i="134"/>
  <c r="K56" i="90" s="1"/>
  <c r="M56" i="90"/>
  <c r="N56" i="90"/>
  <c r="O56" i="90"/>
  <c r="Q56" i="90"/>
  <c r="R56" i="90"/>
  <c r="S56" i="90"/>
  <c r="T56" i="90"/>
  <c r="V18" i="134"/>
  <c r="V56" i="90" s="1"/>
  <c r="W18" i="134"/>
  <c r="W56" i="90" s="1"/>
  <c r="X18" i="134"/>
  <c r="X56" i="90" s="1"/>
  <c r="Y18" i="134"/>
  <c r="Y56" i="90" s="1"/>
  <c r="Z18" i="134"/>
  <c r="AA18" i="134"/>
  <c r="AA56" i="90" s="1"/>
  <c r="AB18" i="134"/>
  <c r="AB56" i="90" s="1"/>
  <c r="AC18" i="134"/>
  <c r="AC56" i="90" s="1"/>
  <c r="A10" i="134"/>
  <c r="A5" i="134" s="1"/>
  <c r="A2" i="134"/>
  <c r="A3" i="134"/>
  <c r="A4" i="134"/>
  <c r="A6" i="134" s="1"/>
  <c r="B8" i="134"/>
  <c r="A56" i="133"/>
  <c r="C56" i="133"/>
  <c r="U56" i="133"/>
  <c r="A57" i="133"/>
  <c r="C57" i="133"/>
  <c r="C18" i="133" s="1"/>
  <c r="D55" i="90" s="1"/>
  <c r="U57" i="133"/>
  <c r="U18" i="133" s="1"/>
  <c r="A58" i="133"/>
  <c r="C58" i="133"/>
  <c r="U58" i="133"/>
  <c r="A59" i="133"/>
  <c r="C59" i="133"/>
  <c r="U59" i="133"/>
  <c r="A60" i="133"/>
  <c r="C60" i="133"/>
  <c r="U60" i="133"/>
  <c r="A61" i="133"/>
  <c r="C61" i="133"/>
  <c r="U61" i="133"/>
  <c r="A62" i="133"/>
  <c r="C62" i="133"/>
  <c r="U62" i="133"/>
  <c r="A63" i="133"/>
  <c r="C63" i="133"/>
  <c r="U63" i="133"/>
  <c r="A64" i="133"/>
  <c r="C64" i="133"/>
  <c r="U64" i="133"/>
  <c r="A65" i="133"/>
  <c r="C65" i="133"/>
  <c r="U65" i="133"/>
  <c r="A40" i="133"/>
  <c r="C40" i="133"/>
  <c r="U40" i="133"/>
  <c r="A41" i="133"/>
  <c r="C41" i="133"/>
  <c r="C16" i="133" s="1"/>
  <c r="U41" i="133"/>
  <c r="U16" i="133" s="1"/>
  <c r="A42" i="133"/>
  <c r="C42" i="133"/>
  <c r="U42" i="133"/>
  <c r="A43" i="133"/>
  <c r="C43" i="133"/>
  <c r="U43" i="133"/>
  <c r="A44" i="133"/>
  <c r="C44" i="133"/>
  <c r="U44" i="133"/>
  <c r="A45" i="133"/>
  <c r="C45" i="133"/>
  <c r="U45" i="133"/>
  <c r="A46" i="133"/>
  <c r="C46" i="133"/>
  <c r="U46" i="133"/>
  <c r="A47" i="133"/>
  <c r="C47" i="133"/>
  <c r="U47" i="133"/>
  <c r="A48" i="133"/>
  <c r="C48" i="133"/>
  <c r="U48" i="133"/>
  <c r="A49" i="133"/>
  <c r="C49" i="133"/>
  <c r="U49" i="133"/>
  <c r="D24" i="133"/>
  <c r="E24" i="133"/>
  <c r="F24" i="133"/>
  <c r="G24" i="133"/>
  <c r="H24" i="133"/>
  <c r="I24" i="133"/>
  <c r="J24" i="133"/>
  <c r="K24" i="133"/>
  <c r="V24" i="133"/>
  <c r="W24" i="133"/>
  <c r="U24" i="133" s="1"/>
  <c r="X24" i="133"/>
  <c r="Y24" i="133"/>
  <c r="Z24" i="133"/>
  <c r="Z8" i="133" s="1"/>
  <c r="AA24" i="133"/>
  <c r="AB24" i="133"/>
  <c r="AC24" i="133"/>
  <c r="D25" i="133"/>
  <c r="E25" i="133"/>
  <c r="F25" i="133"/>
  <c r="G25" i="133"/>
  <c r="H25" i="133"/>
  <c r="I25" i="133"/>
  <c r="J25" i="133"/>
  <c r="K25" i="133"/>
  <c r="V25" i="133"/>
  <c r="W25" i="133"/>
  <c r="U25" i="133" s="1"/>
  <c r="X25" i="133"/>
  <c r="Y25" i="133"/>
  <c r="Z25" i="133"/>
  <c r="AA25" i="133"/>
  <c r="AB25" i="133"/>
  <c r="AC25" i="133"/>
  <c r="D26" i="133"/>
  <c r="E26" i="133"/>
  <c r="F26" i="133"/>
  <c r="G26" i="133"/>
  <c r="H26" i="133"/>
  <c r="I26" i="133"/>
  <c r="J26" i="133"/>
  <c r="K26" i="133"/>
  <c r="V26" i="133"/>
  <c r="W26" i="133"/>
  <c r="U26" i="133" s="1"/>
  <c r="X26" i="133"/>
  <c r="Y26" i="133"/>
  <c r="Z26" i="133"/>
  <c r="AA26" i="133"/>
  <c r="AB26" i="133"/>
  <c r="AC26" i="133"/>
  <c r="D27" i="133"/>
  <c r="E27" i="133"/>
  <c r="F27" i="133"/>
  <c r="G27" i="133"/>
  <c r="H27" i="133"/>
  <c r="I27" i="133"/>
  <c r="J27" i="133"/>
  <c r="K27" i="133"/>
  <c r="V27" i="133"/>
  <c r="U27" i="133" s="1"/>
  <c r="W27" i="133"/>
  <c r="X27" i="133"/>
  <c r="Y27" i="133"/>
  <c r="Y8" i="133" s="1"/>
  <c r="Z27" i="133"/>
  <c r="AA27" i="133"/>
  <c r="AB27" i="133"/>
  <c r="AC27" i="133"/>
  <c r="D28" i="133"/>
  <c r="E28" i="133"/>
  <c r="F28" i="133"/>
  <c r="G28" i="133"/>
  <c r="H28" i="133"/>
  <c r="I28" i="133"/>
  <c r="J28" i="133"/>
  <c r="K28" i="133"/>
  <c r="V28" i="133"/>
  <c r="V8" i="133" s="1"/>
  <c r="W28" i="133"/>
  <c r="X28" i="133"/>
  <c r="Y28" i="133"/>
  <c r="Z28" i="133"/>
  <c r="AA28" i="133"/>
  <c r="AB28" i="133"/>
  <c r="AC28" i="133"/>
  <c r="D29" i="133"/>
  <c r="E29" i="133"/>
  <c r="F29" i="133"/>
  <c r="G29" i="133"/>
  <c r="H29" i="133"/>
  <c r="I29" i="133"/>
  <c r="J29" i="133"/>
  <c r="K29" i="133"/>
  <c r="V29" i="133"/>
  <c r="U29" i="133" s="1"/>
  <c r="W29" i="133"/>
  <c r="X29" i="133"/>
  <c r="Y29" i="133"/>
  <c r="Z29" i="133"/>
  <c r="AA29" i="133"/>
  <c r="AB29" i="133"/>
  <c r="AC29" i="133"/>
  <c r="D30" i="133"/>
  <c r="E30" i="133"/>
  <c r="F30" i="133"/>
  <c r="G30" i="133"/>
  <c r="H30" i="133"/>
  <c r="I30" i="133"/>
  <c r="J30" i="133"/>
  <c r="K30" i="133"/>
  <c r="V30" i="133"/>
  <c r="U30" i="133" s="1"/>
  <c r="W30" i="133"/>
  <c r="X30" i="133"/>
  <c r="Y30" i="133"/>
  <c r="Z30" i="133"/>
  <c r="AA30" i="133"/>
  <c r="AB30" i="133"/>
  <c r="AC30" i="133"/>
  <c r="D31" i="133"/>
  <c r="E31" i="133"/>
  <c r="F31" i="133"/>
  <c r="G31" i="133"/>
  <c r="H31" i="133"/>
  <c r="I31" i="133"/>
  <c r="J31" i="133"/>
  <c r="K31" i="133"/>
  <c r="M8" i="133"/>
  <c r="U31" i="133"/>
  <c r="V31" i="133"/>
  <c r="W31" i="133"/>
  <c r="X31" i="133"/>
  <c r="Y31" i="133"/>
  <c r="Z31" i="133"/>
  <c r="AA31" i="133"/>
  <c r="AB31" i="133"/>
  <c r="AC31" i="133"/>
  <c r="AC8" i="133" s="1"/>
  <c r="D32" i="133"/>
  <c r="E32" i="133"/>
  <c r="F32" i="133"/>
  <c r="G32" i="133"/>
  <c r="H32" i="133"/>
  <c r="I32" i="133"/>
  <c r="J32" i="133"/>
  <c r="K32" i="133"/>
  <c r="V32" i="133"/>
  <c r="W32" i="133"/>
  <c r="U32" i="133" s="1"/>
  <c r="X32" i="133"/>
  <c r="Y32" i="133"/>
  <c r="Z32" i="133"/>
  <c r="AA32" i="133"/>
  <c r="AB32" i="133"/>
  <c r="AC32" i="133"/>
  <c r="D33" i="133"/>
  <c r="E33" i="133"/>
  <c r="F33" i="133"/>
  <c r="G33" i="133"/>
  <c r="H33" i="133"/>
  <c r="I33" i="133"/>
  <c r="J33" i="133"/>
  <c r="K33" i="133"/>
  <c r="V33" i="133"/>
  <c r="W33" i="133"/>
  <c r="U33" i="133" s="1"/>
  <c r="X33" i="133"/>
  <c r="Y33" i="133"/>
  <c r="Z33" i="133"/>
  <c r="AA33" i="133"/>
  <c r="AB33" i="133"/>
  <c r="AC33" i="133"/>
  <c r="A16" i="133"/>
  <c r="D16" i="133"/>
  <c r="E16" i="133"/>
  <c r="F16" i="133"/>
  <c r="G16" i="133"/>
  <c r="H16" i="133"/>
  <c r="I16" i="133"/>
  <c r="J16" i="133"/>
  <c r="K16" i="133"/>
  <c r="T8" i="133"/>
  <c r="V16" i="133"/>
  <c r="W16" i="133"/>
  <c r="X16" i="133"/>
  <c r="Y16" i="133"/>
  <c r="Z16" i="133"/>
  <c r="AA16" i="133"/>
  <c r="AA8" i="133" s="1"/>
  <c r="AB16" i="133"/>
  <c r="AC16" i="133"/>
  <c r="A17" i="133"/>
  <c r="C17" i="133"/>
  <c r="D40" i="90" s="1"/>
  <c r="D17" i="133"/>
  <c r="E17" i="133"/>
  <c r="F40" i="90" s="1"/>
  <c r="F17" i="133"/>
  <c r="G40" i="90" s="1"/>
  <c r="G17" i="133"/>
  <c r="H40" i="90" s="1"/>
  <c r="H17" i="133"/>
  <c r="I40" i="90" s="1"/>
  <c r="I17" i="133"/>
  <c r="J40" i="90" s="1"/>
  <c r="J17" i="133"/>
  <c r="K40" i="90" s="1"/>
  <c r="K17" i="133"/>
  <c r="M40" i="90"/>
  <c r="N40" i="90"/>
  <c r="N25" i="90" s="1"/>
  <c r="O40" i="90"/>
  <c r="R40" i="90"/>
  <c r="S40" i="90"/>
  <c r="T40" i="90"/>
  <c r="V17" i="133"/>
  <c r="W17" i="133"/>
  <c r="W8" i="133" s="1"/>
  <c r="X17" i="133"/>
  <c r="Y17" i="133"/>
  <c r="Z17" i="133"/>
  <c r="AA17" i="133"/>
  <c r="AB17" i="133"/>
  <c r="AC17" i="133"/>
  <c r="A18" i="133"/>
  <c r="D18" i="133"/>
  <c r="E55" i="90" s="1"/>
  <c r="E18" i="133"/>
  <c r="F55" i="90" s="1"/>
  <c r="F18" i="133"/>
  <c r="G55" i="90" s="1"/>
  <c r="G18" i="133"/>
  <c r="H55" i="90" s="1"/>
  <c r="H18" i="133"/>
  <c r="I55" i="90" s="1"/>
  <c r="I18" i="133"/>
  <c r="J55" i="90" s="1"/>
  <c r="J18" i="133"/>
  <c r="K55" i="90" s="1"/>
  <c r="K18" i="133"/>
  <c r="M55" i="90"/>
  <c r="O55" i="90"/>
  <c r="P55" i="90"/>
  <c r="Q55" i="90"/>
  <c r="R55" i="90"/>
  <c r="S55" i="90"/>
  <c r="T55" i="90"/>
  <c r="V18" i="133"/>
  <c r="W18" i="133"/>
  <c r="X18" i="133"/>
  <c r="Y18" i="133"/>
  <c r="Z18" i="133"/>
  <c r="AA18" i="133"/>
  <c r="AB18" i="133"/>
  <c r="AC18" i="133"/>
  <c r="A10" i="133"/>
  <c r="A8" i="133" s="1"/>
  <c r="A2" i="133"/>
  <c r="A3" i="133"/>
  <c r="A4" i="133"/>
  <c r="A6" i="133" s="1"/>
  <c r="B8" i="133"/>
  <c r="X8" i="133"/>
  <c r="AB8" i="133"/>
  <c r="A18" i="90"/>
  <c r="A17" i="90"/>
  <c r="A16" i="90"/>
  <c r="W25" i="90"/>
  <c r="AB25" i="90"/>
  <c r="AC25" i="90"/>
  <c r="V29" i="90"/>
  <c r="AB30" i="90"/>
  <c r="AC30" i="90"/>
  <c r="N28" i="90"/>
  <c r="T29" i="90"/>
  <c r="N30" i="90"/>
  <c r="T30" i="90"/>
  <c r="A55" i="90"/>
  <c r="A57" i="90"/>
  <c r="A58" i="90"/>
  <c r="A59" i="90"/>
  <c r="A60" i="90"/>
  <c r="A61" i="90"/>
  <c r="A54" i="90"/>
  <c r="A40" i="90"/>
  <c r="A41" i="90"/>
  <c r="A42" i="90"/>
  <c r="A43" i="90"/>
  <c r="A44" i="90"/>
  <c r="A45" i="90"/>
  <c r="A46" i="90"/>
  <c r="A39" i="90"/>
  <c r="AC27" i="90" l="1"/>
  <c r="AB27" i="90"/>
  <c r="V8" i="137"/>
  <c r="U26" i="137"/>
  <c r="AC8" i="137"/>
  <c r="C17" i="137"/>
  <c r="U30" i="137"/>
  <c r="U25" i="137"/>
  <c r="U29" i="137"/>
  <c r="W8" i="137"/>
  <c r="G8" i="137"/>
  <c r="D8" i="139"/>
  <c r="C18" i="141"/>
  <c r="I60" i="90"/>
  <c r="I61" i="90"/>
  <c r="I31" i="90" s="1"/>
  <c r="H60" i="90"/>
  <c r="H61" i="90"/>
  <c r="H31" i="90" s="1"/>
  <c r="E30" i="90"/>
  <c r="G60" i="90"/>
  <c r="G61" i="90"/>
  <c r="G31" i="90" s="1"/>
  <c r="F60" i="90"/>
  <c r="F30" i="90" s="1"/>
  <c r="F61" i="90"/>
  <c r="E60" i="90"/>
  <c r="E61" i="90"/>
  <c r="E8" i="141"/>
  <c r="D8" i="141"/>
  <c r="K60" i="90"/>
  <c r="K30" i="90" s="1"/>
  <c r="K61" i="90"/>
  <c r="K31" i="90" s="1"/>
  <c r="J60" i="90"/>
  <c r="J61" i="90"/>
  <c r="C31" i="141"/>
  <c r="C32" i="141"/>
  <c r="C29" i="141"/>
  <c r="H30" i="90"/>
  <c r="C24" i="141"/>
  <c r="C17" i="141"/>
  <c r="C16" i="141"/>
  <c r="F8" i="141"/>
  <c r="I8" i="141"/>
  <c r="C18" i="140"/>
  <c r="K8" i="140"/>
  <c r="D8" i="140"/>
  <c r="F8" i="140"/>
  <c r="C16" i="140"/>
  <c r="C26" i="140"/>
  <c r="C33" i="140"/>
  <c r="C30" i="140"/>
  <c r="F29" i="90"/>
  <c r="C32" i="139"/>
  <c r="C24" i="139"/>
  <c r="G8" i="139"/>
  <c r="K29" i="90"/>
  <c r="C31" i="139"/>
  <c r="C28" i="139"/>
  <c r="C26" i="139"/>
  <c r="C29" i="139"/>
  <c r="F8" i="138"/>
  <c r="C25" i="138"/>
  <c r="C33" i="138"/>
  <c r="C24" i="138"/>
  <c r="C32" i="138"/>
  <c r="D8" i="138"/>
  <c r="C26" i="138"/>
  <c r="C27" i="138"/>
  <c r="C31" i="138"/>
  <c r="C18" i="137"/>
  <c r="D27" i="90"/>
  <c r="E8" i="137"/>
  <c r="C32" i="137"/>
  <c r="C31" i="137"/>
  <c r="C25" i="137"/>
  <c r="C26" i="137"/>
  <c r="C24" i="137"/>
  <c r="C16" i="137"/>
  <c r="C29" i="133"/>
  <c r="G25" i="90"/>
  <c r="D8" i="133"/>
  <c r="D25" i="90"/>
  <c r="E40" i="90"/>
  <c r="E25" i="90" s="1"/>
  <c r="H8" i="133"/>
  <c r="I8" i="133"/>
  <c r="J8" i="133"/>
  <c r="C33" i="133"/>
  <c r="C32" i="133"/>
  <c r="E8" i="133"/>
  <c r="C30" i="133"/>
  <c r="F8" i="133"/>
  <c r="K8" i="133"/>
  <c r="G8" i="133"/>
  <c r="C24" i="133"/>
  <c r="C28" i="133"/>
  <c r="C27" i="133"/>
  <c r="C26" i="133"/>
  <c r="C25" i="133"/>
  <c r="K8" i="135"/>
  <c r="D17" i="135"/>
  <c r="I30" i="90"/>
  <c r="J29" i="90"/>
  <c r="K24" i="90"/>
  <c r="K28" i="90"/>
  <c r="U40" i="90"/>
  <c r="X30" i="90"/>
  <c r="X24" i="90"/>
  <c r="N29" i="90"/>
  <c r="V30" i="90"/>
  <c r="Z27" i="90"/>
  <c r="I25" i="90"/>
  <c r="AA25" i="90"/>
  <c r="F25" i="90"/>
  <c r="AB28" i="90"/>
  <c r="T28" i="90"/>
  <c r="J25" i="90"/>
  <c r="X25" i="90"/>
  <c r="Q28" i="90"/>
  <c r="V28" i="90"/>
  <c r="D24" i="90"/>
  <c r="J27" i="90"/>
  <c r="E28" i="90"/>
  <c r="I27" i="90"/>
  <c r="D28" i="90"/>
  <c r="Q30" i="90"/>
  <c r="E18" i="90"/>
  <c r="H18" i="90"/>
  <c r="R28" i="90"/>
  <c r="M28" i="90"/>
  <c r="Q29" i="90"/>
  <c r="T27" i="90"/>
  <c r="Q27" i="90"/>
  <c r="O18" i="90"/>
  <c r="N18" i="90"/>
  <c r="P8" i="133"/>
  <c r="S8" i="133"/>
  <c r="S25" i="90"/>
  <c r="O8" i="133"/>
  <c r="R8" i="133"/>
  <c r="Q18" i="90"/>
  <c r="M25" i="90"/>
  <c r="R25" i="90"/>
  <c r="Q8" i="133"/>
  <c r="Q40" i="90"/>
  <c r="Q25" i="90" s="1"/>
  <c r="O25" i="90"/>
  <c r="R17" i="90"/>
  <c r="P40" i="90"/>
  <c r="P25" i="90" s="1"/>
  <c r="V18" i="90"/>
  <c r="Z17" i="90"/>
  <c r="Y18" i="90"/>
  <c r="Z24" i="90"/>
  <c r="X18" i="90"/>
  <c r="AA8" i="135"/>
  <c r="W24" i="90"/>
  <c r="D18" i="90"/>
  <c r="AC18" i="90"/>
  <c r="W18" i="90"/>
  <c r="AB18" i="90"/>
  <c r="J17" i="90"/>
  <c r="X8" i="134"/>
  <c r="K26" i="90"/>
  <c r="H26" i="90"/>
  <c r="M26" i="90"/>
  <c r="M18" i="90"/>
  <c r="C27" i="134"/>
  <c r="S26" i="90"/>
  <c r="S18" i="90"/>
  <c r="T26" i="90"/>
  <c r="T18" i="90"/>
  <c r="J26" i="90"/>
  <c r="J8" i="134"/>
  <c r="R26" i="90"/>
  <c r="R18" i="90"/>
  <c r="AC8" i="134"/>
  <c r="U33" i="134"/>
  <c r="C32" i="134"/>
  <c r="C28" i="134"/>
  <c r="C26" i="134"/>
  <c r="U18" i="134"/>
  <c r="AA26" i="90"/>
  <c r="AA18" i="90"/>
  <c r="M8" i="134"/>
  <c r="W8" i="134"/>
  <c r="Q26" i="90"/>
  <c r="I26" i="90"/>
  <c r="U17" i="134"/>
  <c r="Y8" i="134"/>
  <c r="Q8" i="134"/>
  <c r="H8" i="134"/>
  <c r="R8" i="134"/>
  <c r="U29" i="134"/>
  <c r="V31" i="90"/>
  <c r="S31" i="90"/>
  <c r="V27" i="90"/>
  <c r="E27" i="90"/>
  <c r="H27" i="90"/>
  <c r="W28" i="90"/>
  <c r="O28" i="90"/>
  <c r="G28" i="90"/>
  <c r="Y29" i="90"/>
  <c r="D29" i="90"/>
  <c r="S30" i="90"/>
  <c r="Z25" i="90"/>
  <c r="N24" i="90"/>
  <c r="Y28" i="90"/>
  <c r="Y25" i="90"/>
  <c r="AB29" i="90"/>
  <c r="W31" i="90"/>
  <c r="H25" i="90"/>
  <c r="P24" i="90"/>
  <c r="X27" i="90"/>
  <c r="Z28" i="90"/>
  <c r="S29" i="90"/>
  <c r="AA30" i="90"/>
  <c r="R30" i="90"/>
  <c r="J28" i="90"/>
  <c r="E26" i="90"/>
  <c r="W27" i="90"/>
  <c r="O27" i="90"/>
  <c r="F28" i="90"/>
  <c r="R29" i="90"/>
  <c r="Y26" i="90"/>
  <c r="T25" i="90"/>
  <c r="O26" i="90"/>
  <c r="G26" i="90"/>
  <c r="W26" i="90"/>
  <c r="E24" i="90"/>
  <c r="G24" i="90"/>
  <c r="Y27" i="90"/>
  <c r="P27" i="90"/>
  <c r="AC28" i="90"/>
  <c r="I28" i="90"/>
  <c r="F31" i="90"/>
  <c r="C57" i="90"/>
  <c r="P31" i="90"/>
  <c r="AC26" i="90"/>
  <c r="J24" i="90"/>
  <c r="R27" i="90"/>
  <c r="C40" i="90"/>
  <c r="Q31" i="90"/>
  <c r="T31" i="90"/>
  <c r="O31" i="90"/>
  <c r="AC24" i="90"/>
  <c r="AD8" i="135"/>
  <c r="L8" i="135"/>
  <c r="T8" i="135"/>
  <c r="M17" i="135"/>
  <c r="D26" i="135"/>
  <c r="D30" i="135"/>
  <c r="D28" i="135"/>
  <c r="F8" i="135"/>
  <c r="H24" i="90"/>
  <c r="AA24" i="90"/>
  <c r="R24" i="90"/>
  <c r="D33" i="135"/>
  <c r="D32" i="135"/>
  <c r="M29" i="135"/>
  <c r="D25" i="135"/>
  <c r="Q8" i="135"/>
  <c r="M31" i="135"/>
  <c r="M25" i="135"/>
  <c r="E31" i="90"/>
  <c r="AA31" i="90"/>
  <c r="X31" i="90"/>
  <c r="N31" i="90"/>
  <c r="J31" i="90"/>
  <c r="R31" i="90"/>
  <c r="A5" i="139"/>
  <c r="A5" i="137"/>
  <c r="A8" i="141"/>
  <c r="A8" i="138"/>
  <c r="N41" i="90"/>
  <c r="N8" i="134"/>
  <c r="C16" i="134"/>
  <c r="X26" i="90"/>
  <c r="AA8" i="134"/>
  <c r="S8" i="134"/>
  <c r="C31" i="134"/>
  <c r="U30" i="134"/>
  <c r="G8" i="134"/>
  <c r="F26" i="90"/>
  <c r="C18" i="134"/>
  <c r="O8" i="134"/>
  <c r="U25" i="134"/>
  <c r="O24" i="90"/>
  <c r="Y39" i="90"/>
  <c r="Y17" i="90" s="1"/>
  <c r="Z8" i="135"/>
  <c r="I8" i="135"/>
  <c r="N8" i="135"/>
  <c r="M27" i="135"/>
  <c r="X8" i="135"/>
  <c r="M24" i="135"/>
  <c r="F8" i="134"/>
  <c r="V8" i="134"/>
  <c r="V41" i="90"/>
  <c r="F24" i="90"/>
  <c r="C54" i="90"/>
  <c r="A5" i="135"/>
  <c r="A8" i="135"/>
  <c r="U54" i="90"/>
  <c r="L54" i="90"/>
  <c r="M24" i="90"/>
  <c r="D27" i="135"/>
  <c r="M26" i="135"/>
  <c r="P56" i="90"/>
  <c r="P8" i="134"/>
  <c r="A8" i="134"/>
  <c r="U28" i="134"/>
  <c r="E8" i="135"/>
  <c r="L8" i="137"/>
  <c r="N8" i="137"/>
  <c r="X44" i="90"/>
  <c r="X8" i="139"/>
  <c r="P44" i="90"/>
  <c r="P29" i="90" s="1"/>
  <c r="P8" i="139"/>
  <c r="U58" i="90"/>
  <c r="E8" i="134"/>
  <c r="C56" i="90"/>
  <c r="C33" i="134"/>
  <c r="U32" i="134"/>
  <c r="U31" i="134"/>
  <c r="U26" i="134"/>
  <c r="U57" i="90"/>
  <c r="AB8" i="137"/>
  <c r="U32" i="137"/>
  <c r="AC8" i="138"/>
  <c r="M8" i="138"/>
  <c r="E8" i="138"/>
  <c r="U33" i="138"/>
  <c r="V24" i="90"/>
  <c r="H8" i="135"/>
  <c r="D31" i="135"/>
  <c r="M18" i="135"/>
  <c r="U28" i="137"/>
  <c r="J8" i="138"/>
  <c r="Z56" i="90"/>
  <c r="Z8" i="134"/>
  <c r="S8" i="135"/>
  <c r="T39" i="90"/>
  <c r="T17" i="90" s="1"/>
  <c r="U8" i="135"/>
  <c r="Y8" i="135"/>
  <c r="P8" i="135"/>
  <c r="G8" i="135"/>
  <c r="M30" i="135"/>
  <c r="M42" i="90"/>
  <c r="M8" i="137"/>
  <c r="Y8" i="137"/>
  <c r="P8" i="137"/>
  <c r="H8" i="137"/>
  <c r="L58" i="90"/>
  <c r="X43" i="90"/>
  <c r="X17" i="90" s="1"/>
  <c r="X8" i="138"/>
  <c r="P43" i="90"/>
  <c r="P28" i="90" s="1"/>
  <c r="P8" i="138"/>
  <c r="U32" i="138"/>
  <c r="Z59" i="90"/>
  <c r="Z29" i="90" s="1"/>
  <c r="Z8" i="139"/>
  <c r="I59" i="90"/>
  <c r="C59" i="90" s="1"/>
  <c r="I8" i="139"/>
  <c r="K25" i="90"/>
  <c r="D30" i="90"/>
  <c r="M16" i="135"/>
  <c r="C30" i="137"/>
  <c r="U29" i="138"/>
  <c r="M31" i="90"/>
  <c r="Z31" i="90"/>
  <c r="C30" i="134"/>
  <c r="C29" i="134"/>
  <c r="C24" i="134"/>
  <c r="AB39" i="90"/>
  <c r="AC8" i="135"/>
  <c r="O8" i="135"/>
  <c r="D24" i="135"/>
  <c r="O8" i="137"/>
  <c r="X8" i="137"/>
  <c r="C28" i="137"/>
  <c r="V8" i="138"/>
  <c r="C58" i="90"/>
  <c r="Y8" i="138"/>
  <c r="Q8" i="138"/>
  <c r="I8" i="138"/>
  <c r="W8" i="139"/>
  <c r="F8" i="139"/>
  <c r="U32" i="140"/>
  <c r="U31" i="140"/>
  <c r="C31" i="140"/>
  <c r="W8" i="135"/>
  <c r="D29" i="135"/>
  <c r="AA42" i="90"/>
  <c r="AA8" i="137"/>
  <c r="S42" i="90"/>
  <c r="S8" i="137"/>
  <c r="K42" i="90"/>
  <c r="K17" i="90" s="1"/>
  <c r="K8" i="137"/>
  <c r="U27" i="137"/>
  <c r="C30" i="138"/>
  <c r="C17" i="138"/>
  <c r="O59" i="90"/>
  <c r="O29" i="90" s="1"/>
  <c r="O8" i="139"/>
  <c r="U28" i="139"/>
  <c r="V8" i="139"/>
  <c r="C25" i="140"/>
  <c r="L57" i="90"/>
  <c r="U60" i="90"/>
  <c r="K8" i="134"/>
  <c r="AB8" i="135"/>
  <c r="I8" i="137"/>
  <c r="F8" i="137"/>
  <c r="U16" i="137"/>
  <c r="U18" i="137"/>
  <c r="C29" i="138"/>
  <c r="P45" i="90"/>
  <c r="P30" i="90" s="1"/>
  <c r="P8" i="141"/>
  <c r="G45" i="90"/>
  <c r="G17" i="90" s="1"/>
  <c r="G8" i="141"/>
  <c r="AB8" i="139"/>
  <c r="J8" i="139"/>
  <c r="A5" i="140"/>
  <c r="A8" i="140"/>
  <c r="H8" i="140"/>
  <c r="W45" i="90"/>
  <c r="W17" i="90" s="1"/>
  <c r="W8" i="141"/>
  <c r="I8" i="134"/>
  <c r="C25" i="134"/>
  <c r="U24" i="134"/>
  <c r="C17" i="134"/>
  <c r="Q39" i="90"/>
  <c r="R8" i="135"/>
  <c r="I39" i="90"/>
  <c r="C39" i="90" s="1"/>
  <c r="J8" i="135"/>
  <c r="C29" i="137"/>
  <c r="U24" i="137"/>
  <c r="C28" i="138"/>
  <c r="AA8" i="139"/>
  <c r="H44" i="90"/>
  <c r="H29" i="90" s="1"/>
  <c r="H8" i="139"/>
  <c r="R8" i="139"/>
  <c r="U26" i="139"/>
  <c r="U30" i="140"/>
  <c r="M8" i="140"/>
  <c r="C24" i="140"/>
  <c r="E8" i="140"/>
  <c r="C26" i="141"/>
  <c r="C25" i="141"/>
  <c r="U24" i="141"/>
  <c r="AB41" i="90"/>
  <c r="AB8" i="134"/>
  <c r="T8" i="134"/>
  <c r="D41" i="90"/>
  <c r="D17" i="90" s="1"/>
  <c r="D8" i="134"/>
  <c r="U27" i="134"/>
  <c r="M28" i="135"/>
  <c r="D16" i="135"/>
  <c r="D16" i="147" s="1"/>
  <c r="D18" i="135"/>
  <c r="R8" i="137"/>
  <c r="J8" i="137"/>
  <c r="C27" i="137"/>
  <c r="K8" i="138"/>
  <c r="W8" i="138"/>
  <c r="O8" i="138"/>
  <c r="G8" i="138"/>
  <c r="U31" i="138"/>
  <c r="R8" i="140"/>
  <c r="J8" i="140"/>
  <c r="V8" i="140"/>
  <c r="L8" i="141"/>
  <c r="R8" i="141"/>
  <c r="Z8" i="137"/>
  <c r="U31" i="137"/>
  <c r="AA43" i="90"/>
  <c r="AA28" i="90" s="1"/>
  <c r="AA8" i="138"/>
  <c r="S43" i="90"/>
  <c r="S28" i="90" s="1"/>
  <c r="S8" i="138"/>
  <c r="U30" i="138"/>
  <c r="AC44" i="90"/>
  <c r="AC29" i="90" s="1"/>
  <c r="AC8" i="139"/>
  <c r="M8" i="139"/>
  <c r="M44" i="90"/>
  <c r="U31" i="139"/>
  <c r="U16" i="139"/>
  <c r="U18" i="139"/>
  <c r="Z8" i="140"/>
  <c r="U33" i="140"/>
  <c r="Q8" i="140"/>
  <c r="C30" i="141"/>
  <c r="H8" i="141"/>
  <c r="H43" i="90"/>
  <c r="C43" i="90" s="1"/>
  <c r="H8" i="138"/>
  <c r="U28" i="138"/>
  <c r="U8" i="138" s="1"/>
  <c r="C16" i="138"/>
  <c r="C18" i="138"/>
  <c r="T8" i="139"/>
  <c r="K8" i="139"/>
  <c r="C33" i="139"/>
  <c r="C17" i="139"/>
  <c r="C16" i="139"/>
  <c r="C18" i="139"/>
  <c r="U25" i="140"/>
  <c r="U27" i="139"/>
  <c r="C27" i="139"/>
  <c r="W8" i="140"/>
  <c r="N8" i="140"/>
  <c r="U29" i="140"/>
  <c r="C29" i="140"/>
  <c r="Y8" i="140"/>
  <c r="U28" i="141"/>
  <c r="C28" i="141"/>
  <c r="U27" i="141"/>
  <c r="V8" i="141"/>
  <c r="N8" i="141"/>
  <c r="U32" i="139"/>
  <c r="C25" i="139"/>
  <c r="C27" i="140"/>
  <c r="U17" i="140"/>
  <c r="U16" i="140"/>
  <c r="U18" i="140"/>
  <c r="AB8" i="141"/>
  <c r="S8" i="141"/>
  <c r="K8" i="141"/>
  <c r="U33" i="141"/>
  <c r="U32" i="141"/>
  <c r="C27" i="141"/>
  <c r="C55" i="90"/>
  <c r="L55" i="90"/>
  <c r="U55" i="90"/>
  <c r="L60" i="90"/>
  <c r="E44" i="90"/>
  <c r="E17" i="90" s="1"/>
  <c r="E8" i="139"/>
  <c r="U24" i="139"/>
  <c r="C32" i="140"/>
  <c r="AA8" i="141"/>
  <c r="C33" i="141"/>
  <c r="J8" i="141"/>
  <c r="U16" i="141"/>
  <c r="U8" i="141" s="1"/>
  <c r="U17" i="141"/>
  <c r="U18" i="141"/>
  <c r="U30" i="139"/>
  <c r="C30" i="139"/>
  <c r="P8" i="140"/>
  <c r="G8" i="140"/>
  <c r="I8" i="140"/>
  <c r="O45" i="90"/>
  <c r="O17" i="90" s="1"/>
  <c r="O8" i="141"/>
  <c r="Z8" i="141"/>
  <c r="L8" i="133"/>
  <c r="A5" i="133"/>
  <c r="U28" i="133"/>
  <c r="N8" i="133"/>
  <c r="U17" i="133"/>
  <c r="U8" i="133" s="1"/>
  <c r="C31" i="133"/>
  <c r="G18" i="90" l="1"/>
  <c r="C61" i="90"/>
  <c r="J18" i="90"/>
  <c r="F18" i="90"/>
  <c r="K18" i="90"/>
  <c r="J30" i="90"/>
  <c r="J16" i="90" s="1"/>
  <c r="C60" i="90"/>
  <c r="C18" i="90" s="1"/>
  <c r="I18" i="90"/>
  <c r="M17" i="90"/>
  <c r="AC17" i="90"/>
  <c r="U59" i="90"/>
  <c r="S17" i="90"/>
  <c r="AA17" i="90"/>
  <c r="H17" i="90"/>
  <c r="I17" i="90"/>
  <c r="P17" i="90"/>
  <c r="F16" i="90"/>
  <c r="L40" i="90"/>
  <c r="AC16" i="90"/>
  <c r="Q17" i="90"/>
  <c r="V17" i="90"/>
  <c r="R16" i="90"/>
  <c r="F17" i="90"/>
  <c r="L8" i="134"/>
  <c r="U56" i="90"/>
  <c r="U18" i="90" s="1"/>
  <c r="Z18" i="90"/>
  <c r="L41" i="90"/>
  <c r="N17" i="90"/>
  <c r="P26" i="90"/>
  <c r="P16" i="90" s="1"/>
  <c r="P18" i="90"/>
  <c r="U8" i="134"/>
  <c r="AB26" i="90"/>
  <c r="AB17" i="90"/>
  <c r="L43" i="90"/>
  <c r="L56" i="90"/>
  <c r="L59" i="90"/>
  <c r="A7" i="141"/>
  <c r="X29" i="90"/>
  <c r="U44" i="90"/>
  <c r="L8" i="140"/>
  <c r="Q24" i="90"/>
  <c r="Q16" i="90" s="1"/>
  <c r="L39" i="90"/>
  <c r="U45" i="90"/>
  <c r="W30" i="90"/>
  <c r="W16" i="90" s="1"/>
  <c r="AB24" i="90"/>
  <c r="L42" i="90"/>
  <c r="M27" i="90"/>
  <c r="O30" i="90"/>
  <c r="O16" i="90" s="1"/>
  <c r="L45" i="90"/>
  <c r="M29" i="90"/>
  <c r="L44" i="90"/>
  <c r="C45" i="90"/>
  <c r="G30" i="90"/>
  <c r="G16" i="90" s="1"/>
  <c r="AA27" i="90"/>
  <c r="AA16" i="90" s="1"/>
  <c r="U42" i="90"/>
  <c r="I29" i="90"/>
  <c r="U43" i="90"/>
  <c r="X28" i="90"/>
  <c r="Y24" i="90"/>
  <c r="Y16" i="90" s="1"/>
  <c r="U39" i="90"/>
  <c r="X16" i="90"/>
  <c r="T24" i="90"/>
  <c r="T16" i="90" s="1"/>
  <c r="U8" i="140"/>
  <c r="D31" i="90"/>
  <c r="C46" i="90"/>
  <c r="L8" i="138"/>
  <c r="A7" i="138" s="1"/>
  <c r="K27" i="90"/>
  <c r="K16" i="90" s="1"/>
  <c r="C42" i="90"/>
  <c r="H28" i="90"/>
  <c r="H16" i="90" s="1"/>
  <c r="D26" i="90"/>
  <c r="C41" i="90"/>
  <c r="I24" i="90"/>
  <c r="I16" i="90" s="1"/>
  <c r="AB31" i="90"/>
  <c r="M8" i="135"/>
  <c r="Z26" i="90"/>
  <c r="Z16" i="90" s="1"/>
  <c r="V26" i="90"/>
  <c r="U41" i="90"/>
  <c r="L8" i="139"/>
  <c r="C44" i="90"/>
  <c r="E29" i="90"/>
  <c r="E16" i="90" s="1"/>
  <c r="U8" i="139"/>
  <c r="U8" i="137"/>
  <c r="A7" i="137" s="1"/>
  <c r="S27" i="90"/>
  <c r="S16" i="90" s="1"/>
  <c r="V8" i="135"/>
  <c r="N26" i="90"/>
  <c r="A7" i="133"/>
  <c r="A7" i="140" l="1"/>
  <c r="A7" i="139"/>
  <c r="L18" i="90"/>
  <c r="M16" i="90"/>
  <c r="D16" i="90"/>
  <c r="C17" i="90"/>
  <c r="L17" i="90"/>
  <c r="N16" i="90"/>
  <c r="A7" i="134"/>
  <c r="U17" i="90"/>
  <c r="AB16" i="90"/>
  <c r="V16" i="90"/>
  <c r="A7" i="135"/>
  <c r="C24" i="90" l="1"/>
  <c r="U31" i="90"/>
  <c r="U30" i="90"/>
  <c r="U29" i="90"/>
  <c r="U28" i="90"/>
  <c r="U27" i="90"/>
  <c r="U26" i="90"/>
  <c r="U25" i="90"/>
  <c r="U24" i="90"/>
  <c r="AC8" i="90"/>
  <c r="AB8" i="90"/>
  <c r="AA8" i="90"/>
  <c r="Z8" i="90"/>
  <c r="Y8" i="90"/>
  <c r="X8" i="90"/>
  <c r="W8" i="90"/>
  <c r="V8" i="90"/>
  <c r="L31" i="90"/>
  <c r="L30" i="90"/>
  <c r="L29" i="90"/>
  <c r="L28" i="90"/>
  <c r="L27" i="90"/>
  <c r="L26" i="90"/>
  <c r="L25" i="90"/>
  <c r="L24" i="90"/>
  <c r="T8" i="90"/>
  <c r="S8" i="90"/>
  <c r="R8" i="90"/>
  <c r="Q8" i="90"/>
  <c r="P8" i="90"/>
  <c r="O8" i="90"/>
  <c r="N8" i="90"/>
  <c r="M8" i="90"/>
  <c r="A10" i="108"/>
  <c r="C31" i="90"/>
  <c r="C30" i="90"/>
  <c r="C29" i="90"/>
  <c r="C28" i="90"/>
  <c r="C27" i="90"/>
  <c r="C26" i="90"/>
  <c r="C25" i="90"/>
  <c r="K8" i="90"/>
  <c r="J8" i="90"/>
  <c r="I8" i="90"/>
  <c r="H8" i="90"/>
  <c r="G8" i="90"/>
  <c r="C16" i="90" l="1"/>
  <c r="U16" i="90"/>
  <c r="U8" i="90" s="1"/>
  <c r="L16" i="90"/>
  <c r="L8" i="90" s="1"/>
  <c r="A10" i="122"/>
  <c r="A5" i="122" s="1"/>
  <c r="H8" i="122"/>
  <c r="G8" i="122"/>
  <c r="F8" i="122"/>
  <c r="B8" i="122"/>
  <c r="A4" i="122"/>
  <c r="A6" i="122" s="1"/>
  <c r="A3" i="122"/>
  <c r="A2" i="122"/>
  <c r="A8" i="122" l="1"/>
  <c r="A7" i="122" s="1"/>
  <c r="A10" i="119"/>
  <c r="A8" i="119" s="1"/>
  <c r="A7" i="119" s="1"/>
  <c r="GN8" i="119"/>
  <c r="GM8" i="119"/>
  <c r="GL8" i="119"/>
  <c r="GK8" i="119"/>
  <c r="GJ8" i="119"/>
  <c r="GI8" i="119"/>
  <c r="GH8" i="119"/>
  <c r="GG8" i="119"/>
  <c r="GF8" i="119"/>
  <c r="GE8" i="119"/>
  <c r="GD8" i="119"/>
  <c r="GC8" i="119"/>
  <c r="GB8" i="119"/>
  <c r="GA8" i="119"/>
  <c r="FZ8" i="119"/>
  <c r="FY8" i="119"/>
  <c r="FX8" i="119"/>
  <c r="FW8" i="119"/>
  <c r="FV8" i="119"/>
  <c r="FU8" i="119"/>
  <c r="FT8" i="119"/>
  <c r="FS8" i="119"/>
  <c r="FR8" i="119"/>
  <c r="FQ8" i="119"/>
  <c r="FP8" i="119"/>
  <c r="FO8" i="119"/>
  <c r="FN8" i="119"/>
  <c r="FM8" i="119"/>
  <c r="FL8" i="119"/>
  <c r="FK8" i="119"/>
  <c r="FJ8" i="119"/>
  <c r="FI8" i="119"/>
  <c r="FH8" i="119"/>
  <c r="FG8" i="119"/>
  <c r="FF8" i="119"/>
  <c r="FE8" i="119"/>
  <c r="FD8" i="119"/>
  <c r="FC8" i="119"/>
  <c r="FB8" i="119"/>
  <c r="FA8" i="119"/>
  <c r="EZ8" i="119"/>
  <c r="EY8" i="119"/>
  <c r="EX8" i="119"/>
  <c r="EW8" i="119"/>
  <c r="EV8" i="119"/>
  <c r="EU8" i="119"/>
  <c r="ET8" i="119"/>
  <c r="ES8" i="119"/>
  <c r="ER8" i="119"/>
  <c r="EQ8" i="119"/>
  <c r="EP8" i="119"/>
  <c r="EO8" i="119"/>
  <c r="EN8" i="119"/>
  <c r="EM8" i="119"/>
  <c r="EL8" i="119"/>
  <c r="EK8" i="119"/>
  <c r="EJ8" i="119"/>
  <c r="EI8" i="119"/>
  <c r="EH8" i="119"/>
  <c r="EG8" i="119"/>
  <c r="EF8" i="119"/>
  <c r="EE8" i="119"/>
  <c r="ED8" i="119"/>
  <c r="EC8" i="119"/>
  <c r="EB8" i="119"/>
  <c r="EA8" i="119"/>
  <c r="DZ8" i="119"/>
  <c r="DY8" i="119"/>
  <c r="DX8" i="119"/>
  <c r="DW8" i="119"/>
  <c r="DV8" i="119"/>
  <c r="DU8" i="119"/>
  <c r="DT8" i="119"/>
  <c r="DS8" i="119"/>
  <c r="DR8" i="119"/>
  <c r="DQ8" i="119"/>
  <c r="DP8" i="119"/>
  <c r="DO8" i="119"/>
  <c r="DN8" i="119"/>
  <c r="DM8" i="119"/>
  <c r="DL8" i="119"/>
  <c r="DK8" i="119"/>
  <c r="DJ8" i="119"/>
  <c r="DI8" i="119"/>
  <c r="DH8" i="119"/>
  <c r="DG8" i="119"/>
  <c r="DF8" i="119"/>
  <c r="DE8" i="119"/>
  <c r="DD8" i="119"/>
  <c r="DC8" i="119"/>
  <c r="DB8" i="119"/>
  <c r="DA8" i="119"/>
  <c r="CZ8" i="119"/>
  <c r="CY8" i="119"/>
  <c r="CX8" i="119"/>
  <c r="CW8" i="119"/>
  <c r="CV8" i="119"/>
  <c r="CU8" i="119"/>
  <c r="CT8" i="119"/>
  <c r="CS8" i="119"/>
  <c r="CR8" i="119"/>
  <c r="CQ8" i="119"/>
  <c r="CP8" i="119"/>
  <c r="CO8" i="119"/>
  <c r="CN8" i="119"/>
  <c r="CM8" i="119"/>
  <c r="CL8" i="119"/>
  <c r="CK8" i="119"/>
  <c r="CJ8" i="119"/>
  <c r="CI8" i="119"/>
  <c r="CH8" i="119"/>
  <c r="CG8" i="119"/>
  <c r="CF8" i="119"/>
  <c r="CE8" i="119"/>
  <c r="CD8" i="119"/>
  <c r="CC8" i="119"/>
  <c r="CB8" i="119"/>
  <c r="CA8" i="119"/>
  <c r="BZ8" i="119"/>
  <c r="BY8" i="119"/>
  <c r="BX8" i="119"/>
  <c r="BW8" i="119"/>
  <c r="BV8" i="119"/>
  <c r="BU8" i="119"/>
  <c r="BT8" i="119"/>
  <c r="BS8" i="119"/>
  <c r="BR8" i="119"/>
  <c r="BQ8" i="119"/>
  <c r="BP8" i="119"/>
  <c r="BO8" i="119"/>
  <c r="BN8" i="119"/>
  <c r="BM8" i="119"/>
  <c r="BL8" i="119"/>
  <c r="BK8" i="119"/>
  <c r="BJ8" i="119"/>
  <c r="BI8" i="119"/>
  <c r="BH8" i="119"/>
  <c r="BG8" i="119"/>
  <c r="BF8" i="119"/>
  <c r="BE8" i="119"/>
  <c r="BD8" i="119"/>
  <c r="BC8" i="119"/>
  <c r="BB8" i="119"/>
  <c r="BA8" i="119"/>
  <c r="AZ8" i="119"/>
  <c r="AY8" i="119"/>
  <c r="AX8" i="119"/>
  <c r="AW8" i="119"/>
  <c r="AV8" i="119"/>
  <c r="AU8" i="119"/>
  <c r="AT8" i="119"/>
  <c r="AS8" i="119"/>
  <c r="AR8" i="119"/>
  <c r="AQ8" i="119"/>
  <c r="AP8" i="119"/>
  <c r="AO8" i="119"/>
  <c r="AN8" i="119"/>
  <c r="AM8" i="119"/>
  <c r="AL8" i="119"/>
  <c r="AK8" i="119"/>
  <c r="AJ8" i="119"/>
  <c r="AI8" i="119"/>
  <c r="AH8" i="119"/>
  <c r="AG8" i="119"/>
  <c r="AF8" i="119"/>
  <c r="AE8" i="119"/>
  <c r="AD8" i="119"/>
  <c r="AC8" i="119"/>
  <c r="AB8" i="119"/>
  <c r="AA8" i="119"/>
  <c r="Z8" i="119"/>
  <c r="Y8" i="119"/>
  <c r="X8" i="119"/>
  <c r="W8" i="119"/>
  <c r="V8" i="119"/>
  <c r="U8" i="119"/>
  <c r="T8" i="119"/>
  <c r="S8" i="119"/>
  <c r="R8" i="119"/>
  <c r="Q8" i="119"/>
  <c r="P8" i="119"/>
  <c r="O8" i="119"/>
  <c r="N8" i="119"/>
  <c r="M8" i="119"/>
  <c r="L8" i="119"/>
  <c r="K8" i="119"/>
  <c r="J8" i="119"/>
  <c r="I8" i="119"/>
  <c r="H8" i="119"/>
  <c r="G8" i="119"/>
  <c r="F8" i="119"/>
  <c r="E8" i="119"/>
  <c r="B8" i="119"/>
  <c r="A4" i="119"/>
  <c r="A6" i="119" s="1"/>
  <c r="A3" i="119"/>
  <c r="A2" i="119"/>
  <c r="A10" i="118"/>
  <c r="A8" i="118" s="1"/>
  <c r="A7" i="118" s="1"/>
  <c r="GN8" i="118"/>
  <c r="GM8" i="118"/>
  <c r="GL8" i="118"/>
  <c r="GK8" i="118"/>
  <c r="GJ8" i="118"/>
  <c r="GI8" i="118"/>
  <c r="GH8" i="118"/>
  <c r="GG8" i="118"/>
  <c r="GF8" i="118"/>
  <c r="GE8" i="118"/>
  <c r="GD8" i="118"/>
  <c r="GC8" i="118"/>
  <c r="GB8" i="118"/>
  <c r="GA8" i="118"/>
  <c r="FZ8" i="118"/>
  <c r="FY8" i="118"/>
  <c r="FX8" i="118"/>
  <c r="FW8" i="118"/>
  <c r="FV8" i="118"/>
  <c r="FU8" i="118"/>
  <c r="FT8" i="118"/>
  <c r="FS8" i="118"/>
  <c r="FR8" i="118"/>
  <c r="FQ8" i="118"/>
  <c r="FP8" i="118"/>
  <c r="FO8" i="118"/>
  <c r="FN8" i="118"/>
  <c r="FM8" i="118"/>
  <c r="FL8" i="118"/>
  <c r="FK8" i="118"/>
  <c r="FJ8" i="118"/>
  <c r="FI8" i="118"/>
  <c r="FH8" i="118"/>
  <c r="FG8" i="118"/>
  <c r="FF8" i="118"/>
  <c r="FE8" i="118"/>
  <c r="FD8" i="118"/>
  <c r="FC8" i="118"/>
  <c r="FB8" i="118"/>
  <c r="FA8" i="118"/>
  <c r="EZ8" i="118"/>
  <c r="EY8" i="118"/>
  <c r="EX8" i="118"/>
  <c r="EW8" i="118"/>
  <c r="EV8" i="118"/>
  <c r="EU8" i="118"/>
  <c r="ET8" i="118"/>
  <c r="ES8" i="118"/>
  <c r="ER8" i="118"/>
  <c r="EQ8" i="118"/>
  <c r="EP8" i="118"/>
  <c r="EO8" i="118"/>
  <c r="EN8" i="118"/>
  <c r="EM8" i="118"/>
  <c r="EL8" i="118"/>
  <c r="EK8" i="118"/>
  <c r="EJ8" i="118"/>
  <c r="EI8" i="118"/>
  <c r="EH8" i="118"/>
  <c r="EG8" i="118"/>
  <c r="EF8" i="118"/>
  <c r="EE8" i="118"/>
  <c r="ED8" i="118"/>
  <c r="EC8" i="118"/>
  <c r="EB8" i="118"/>
  <c r="EA8" i="118"/>
  <c r="DZ8" i="118"/>
  <c r="DY8" i="118"/>
  <c r="DX8" i="118"/>
  <c r="DW8" i="118"/>
  <c r="DV8" i="118"/>
  <c r="DU8" i="118"/>
  <c r="DT8" i="118"/>
  <c r="DS8" i="118"/>
  <c r="DR8" i="118"/>
  <c r="DQ8" i="118"/>
  <c r="DP8" i="118"/>
  <c r="DO8" i="118"/>
  <c r="DN8" i="118"/>
  <c r="DM8" i="118"/>
  <c r="DL8" i="118"/>
  <c r="DK8" i="118"/>
  <c r="DJ8" i="118"/>
  <c r="DI8" i="118"/>
  <c r="DH8" i="118"/>
  <c r="DG8" i="118"/>
  <c r="DF8" i="118"/>
  <c r="DE8" i="118"/>
  <c r="DD8" i="118"/>
  <c r="DC8" i="118"/>
  <c r="DB8" i="118"/>
  <c r="DA8" i="118"/>
  <c r="CZ8" i="118"/>
  <c r="CY8" i="118"/>
  <c r="CX8" i="118"/>
  <c r="CW8" i="118"/>
  <c r="CV8" i="118"/>
  <c r="CU8" i="118"/>
  <c r="CT8" i="118"/>
  <c r="CS8" i="118"/>
  <c r="CR8" i="118"/>
  <c r="CQ8" i="118"/>
  <c r="CP8" i="118"/>
  <c r="CO8" i="118"/>
  <c r="CN8" i="118"/>
  <c r="CM8" i="118"/>
  <c r="CL8" i="118"/>
  <c r="CK8" i="118"/>
  <c r="CJ8" i="118"/>
  <c r="CI8" i="118"/>
  <c r="CH8" i="118"/>
  <c r="CG8" i="118"/>
  <c r="CF8" i="118"/>
  <c r="CE8" i="118"/>
  <c r="CD8" i="118"/>
  <c r="CC8" i="118"/>
  <c r="CB8" i="118"/>
  <c r="CA8" i="118"/>
  <c r="BZ8" i="118"/>
  <c r="BY8" i="118"/>
  <c r="BX8" i="118"/>
  <c r="BW8" i="118"/>
  <c r="BV8" i="118"/>
  <c r="BU8" i="118"/>
  <c r="BT8" i="118"/>
  <c r="BS8" i="118"/>
  <c r="BR8" i="118"/>
  <c r="BQ8" i="118"/>
  <c r="BP8" i="118"/>
  <c r="BO8" i="118"/>
  <c r="BN8" i="118"/>
  <c r="BM8" i="118"/>
  <c r="BL8" i="118"/>
  <c r="BK8" i="118"/>
  <c r="BJ8" i="118"/>
  <c r="BI8" i="118"/>
  <c r="BH8" i="118"/>
  <c r="BG8" i="118"/>
  <c r="BF8" i="118"/>
  <c r="BE8" i="118"/>
  <c r="BD8" i="118"/>
  <c r="BC8" i="118"/>
  <c r="BB8" i="118"/>
  <c r="BA8" i="118"/>
  <c r="AZ8" i="118"/>
  <c r="AY8" i="118"/>
  <c r="AX8" i="118"/>
  <c r="AW8" i="118"/>
  <c r="AV8" i="118"/>
  <c r="AU8" i="118"/>
  <c r="AT8" i="118"/>
  <c r="AS8" i="118"/>
  <c r="AR8" i="118"/>
  <c r="AQ8" i="118"/>
  <c r="AP8" i="118"/>
  <c r="AO8" i="118"/>
  <c r="AN8" i="118"/>
  <c r="AM8" i="118"/>
  <c r="AL8" i="118"/>
  <c r="AK8" i="118"/>
  <c r="AJ8" i="118"/>
  <c r="AI8" i="118"/>
  <c r="AH8" i="118"/>
  <c r="AG8" i="118"/>
  <c r="AF8" i="118"/>
  <c r="AE8" i="118"/>
  <c r="AD8" i="118"/>
  <c r="AC8" i="118"/>
  <c r="AB8" i="118"/>
  <c r="AA8" i="118"/>
  <c r="Z8" i="118"/>
  <c r="Y8" i="118"/>
  <c r="X8" i="118"/>
  <c r="W8" i="118"/>
  <c r="V8" i="118"/>
  <c r="U8" i="118"/>
  <c r="T8" i="118"/>
  <c r="S8" i="118"/>
  <c r="R8" i="118"/>
  <c r="Q8" i="118"/>
  <c r="P8" i="118"/>
  <c r="O8" i="118"/>
  <c r="N8" i="118"/>
  <c r="M8" i="118"/>
  <c r="L8" i="118"/>
  <c r="K8" i="118"/>
  <c r="J8" i="118"/>
  <c r="I8" i="118"/>
  <c r="H8" i="118"/>
  <c r="G8" i="118"/>
  <c r="F8" i="118"/>
  <c r="E8" i="118"/>
  <c r="B8" i="118"/>
  <c r="A4" i="118"/>
  <c r="A6" i="118" s="1"/>
  <c r="A3" i="118"/>
  <c r="A2" i="118"/>
  <c r="A10" i="117"/>
  <c r="A5" i="117" s="1"/>
  <c r="GN8" i="117"/>
  <c r="GM8" i="117"/>
  <c r="GL8" i="117"/>
  <c r="GK8" i="117"/>
  <c r="GJ8" i="117"/>
  <c r="GI8" i="117"/>
  <c r="GH8" i="117"/>
  <c r="GG8" i="117"/>
  <c r="GF8" i="117"/>
  <c r="GE8" i="117"/>
  <c r="GD8" i="117"/>
  <c r="GC8" i="117"/>
  <c r="GB8" i="117"/>
  <c r="GA8" i="117"/>
  <c r="FZ8" i="117"/>
  <c r="FY8" i="117"/>
  <c r="FX8" i="117"/>
  <c r="FW8" i="117"/>
  <c r="FV8" i="117"/>
  <c r="FU8" i="117"/>
  <c r="FT8" i="117"/>
  <c r="FS8" i="117"/>
  <c r="FR8" i="117"/>
  <c r="FQ8" i="117"/>
  <c r="FP8" i="117"/>
  <c r="FO8" i="117"/>
  <c r="FN8" i="117"/>
  <c r="FM8" i="117"/>
  <c r="FL8" i="117"/>
  <c r="FK8" i="117"/>
  <c r="FJ8" i="117"/>
  <c r="FI8" i="117"/>
  <c r="FH8" i="117"/>
  <c r="FG8" i="117"/>
  <c r="FF8" i="117"/>
  <c r="FE8" i="117"/>
  <c r="FD8" i="117"/>
  <c r="FC8" i="117"/>
  <c r="FB8" i="117"/>
  <c r="FA8" i="117"/>
  <c r="EZ8" i="117"/>
  <c r="EY8" i="117"/>
  <c r="EX8" i="117"/>
  <c r="EW8" i="117"/>
  <c r="EV8" i="117"/>
  <c r="EU8" i="117"/>
  <c r="ET8" i="117"/>
  <c r="ES8" i="117"/>
  <c r="ER8" i="117"/>
  <c r="EQ8" i="117"/>
  <c r="EP8" i="117"/>
  <c r="EO8" i="117"/>
  <c r="EN8" i="117"/>
  <c r="EM8" i="117"/>
  <c r="EL8" i="117"/>
  <c r="EK8" i="117"/>
  <c r="EJ8" i="117"/>
  <c r="EI8" i="117"/>
  <c r="EH8" i="117"/>
  <c r="EG8" i="117"/>
  <c r="EF8" i="117"/>
  <c r="EE8" i="117"/>
  <c r="ED8" i="117"/>
  <c r="EC8" i="117"/>
  <c r="EB8" i="117"/>
  <c r="EA8" i="117"/>
  <c r="DZ8" i="117"/>
  <c r="DY8" i="117"/>
  <c r="DX8" i="117"/>
  <c r="DW8" i="117"/>
  <c r="DV8" i="117"/>
  <c r="DU8" i="117"/>
  <c r="DT8" i="117"/>
  <c r="DS8" i="117"/>
  <c r="DR8" i="117"/>
  <c r="DQ8" i="117"/>
  <c r="DP8" i="117"/>
  <c r="DO8" i="117"/>
  <c r="DN8" i="117"/>
  <c r="DM8" i="117"/>
  <c r="DL8" i="117"/>
  <c r="DK8" i="117"/>
  <c r="DJ8" i="117"/>
  <c r="DI8" i="117"/>
  <c r="DH8" i="117"/>
  <c r="DG8" i="117"/>
  <c r="DF8" i="117"/>
  <c r="DE8" i="117"/>
  <c r="DD8" i="117"/>
  <c r="DC8" i="117"/>
  <c r="DB8" i="117"/>
  <c r="DA8" i="117"/>
  <c r="CZ8" i="117"/>
  <c r="CY8" i="117"/>
  <c r="CX8" i="117"/>
  <c r="CW8" i="117"/>
  <c r="CV8" i="117"/>
  <c r="CU8" i="117"/>
  <c r="CT8" i="117"/>
  <c r="CS8" i="117"/>
  <c r="CR8" i="117"/>
  <c r="CQ8" i="117"/>
  <c r="CP8" i="117"/>
  <c r="CO8" i="117"/>
  <c r="CN8" i="117"/>
  <c r="CM8" i="117"/>
  <c r="CL8" i="117"/>
  <c r="CK8" i="117"/>
  <c r="CJ8" i="117"/>
  <c r="CI8" i="117"/>
  <c r="CH8" i="117"/>
  <c r="CG8" i="117"/>
  <c r="CF8" i="117"/>
  <c r="CE8" i="117"/>
  <c r="CD8" i="117"/>
  <c r="CC8" i="117"/>
  <c r="CB8" i="117"/>
  <c r="CA8" i="117"/>
  <c r="BZ8" i="117"/>
  <c r="BY8" i="117"/>
  <c r="BX8" i="117"/>
  <c r="BW8" i="117"/>
  <c r="BV8" i="117"/>
  <c r="BU8" i="117"/>
  <c r="BT8" i="117"/>
  <c r="BS8" i="117"/>
  <c r="BR8" i="117"/>
  <c r="BQ8" i="117"/>
  <c r="BP8" i="117"/>
  <c r="BO8" i="117"/>
  <c r="BN8" i="117"/>
  <c r="BM8" i="117"/>
  <c r="BL8" i="117"/>
  <c r="BK8" i="117"/>
  <c r="BJ8" i="117"/>
  <c r="BI8" i="117"/>
  <c r="BH8" i="117"/>
  <c r="BG8" i="117"/>
  <c r="BF8" i="117"/>
  <c r="BE8" i="117"/>
  <c r="BD8" i="117"/>
  <c r="BC8" i="117"/>
  <c r="BB8" i="117"/>
  <c r="BA8" i="117"/>
  <c r="AZ8" i="117"/>
  <c r="AY8" i="117"/>
  <c r="AX8" i="117"/>
  <c r="AW8" i="117"/>
  <c r="AV8" i="117"/>
  <c r="AU8" i="117"/>
  <c r="AT8" i="117"/>
  <c r="AS8" i="117"/>
  <c r="AR8" i="117"/>
  <c r="AQ8" i="117"/>
  <c r="AP8" i="117"/>
  <c r="AO8" i="117"/>
  <c r="AN8" i="117"/>
  <c r="AM8" i="117"/>
  <c r="AL8" i="117"/>
  <c r="AK8" i="117"/>
  <c r="AJ8" i="117"/>
  <c r="AI8" i="117"/>
  <c r="AH8" i="117"/>
  <c r="AG8" i="117"/>
  <c r="AF8" i="117"/>
  <c r="AE8" i="117"/>
  <c r="AD8" i="117"/>
  <c r="AC8" i="117"/>
  <c r="AB8" i="117"/>
  <c r="AA8" i="117"/>
  <c r="Z8" i="117"/>
  <c r="Y8" i="117"/>
  <c r="X8" i="117"/>
  <c r="W8" i="117"/>
  <c r="V8" i="117"/>
  <c r="U8" i="117"/>
  <c r="T8" i="117"/>
  <c r="S8" i="117"/>
  <c r="R8" i="117"/>
  <c r="Q8" i="117"/>
  <c r="P8" i="117"/>
  <c r="O8" i="117"/>
  <c r="N8" i="117"/>
  <c r="M8" i="117"/>
  <c r="L8" i="117"/>
  <c r="K8" i="117"/>
  <c r="J8" i="117"/>
  <c r="I8" i="117"/>
  <c r="H8" i="117"/>
  <c r="G8" i="117"/>
  <c r="F8" i="117"/>
  <c r="E8" i="117"/>
  <c r="B8" i="117"/>
  <c r="A4" i="117"/>
  <c r="A6" i="117" s="1"/>
  <c r="A3" i="117"/>
  <c r="A2" i="117"/>
  <c r="A10" i="116"/>
  <c r="A8" i="116" s="1"/>
  <c r="A7" i="116" s="1"/>
  <c r="GN8" i="116"/>
  <c r="GM8" i="116"/>
  <c r="GL8" i="116"/>
  <c r="GK8" i="116"/>
  <c r="GJ8" i="116"/>
  <c r="GI8" i="116"/>
  <c r="GH8" i="116"/>
  <c r="GG8" i="116"/>
  <c r="GF8" i="116"/>
  <c r="GE8" i="116"/>
  <c r="GD8" i="116"/>
  <c r="GC8" i="116"/>
  <c r="GB8" i="116"/>
  <c r="GA8" i="116"/>
  <c r="FZ8" i="116"/>
  <c r="FY8" i="116"/>
  <c r="FX8" i="116"/>
  <c r="FW8" i="116"/>
  <c r="FV8" i="116"/>
  <c r="FU8" i="116"/>
  <c r="FT8" i="116"/>
  <c r="FS8" i="116"/>
  <c r="FR8" i="116"/>
  <c r="FQ8" i="116"/>
  <c r="FP8" i="116"/>
  <c r="FO8" i="116"/>
  <c r="FN8" i="116"/>
  <c r="FM8" i="116"/>
  <c r="FL8" i="116"/>
  <c r="FK8" i="116"/>
  <c r="FJ8" i="116"/>
  <c r="FI8" i="116"/>
  <c r="FH8" i="116"/>
  <c r="FG8" i="116"/>
  <c r="FF8" i="116"/>
  <c r="FE8" i="116"/>
  <c r="FD8" i="116"/>
  <c r="FC8" i="116"/>
  <c r="FB8" i="116"/>
  <c r="FA8" i="116"/>
  <c r="EZ8" i="116"/>
  <c r="EY8" i="116"/>
  <c r="EX8" i="116"/>
  <c r="EW8" i="116"/>
  <c r="EV8" i="116"/>
  <c r="EU8" i="116"/>
  <c r="ET8" i="116"/>
  <c r="ES8" i="116"/>
  <c r="ER8" i="116"/>
  <c r="EQ8" i="116"/>
  <c r="EP8" i="116"/>
  <c r="EO8" i="116"/>
  <c r="EN8" i="116"/>
  <c r="EM8" i="116"/>
  <c r="EL8" i="116"/>
  <c r="EK8" i="116"/>
  <c r="EJ8" i="116"/>
  <c r="EI8" i="116"/>
  <c r="EH8" i="116"/>
  <c r="EG8" i="116"/>
  <c r="EF8" i="116"/>
  <c r="EE8" i="116"/>
  <c r="ED8" i="116"/>
  <c r="EC8" i="116"/>
  <c r="EB8" i="116"/>
  <c r="EA8" i="116"/>
  <c r="DZ8" i="116"/>
  <c r="DY8" i="116"/>
  <c r="DX8" i="116"/>
  <c r="DW8" i="116"/>
  <c r="DV8" i="116"/>
  <c r="DU8" i="116"/>
  <c r="DT8" i="116"/>
  <c r="DS8" i="116"/>
  <c r="DR8" i="116"/>
  <c r="DQ8" i="116"/>
  <c r="DP8" i="116"/>
  <c r="DO8" i="116"/>
  <c r="DN8" i="116"/>
  <c r="DM8" i="116"/>
  <c r="DL8" i="116"/>
  <c r="DK8" i="116"/>
  <c r="DJ8" i="116"/>
  <c r="DI8" i="116"/>
  <c r="DH8" i="116"/>
  <c r="DG8" i="116"/>
  <c r="DF8" i="116"/>
  <c r="DE8" i="116"/>
  <c r="DD8" i="116"/>
  <c r="DC8" i="116"/>
  <c r="DB8" i="116"/>
  <c r="DA8" i="116"/>
  <c r="CZ8" i="116"/>
  <c r="CY8" i="116"/>
  <c r="CX8" i="116"/>
  <c r="CW8" i="116"/>
  <c r="CV8" i="116"/>
  <c r="CU8" i="116"/>
  <c r="CT8" i="116"/>
  <c r="CS8" i="116"/>
  <c r="CR8" i="116"/>
  <c r="CQ8" i="116"/>
  <c r="CP8" i="116"/>
  <c r="CO8" i="116"/>
  <c r="CN8" i="116"/>
  <c r="CM8" i="116"/>
  <c r="CL8" i="116"/>
  <c r="CK8" i="116"/>
  <c r="CJ8" i="116"/>
  <c r="CI8" i="116"/>
  <c r="CH8" i="116"/>
  <c r="CG8" i="116"/>
  <c r="CF8" i="116"/>
  <c r="CE8" i="116"/>
  <c r="CD8" i="116"/>
  <c r="CC8" i="116"/>
  <c r="CB8" i="116"/>
  <c r="CA8" i="116"/>
  <c r="BZ8" i="116"/>
  <c r="BY8" i="116"/>
  <c r="BX8" i="116"/>
  <c r="BW8" i="116"/>
  <c r="BV8" i="116"/>
  <c r="BU8" i="116"/>
  <c r="BT8" i="116"/>
  <c r="BS8" i="116"/>
  <c r="BR8" i="116"/>
  <c r="BQ8" i="116"/>
  <c r="BP8" i="116"/>
  <c r="BO8" i="116"/>
  <c r="BN8" i="116"/>
  <c r="BM8" i="116"/>
  <c r="BL8" i="116"/>
  <c r="BK8" i="116"/>
  <c r="BJ8" i="116"/>
  <c r="BI8" i="116"/>
  <c r="BH8" i="116"/>
  <c r="BG8" i="116"/>
  <c r="BF8" i="116"/>
  <c r="BE8" i="116"/>
  <c r="BD8" i="116"/>
  <c r="BC8" i="116"/>
  <c r="BB8" i="116"/>
  <c r="BA8" i="116"/>
  <c r="AZ8" i="116"/>
  <c r="AY8" i="116"/>
  <c r="AX8" i="116"/>
  <c r="AW8" i="116"/>
  <c r="AV8" i="116"/>
  <c r="AU8" i="116"/>
  <c r="AT8" i="116"/>
  <c r="AS8" i="116"/>
  <c r="AR8" i="116"/>
  <c r="AQ8" i="116"/>
  <c r="AP8" i="116"/>
  <c r="AO8" i="116"/>
  <c r="AN8" i="116"/>
  <c r="AM8" i="116"/>
  <c r="AL8" i="116"/>
  <c r="AK8" i="116"/>
  <c r="AJ8" i="116"/>
  <c r="AI8" i="116"/>
  <c r="AH8" i="116"/>
  <c r="AG8" i="116"/>
  <c r="AF8" i="116"/>
  <c r="AE8" i="116"/>
  <c r="AD8" i="116"/>
  <c r="AC8" i="116"/>
  <c r="AB8" i="116"/>
  <c r="AA8" i="116"/>
  <c r="Z8" i="116"/>
  <c r="Y8" i="116"/>
  <c r="X8" i="116"/>
  <c r="W8" i="116"/>
  <c r="V8" i="116"/>
  <c r="U8" i="116"/>
  <c r="T8" i="116"/>
  <c r="S8" i="116"/>
  <c r="R8" i="116"/>
  <c r="Q8" i="116"/>
  <c r="P8" i="116"/>
  <c r="O8" i="116"/>
  <c r="N8" i="116"/>
  <c r="M8" i="116"/>
  <c r="L8" i="116"/>
  <c r="K8" i="116"/>
  <c r="J8" i="116"/>
  <c r="I8" i="116"/>
  <c r="H8" i="116"/>
  <c r="G8" i="116"/>
  <c r="F8" i="116"/>
  <c r="E8" i="116"/>
  <c r="B8" i="116"/>
  <c r="A4" i="116"/>
  <c r="A6" i="116" s="1"/>
  <c r="A3" i="116"/>
  <c r="A2" i="116"/>
  <c r="AF8" i="127"/>
  <c r="AE8" i="127"/>
  <c r="AD8" i="127"/>
  <c r="Y8" i="127"/>
  <c r="X8" i="127"/>
  <c r="W8" i="127"/>
  <c r="V8" i="127"/>
  <c r="Q8" i="127"/>
  <c r="P8" i="127"/>
  <c r="O8" i="127"/>
  <c r="N8" i="127"/>
  <c r="I8" i="127"/>
  <c r="H8" i="127"/>
  <c r="G8" i="127"/>
  <c r="A10" i="127"/>
  <c r="AI8" i="127"/>
  <c r="AC8" i="127"/>
  <c r="AB8" i="127"/>
  <c r="AA8" i="127"/>
  <c r="Z8" i="127"/>
  <c r="U8" i="127"/>
  <c r="T8" i="127"/>
  <c r="S8" i="127"/>
  <c r="R8" i="127"/>
  <c r="M8" i="127"/>
  <c r="L8" i="127"/>
  <c r="K8" i="127"/>
  <c r="J8" i="127"/>
  <c r="F8" i="127"/>
  <c r="A4" i="127"/>
  <c r="A6" i="127" s="1"/>
  <c r="A3" i="127"/>
  <c r="A2" i="127"/>
  <c r="AF8" i="126"/>
  <c r="AD8" i="126"/>
  <c r="AC8" i="126"/>
  <c r="X8" i="126"/>
  <c r="V8" i="126"/>
  <c r="U8" i="126"/>
  <c r="P8" i="126"/>
  <c r="N8" i="126"/>
  <c r="M8" i="126"/>
  <c r="H8" i="126"/>
  <c r="A10" i="126"/>
  <c r="A5" i="126" s="1"/>
  <c r="AI8" i="126"/>
  <c r="AE8" i="126"/>
  <c r="AB8" i="126"/>
  <c r="AA8" i="126"/>
  <c r="Z8" i="126"/>
  <c r="Y8" i="126"/>
  <c r="W8" i="126"/>
  <c r="T8" i="126"/>
  <c r="S8" i="126"/>
  <c r="R8" i="126"/>
  <c r="Q8" i="126"/>
  <c r="O8" i="126"/>
  <c r="L8" i="126"/>
  <c r="K8" i="126"/>
  <c r="J8" i="126"/>
  <c r="I8" i="126"/>
  <c r="G8" i="126"/>
  <c r="F8" i="126"/>
  <c r="A4" i="126"/>
  <c r="A6" i="126" s="1"/>
  <c r="A3" i="126"/>
  <c r="A2" i="126"/>
  <c r="A3" i="65"/>
  <c r="C23" i="8"/>
  <c r="D23" i="8"/>
  <c r="E23" i="8"/>
  <c r="A8" i="127" l="1"/>
  <c r="A5" i="119"/>
  <c r="A8" i="117"/>
  <c r="A7" i="117" s="1"/>
  <c r="A5" i="118"/>
  <c r="A5" i="116"/>
  <c r="AG8" i="126"/>
  <c r="AG8" i="127"/>
  <c r="A5" i="127"/>
  <c r="D8" i="127"/>
  <c r="AH8" i="127"/>
  <c r="A8" i="126"/>
  <c r="D8" i="126"/>
  <c r="AH8" i="126"/>
  <c r="AL8" i="126" l="1"/>
  <c r="AM8" i="126"/>
  <c r="AM8" i="127"/>
  <c r="AN8" i="127"/>
  <c r="AK8" i="127"/>
  <c r="AO8" i="127"/>
  <c r="B8" i="127"/>
  <c r="AL8" i="127"/>
  <c r="B8" i="126"/>
  <c r="AN8" i="126"/>
  <c r="AO8" i="126"/>
  <c r="AK8" i="126"/>
  <c r="AR8" i="126" l="1"/>
  <c r="AR8" i="127"/>
  <c r="AQ8" i="127"/>
  <c r="AQ8" i="126"/>
  <c r="C44" i="8" l="1"/>
  <c r="C45" i="8"/>
  <c r="C46" i="8"/>
  <c r="C47" i="8"/>
  <c r="D45" i="8"/>
  <c r="D47" i="8"/>
  <c r="D44" i="8"/>
  <c r="D46" i="8"/>
  <c r="A1" i="113" l="1"/>
  <c r="A10" i="109" l="1"/>
  <c r="A5" i="109" s="1"/>
  <c r="A5" i="108"/>
  <c r="A10" i="64"/>
  <c r="A5" i="64" s="1"/>
  <c r="A10" i="65"/>
  <c r="A5" i="65" s="1"/>
  <c r="C37" i="8"/>
  <c r="C16" i="8"/>
  <c r="C17" i="8"/>
  <c r="C19" i="8"/>
  <c r="C20" i="8"/>
  <c r="A4" i="65"/>
  <c r="A6" i="65" s="1"/>
  <c r="A4" i="8"/>
  <c r="A6" i="8" s="1"/>
  <c r="A4" i="64"/>
  <c r="A6" i="64" s="1"/>
  <c r="A4" i="108"/>
  <c r="A6" i="108" s="1"/>
  <c r="A4" i="109"/>
  <c r="A6" i="109" s="1"/>
  <c r="A4" i="90"/>
  <c r="A6" i="90" s="1"/>
  <c r="A4" i="14"/>
  <c r="A6" i="14" s="1"/>
  <c r="A3" i="8"/>
  <c r="A3" i="64"/>
  <c r="A3" i="108"/>
  <c r="A3" i="109"/>
  <c r="A3" i="90"/>
  <c r="A3" i="14"/>
  <c r="D17" i="8"/>
  <c r="D20" i="8"/>
  <c r="D16" i="8"/>
  <c r="D37" i="8"/>
  <c r="D19" i="8"/>
  <c r="G8" i="109" l="1"/>
  <c r="F8" i="109"/>
  <c r="E8" i="109"/>
  <c r="C8" i="109"/>
  <c r="B8" i="109"/>
  <c r="A8" i="109"/>
  <c r="A2" i="109"/>
  <c r="G8" i="108"/>
  <c r="F8" i="108"/>
  <c r="E8" i="108"/>
  <c r="D8" i="108"/>
  <c r="C8" i="108"/>
  <c r="B8" i="108"/>
  <c r="A8" i="108"/>
  <c r="A2" i="108"/>
  <c r="A7" i="108" l="1"/>
  <c r="D8" i="109"/>
  <c r="A7" i="109" s="1"/>
  <c r="E19" i="8"/>
  <c r="E20" i="8"/>
  <c r="A10" i="90" l="1"/>
  <c r="B8" i="90"/>
  <c r="A2" i="90"/>
  <c r="E44" i="8"/>
  <c r="E46" i="8"/>
  <c r="E47" i="8"/>
  <c r="E45" i="8"/>
  <c r="A5" i="90" l="1"/>
  <c r="B8" i="14" l="1"/>
  <c r="B8" i="8"/>
  <c r="A2" i="65"/>
  <c r="A2" i="64"/>
  <c r="A8" i="65"/>
  <c r="C8" i="65"/>
  <c r="B14" i="65"/>
  <c r="B12" i="64"/>
  <c r="J8" i="64"/>
  <c r="I8" i="64"/>
  <c r="H8" i="64"/>
  <c r="G8" i="64"/>
  <c r="F8" i="64"/>
  <c r="E8" i="64"/>
  <c r="D8" i="64"/>
  <c r="C8" i="64"/>
  <c r="E37" i="8"/>
  <c r="B50" i="64" l="1"/>
  <c r="B15" i="64"/>
  <c r="B16" i="64"/>
  <c r="B17" i="64"/>
  <c r="B14" i="64"/>
  <c r="B17" i="65"/>
  <c r="B8" i="65" s="1"/>
  <c r="A7" i="65" s="1"/>
  <c r="B34" i="64"/>
  <c r="A35" i="64"/>
  <c r="B20" i="64"/>
  <c r="A40" i="64"/>
  <c r="B40" i="64"/>
  <c r="B22" i="64"/>
  <c r="A47" i="64"/>
  <c r="B47" i="64"/>
  <c r="B27" i="64"/>
  <c r="B35" i="64"/>
  <c r="A48" i="64"/>
  <c r="B23" i="64"/>
  <c r="A36" i="64"/>
  <c r="B18" i="64"/>
  <c r="B36" i="64"/>
  <c r="B43" i="64"/>
  <c r="B28" i="64"/>
  <c r="B42" i="64"/>
  <c r="B30" i="64"/>
  <c r="A43" i="64"/>
  <c r="B48" i="64"/>
  <c r="B24" i="64"/>
  <c r="B31" i="64"/>
  <c r="B38" i="64"/>
  <c r="A44" i="64"/>
  <c r="B19" i="64"/>
  <c r="A39" i="64"/>
  <c r="B44" i="64"/>
  <c r="B26" i="64"/>
  <c r="B32" i="64"/>
  <c r="B39" i="64"/>
  <c r="B46" i="64"/>
  <c r="A37" i="64"/>
  <c r="A41" i="64"/>
  <c r="A45" i="64"/>
  <c r="A49" i="64"/>
  <c r="B21" i="64"/>
  <c r="B25" i="64"/>
  <c r="B29" i="64"/>
  <c r="B33" i="64"/>
  <c r="B37" i="64"/>
  <c r="B41" i="64"/>
  <c r="B45" i="64"/>
  <c r="B49" i="64"/>
  <c r="A38" i="64"/>
  <c r="A42" i="64"/>
  <c r="A46" i="64"/>
  <c r="A50" i="64"/>
  <c r="E14" i="8"/>
  <c r="A8" i="90" l="1"/>
  <c r="B8" i="64"/>
  <c r="A8" i="64"/>
  <c r="A7" i="64" l="1"/>
  <c r="E17" i="8"/>
  <c r="E27" i="8"/>
  <c r="E30" i="8"/>
  <c r="D30" i="8"/>
  <c r="E34" i="8"/>
  <c r="A10" i="14" l="1"/>
  <c r="A2" i="14"/>
  <c r="C25" i="8"/>
  <c r="C28" i="8"/>
  <c r="A10" i="8"/>
  <c r="A2" i="8"/>
  <c r="D48" i="8"/>
  <c r="C48" i="8"/>
  <c r="C27" i="8"/>
  <c r="C26" i="8"/>
  <c r="C22" i="8"/>
  <c r="C14" i="8"/>
  <c r="C15" i="8"/>
  <c r="D26" i="8"/>
  <c r="D27" i="8"/>
  <c r="D29" i="8"/>
  <c r="D14" i="8"/>
  <c r="D15" i="8"/>
  <c r="D28" i="8"/>
  <c r="D25" i="8"/>
  <c r="E28" i="8"/>
  <c r="D22" i="8"/>
  <c r="A8" i="8" l="1"/>
  <c r="A5" i="8"/>
  <c r="A8" i="14"/>
  <c r="A7" i="14" s="1"/>
  <c r="A5" i="14"/>
  <c r="D8" i="8"/>
  <c r="C8" i="8"/>
  <c r="E25" i="8"/>
  <c r="E16" i="8"/>
  <c r="AJ8" i="126" l="1"/>
  <c r="AJ8" i="127"/>
  <c r="AP8" i="127" l="1"/>
  <c r="AP8" i="126"/>
  <c r="C8" i="126" l="1"/>
  <c r="AS8" i="126"/>
  <c r="E8" i="126"/>
  <c r="E8" i="127"/>
  <c r="AS8" i="127"/>
  <c r="C8" i="127"/>
  <c r="A7" i="127" l="1"/>
  <c r="A7" i="126"/>
  <c r="D8" i="90"/>
  <c r="E39" i="8"/>
  <c r="E40" i="8"/>
  <c r="F8" i="90" l="1"/>
  <c r="E8" i="90"/>
  <c r="E26" i="8"/>
  <c r="E29" i="8"/>
  <c r="A7" i="90" l="1"/>
  <c r="E22" i="8"/>
  <c r="E8" i="8" l="1"/>
  <c r="A7" i="8" s="1"/>
</calcChain>
</file>

<file path=xl/sharedStrings.xml><?xml version="1.0" encoding="utf-8"?>
<sst xmlns="http://schemas.openxmlformats.org/spreadsheetml/2006/main" count="3350" uniqueCount="723">
  <si>
    <t xml:space="preserve">RIIO-2 Re-Opener Submission Template </t>
  </si>
  <si>
    <t>Template Version (Number)</t>
  </si>
  <si>
    <t>1.4</t>
  </si>
  <si>
    <t>Network Name</t>
  </si>
  <si>
    <t>Scotia Gas Networks - Scotland</t>
  </si>
  <si>
    <t>Network Short Name</t>
  </si>
  <si>
    <t>Submission Version (Number)</t>
  </si>
  <si>
    <t>Submitted Date</t>
  </si>
  <si>
    <t>File Name</t>
  </si>
  <si>
    <t>CBA Template Used</t>
  </si>
  <si>
    <t xml:space="preserve">                                                                                      </t>
  </si>
  <si>
    <t>Licensees</t>
  </si>
  <si>
    <t>Company Name</t>
  </si>
  <si>
    <t>Company Short Name</t>
  </si>
  <si>
    <t>Sector</t>
  </si>
  <si>
    <t>National Grid Electricity Transmission</t>
  </si>
  <si>
    <t>NGET</t>
  </si>
  <si>
    <t>ET</t>
  </si>
  <si>
    <t>Scottish Hydro Electric Transmission</t>
  </si>
  <si>
    <t>SHET</t>
  </si>
  <si>
    <t>Scottish Power Transmission</t>
  </si>
  <si>
    <t>SPT</t>
  </si>
  <si>
    <t>Cadent - East of England</t>
  </si>
  <si>
    <t>EoE</t>
  </si>
  <si>
    <t>GD</t>
  </si>
  <si>
    <t>Cadent - London</t>
  </si>
  <si>
    <t>Lon</t>
  </si>
  <si>
    <t>Cadent - North West</t>
  </si>
  <si>
    <t>NW</t>
  </si>
  <si>
    <t>Cadent - West Midlands</t>
  </si>
  <si>
    <t>WM</t>
  </si>
  <si>
    <t>Northern Gas Networks</t>
  </si>
  <si>
    <t>NGN</t>
  </si>
  <si>
    <t>Sc</t>
  </si>
  <si>
    <t>Scotia Gas Networks - Southern</t>
  </si>
  <si>
    <t>So</t>
  </si>
  <si>
    <t>Wales and West Utilities</t>
  </si>
  <si>
    <t>WWU</t>
  </si>
  <si>
    <t>Electricity North West</t>
  </si>
  <si>
    <t>ENW</t>
  </si>
  <si>
    <t>ED</t>
  </si>
  <si>
    <t>Northern Powergrid</t>
  </si>
  <si>
    <t>NPG</t>
  </si>
  <si>
    <t>National Grid Electricity Distribution</t>
  </si>
  <si>
    <t>NGED</t>
  </si>
  <si>
    <t>UK Power Networks</t>
  </si>
  <si>
    <t>UKPN</t>
  </si>
  <si>
    <t>SSEN Distribution</t>
  </si>
  <si>
    <t>SSEN</t>
  </si>
  <si>
    <t>SPEN Distribution</t>
  </si>
  <si>
    <t>SPEN</t>
  </si>
  <si>
    <t>National Gas Transmission</t>
  </si>
  <si>
    <t>NGT</t>
  </si>
  <si>
    <t>GT</t>
  </si>
  <si>
    <t>Price Base</t>
  </si>
  <si>
    <t>Price Base (ET, GT, GD)</t>
  </si>
  <si>
    <t>2018/19</t>
  </si>
  <si>
    <t>Price Base (ED)</t>
  </si>
  <si>
    <t>2020/21</t>
  </si>
  <si>
    <t>Colour Key</t>
  </si>
  <si>
    <t>Non-editable cell</t>
  </si>
  <si>
    <t>abc</t>
  </si>
  <si>
    <t>Ofgem input cell</t>
  </si>
  <si>
    <t>Company input cell</t>
  </si>
  <si>
    <t>Calculation cell (sub-total)</t>
  </si>
  <si>
    <t>Calculation cell (total)</t>
  </si>
  <si>
    <t>Link from other sheet in workbook</t>
  </si>
  <si>
    <t>Link from other workbook</t>
  </si>
  <si>
    <t>Input not relevant</t>
  </si>
  <si>
    <t>Non input cell</t>
  </si>
  <si>
    <t>Tab Name</t>
  </si>
  <si>
    <t>Worksheet title</t>
  </si>
  <si>
    <t>Link</t>
  </si>
  <si>
    <t>Tab Name Check</t>
  </si>
  <si>
    <t>Data Error Check</t>
  </si>
  <si>
    <t>Admin Sheets</t>
  </si>
  <si>
    <t>0.1_Submission_Info</t>
  </si>
  <si>
    <t>0.1 Submission Information</t>
  </si>
  <si>
    <t>0.2_Contents</t>
  </si>
  <si>
    <t>0.2 Contents</t>
  </si>
  <si>
    <t>N/A</t>
  </si>
  <si>
    <t>0.3_Reference</t>
  </si>
  <si>
    <t>0.3 Reference and related material</t>
  </si>
  <si>
    <t>0.4_LkUp</t>
  </si>
  <si>
    <t>0.4 Lookup References</t>
  </si>
  <si>
    <t>0.4.1_LkUp_Assets</t>
  </si>
  <si>
    <t>0.4.1 Lookup Assets</t>
  </si>
  <si>
    <t>0.5_Submission_Version_History</t>
  </si>
  <si>
    <t>0.5 Submission Version History</t>
  </si>
  <si>
    <t>0.6_Template_Version_History</t>
  </si>
  <si>
    <t>0.6 Template Version History</t>
  </si>
  <si>
    <t>Summary</t>
  </si>
  <si>
    <t>1.1_Costs</t>
  </si>
  <si>
    <t>1.1 Costs Summary</t>
  </si>
  <si>
    <t>1.2_Outputs</t>
  </si>
  <si>
    <t>1.2 Outputs</t>
  </si>
  <si>
    <t>Costs</t>
  </si>
  <si>
    <t>2.1_Asset_Direct_Costs</t>
  </si>
  <si>
    <t>2.1 Asset Direct Costs</t>
  </si>
  <si>
    <t>2.2_Procurement</t>
  </si>
  <si>
    <t>2.2 Procurement</t>
  </si>
  <si>
    <t>2.3_Land_Consents_and_Wayleaves</t>
  </si>
  <si>
    <t>2.3 Land Costs,Consents and Wayleaves</t>
  </si>
  <si>
    <t>2.4_Legal</t>
  </si>
  <si>
    <t>2.4 Legal Costs</t>
  </si>
  <si>
    <t>2.5_Detailed_Design</t>
  </si>
  <si>
    <t>2.5 Detailed Design</t>
  </si>
  <si>
    <t>2.6_Project_Management</t>
  </si>
  <si>
    <t>2.6 Project Management</t>
  </si>
  <si>
    <t>2.7_Commissioning</t>
  </si>
  <si>
    <t>2.7 Commissioning</t>
  </si>
  <si>
    <t>2.8_Risk_and_Contingency</t>
  </si>
  <si>
    <t>2.8 Risk and Contingency</t>
  </si>
  <si>
    <t>2.9_Maintenance_and_Operating</t>
  </si>
  <si>
    <t>2.9 Maintenance and Operating</t>
  </si>
  <si>
    <t>2.10_Business_Support_Costs</t>
  </si>
  <si>
    <t>2.10 Business Support Costs</t>
  </si>
  <si>
    <t>2.11_Other_Costs</t>
  </si>
  <si>
    <t>2.11 Other Costs</t>
  </si>
  <si>
    <t>Asset Volumes</t>
  </si>
  <si>
    <t>3.1_Asset_Volumes</t>
  </si>
  <si>
    <t>3.1 Asset Volumes</t>
  </si>
  <si>
    <t>Cost Benefit Analysis</t>
  </si>
  <si>
    <t>4.1_CBA_Overview</t>
  </si>
  <si>
    <t>4.1 CBA Overview</t>
  </si>
  <si>
    <t>4.2_Options_Long_List</t>
  </si>
  <si>
    <t>4.2 Options Long List</t>
  </si>
  <si>
    <t>Risk Register</t>
  </si>
  <si>
    <t>5.1_Risk_Register</t>
  </si>
  <si>
    <t>5.1 Risk Register</t>
  </si>
  <si>
    <t>Supporting Data</t>
  </si>
  <si>
    <t>6.1_Supporting_Data</t>
  </si>
  <si>
    <t>5.2 Supporting Data</t>
  </si>
  <si>
    <t>6.2_Supporting_Data</t>
  </si>
  <si>
    <t>5.3 Supporting Data</t>
  </si>
  <si>
    <t>6.3_Supporting_Data</t>
  </si>
  <si>
    <t>5.4 Supporting Data</t>
  </si>
  <si>
    <t>6.4_Supporting_Data</t>
  </si>
  <si>
    <t>5.5 Supporting Data</t>
  </si>
  <si>
    <t>Document</t>
  </si>
  <si>
    <t>Re-opener Guidance and Application Requirements Document</t>
  </si>
  <si>
    <t>Re-opener Guidance and Application Requirements Document (ofgem.gov.uk)</t>
  </si>
  <si>
    <t>Costs Categories</t>
  </si>
  <si>
    <t>Units</t>
  </si>
  <si>
    <t>Row ref</t>
  </si>
  <si>
    <t>ID</t>
  </si>
  <si>
    <t>Surveys</t>
  </si>
  <si>
    <t>132kV Circuit Breaker</t>
  </si>
  <si>
    <t>#</t>
  </si>
  <si>
    <t>LTS Pipelines - Piggable</t>
  </si>
  <si>
    <t>km</t>
  </si>
  <si>
    <t>Cladding</t>
  </si>
  <si>
    <t>Contractor</t>
  </si>
  <si>
    <t>132kV Transformer</t>
  </si>
  <si>
    <t>LTS Pipelines - Non Piggable</t>
  </si>
  <si>
    <t>After coolers</t>
  </si>
  <si>
    <t>Telecoms</t>
  </si>
  <si>
    <t>132kV Reactors</t>
  </si>
  <si>
    <t>Iron Mains</t>
  </si>
  <si>
    <t>Air Intake</t>
  </si>
  <si>
    <t>Risks</t>
  </si>
  <si>
    <t>132kV Underground Cable</t>
  </si>
  <si>
    <t>PE Mains</t>
  </si>
  <si>
    <t>Exhausts</t>
  </si>
  <si>
    <t>Procurement Strategy</t>
  </si>
  <si>
    <t>132kV OHL line Conductor</t>
  </si>
  <si>
    <t>Steel Mains</t>
  </si>
  <si>
    <t>Boundary Controllers</t>
  </si>
  <si>
    <t>132kV OHL line Fittings</t>
  </si>
  <si>
    <t>Other Mains</t>
  </si>
  <si>
    <t>Cab ventilation</t>
  </si>
  <si>
    <t>132kV OHL Towers</t>
  </si>
  <si>
    <t>Services</t>
  </si>
  <si>
    <t>Number of</t>
  </si>
  <si>
    <t>Fuel tanks &amp; bunds</t>
  </si>
  <si>
    <t>275kV Circuit Breaker</t>
  </si>
  <si>
    <t>Risers</t>
  </si>
  <si>
    <t>Compressor</t>
  </si>
  <si>
    <t>275kV Transformer</t>
  </si>
  <si>
    <t>Offtake Filters</t>
  </si>
  <si>
    <t>Systems</t>
  </si>
  <si>
    <t>Cathodic Protection</t>
  </si>
  <si>
    <t>275kV Reactors</t>
  </si>
  <si>
    <t>PRS Filters</t>
  </si>
  <si>
    <t>Electrical - including standby generators</t>
  </si>
  <si>
    <t>275kV Underground Cable</t>
  </si>
  <si>
    <t>Offtake Slamshut/ Regulators</t>
  </si>
  <si>
    <t>Electrical - safe shutdown</t>
  </si>
  <si>
    <t>275kV OHL line Conductor</t>
  </si>
  <si>
    <t>PRS Slamshut/ Regulators</t>
  </si>
  <si>
    <t>Filters and Scrubbers (incl. Condensate Tanks)</t>
  </si>
  <si>
    <t>275kV OHL line Fittings</t>
  </si>
  <si>
    <t>Offtake  Pre-heating</t>
  </si>
  <si>
    <t>Fire and gas detection</t>
  </si>
  <si>
    <t>275kV OHL Towers</t>
  </si>
  <si>
    <t>PRS Pre-heating</t>
  </si>
  <si>
    <t>Fire Suppression</t>
  </si>
  <si>
    <t>400kV Circuit Breaker</t>
  </si>
  <si>
    <t>Odorisation &amp; Metering</t>
  </si>
  <si>
    <t>Flow or pressure regulator</t>
  </si>
  <si>
    <t>400kV Transformer</t>
  </si>
  <si>
    <t>District Governors</t>
  </si>
  <si>
    <t>Gas analyser</t>
  </si>
  <si>
    <t>400kV Reactors</t>
  </si>
  <si>
    <t>I&amp;C Governors</t>
  </si>
  <si>
    <t>Gas Generator</t>
  </si>
  <si>
    <t>400kV Underground Cable</t>
  </si>
  <si>
    <t>Service Governors</t>
  </si>
  <si>
    <t>Metering</t>
  </si>
  <si>
    <t>400kV OHL line Conductor</t>
  </si>
  <si>
    <t>No entry permitted</t>
  </si>
  <si>
    <t>-</t>
  </si>
  <si>
    <t>Fuel gas metering</t>
  </si>
  <si>
    <t>400kV OHL line Fittings</t>
  </si>
  <si>
    <t xml:space="preserve">Network control and instrumentation </t>
  </si>
  <si>
    <t>400kV OHL Towers</t>
  </si>
  <si>
    <t>Odorisation Plant</t>
  </si>
  <si>
    <t>Pig Trap</t>
  </si>
  <si>
    <t>Above Ground Pipe and Coating</t>
  </si>
  <si>
    <t>Below Ground Pipe and Coating</t>
  </si>
  <si>
    <t>km or sites</t>
  </si>
  <si>
    <t>Power turbine</t>
  </si>
  <si>
    <t>Preheaters</t>
  </si>
  <si>
    <t>Station process control system</t>
  </si>
  <si>
    <t>Unit Control System</t>
  </si>
  <si>
    <t>AntiSurge System</t>
  </si>
  <si>
    <t>Starter motor</t>
  </si>
  <si>
    <t>Vent System</t>
  </si>
  <si>
    <t>Electrical variable speed drive</t>
  </si>
  <si>
    <t>Locally actuated valves</t>
  </si>
  <si>
    <t>Non Return Valve</t>
  </si>
  <si>
    <t>Remote Isolation Valves</t>
  </si>
  <si>
    <t xml:space="preserve">Process valves </t>
  </si>
  <si>
    <t>Slam shut</t>
  </si>
  <si>
    <t>END</t>
  </si>
  <si>
    <t>Gas Transmission - SAC Variations</t>
  </si>
  <si>
    <t>Price Base for Monetised Risk</t>
  </si>
  <si>
    <t>SAC - Syntax Variations</t>
  </si>
  <si>
    <t>SAC - NOMs Convention</t>
  </si>
  <si>
    <t>After Coolers</t>
  </si>
  <si>
    <t>2016/17</t>
  </si>
  <si>
    <t>2014/15</t>
  </si>
  <si>
    <t>Anti Surge System</t>
  </si>
  <si>
    <t>Cab Ventilation</t>
  </si>
  <si>
    <t>Dropdown Reference</t>
  </si>
  <si>
    <t xml:space="preserve">Cathodic Protection </t>
  </si>
  <si>
    <t>Output type Lookup</t>
  </si>
  <si>
    <t>Units Lookup</t>
  </si>
  <si>
    <t>Applicable licence term?</t>
  </si>
  <si>
    <t>Civil assets - access</t>
  </si>
  <si>
    <t>Generation connection</t>
  </si>
  <si>
    <t>MW</t>
  </si>
  <si>
    <t>AGCp</t>
  </si>
  <si>
    <t>Civil Assets - Bridges</t>
  </si>
  <si>
    <t>Demand Connection</t>
  </si>
  <si>
    <t>MVA</t>
  </si>
  <si>
    <t>ADCp</t>
  </si>
  <si>
    <t>Civil assets - buildings/ enclosures</t>
  </si>
  <si>
    <t>MVAR</t>
  </si>
  <si>
    <t>Civil assets - buildings/enclosures</t>
  </si>
  <si>
    <t>Volume Driver - Asset Multiplier (OHL or cables associated with Generation Connection)</t>
  </si>
  <si>
    <t>ALCBLSp, ALCBLLp, ALOHLRp</t>
  </si>
  <si>
    <t>Civil assets - drainage</t>
  </si>
  <si>
    <t>Volume Driver - Asset Multiplier (OHL or cables associated with Demand Connection)</t>
  </si>
  <si>
    <t>ALCBLSDp, ALCBLLDp, ALOHLRDp</t>
  </si>
  <si>
    <t>Civil assets - ducting</t>
  </si>
  <si>
    <t>Volume Driver - Fixed Component (Generation Connection)</t>
  </si>
  <si>
    <t xml:space="preserve">AGCONp </t>
  </si>
  <si>
    <t>Civil assets - pipe supports and pits</t>
  </si>
  <si>
    <t>Volume Driver - Fixed Component (Demand Connection)</t>
  </si>
  <si>
    <t>ADCONp</t>
  </si>
  <si>
    <t>PCD deliverable</t>
  </si>
  <si>
    <t>GRIAt, WWAt</t>
  </si>
  <si>
    <t>Volume Driver - Asset Multiplier (boundary capability uplift)</t>
  </si>
  <si>
    <t>WWt</t>
  </si>
  <si>
    <t>Assets (including protection)</t>
  </si>
  <si>
    <t>Each</t>
  </si>
  <si>
    <t>linked to some PCDs and volume driver delivery (Wider Works, G connx and D connx)</t>
  </si>
  <si>
    <t>Electrical - including standby generators*</t>
  </si>
  <si>
    <t>Civils work</t>
  </si>
  <si>
    <t>Installations</t>
  </si>
  <si>
    <t>Assets &amp; Civils</t>
  </si>
  <si>
    <t>Electrical Variable Speed Drive</t>
  </si>
  <si>
    <t>Assets (busbars)</t>
  </si>
  <si>
    <t>metre</t>
  </si>
  <si>
    <t>Civils Substation auxiliary systems (LVAC)</t>
  </si>
  <si>
    <t>per Site</t>
  </si>
  <si>
    <t>Civils (eg buildings, access etc.)</t>
  </si>
  <si>
    <t>Sites</t>
  </si>
  <si>
    <t>Fire &amp; Gas Detection</t>
  </si>
  <si>
    <t>Civils (platform creation etc.)</t>
  </si>
  <si>
    <t>per m2</t>
  </si>
  <si>
    <t>Earth Wire Fittings</t>
  </si>
  <si>
    <t>per set</t>
  </si>
  <si>
    <t>Fire suppression</t>
  </si>
  <si>
    <t>Civils (Power electronic control equipment)</t>
  </si>
  <si>
    <t xml:space="preserve">per Installation </t>
  </si>
  <si>
    <t>Monetised Risk Benefit</t>
  </si>
  <si>
    <t>ET, GT, ED, GD</t>
  </si>
  <si>
    <t>R£m</t>
  </si>
  <si>
    <t xml:space="preserve">Flow or pressure regulator </t>
  </si>
  <si>
    <t>Flow or pressure regulators</t>
  </si>
  <si>
    <t>Fuel Gas Metering</t>
  </si>
  <si>
    <t>Impact Protection - Nitrogen Sleeves</t>
  </si>
  <si>
    <t>Marker</t>
  </si>
  <si>
    <t>Markers</t>
  </si>
  <si>
    <t>Network Control and Instrumentation</t>
  </si>
  <si>
    <t>Pig Traps</t>
  </si>
  <si>
    <t>Power Turbine</t>
  </si>
  <si>
    <t>River Crossings</t>
  </si>
  <si>
    <t>Security</t>
  </si>
  <si>
    <t>Starter Motor</t>
  </si>
  <si>
    <t>Asset Category</t>
  </si>
  <si>
    <t>Batteries: Batteries at 132kV Substations 132kV</t>
  </si>
  <si>
    <t>Overhead Pole Line:LV Main (OHL) Conductor LV</t>
  </si>
  <si>
    <t>h</t>
  </si>
  <si>
    <t>Mains condition reports</t>
  </si>
  <si>
    <t>Num</t>
  </si>
  <si>
    <t>Batteries: Batteries at 275kV Substations 275kV</t>
  </si>
  <si>
    <t>Overhead Pole Line:LV Service (OHL) LV</t>
  </si>
  <si>
    <t>Service condition reports</t>
  </si>
  <si>
    <t>Batteries: Batteries at 400kV Substations 400kV</t>
  </si>
  <si>
    <t>Overhead Pole Line:LV Poles LV</t>
  </si>
  <si>
    <t>]</t>
  </si>
  <si>
    <t> No. of holders removed</t>
  </si>
  <si>
    <t>Cable: Circuit Cable - &gt;=3 core per phase &lt;=33kV</t>
  </si>
  <si>
    <t>Cable:LV Main (UG Consac) LV</t>
  </si>
  <si>
    <t>Reinforcement</t>
  </si>
  <si>
    <t>Cable: Circuit Cable - &gt;=3 core per phase 132kV</t>
  </si>
  <si>
    <t>Cable:LV Main (UG Plastic) LV</t>
  </si>
  <si>
    <t>Diversions</t>
  </si>
  <si>
    <t>Cable: Circuit Cable - &gt;=3 core per phase 275kV</t>
  </si>
  <si>
    <t>Cable:LV Main (UG Paper) LV</t>
  </si>
  <si>
    <t>Replacement</t>
  </si>
  <si>
    <t>Cable: Circuit Cable - &gt;=3 core per phase 400kV</t>
  </si>
  <si>
    <t>Cable:Rising &amp; Lateral Mains  LV</t>
  </si>
  <si>
    <t>No. of Mains</t>
  </si>
  <si>
    <t>Storage</t>
  </si>
  <si>
    <t>Cable: Circuit Cable - 1 core per phase &lt;=33kV</t>
  </si>
  <si>
    <t>Cable:LV Service (UG) LV</t>
  </si>
  <si>
    <t>Pipelines</t>
  </si>
  <si>
    <t>Cable: Circuit Cable - 1 core per phase 132kV</t>
  </si>
  <si>
    <t>Cable:LV Service associated with RLM LV</t>
  </si>
  <si>
    <t>Total mains reinforcement</t>
  </si>
  <si>
    <t>Cable: Circuit Cable - 1 core per phase 275kV</t>
  </si>
  <si>
    <t>Switchgear:LV Circuit Breaker LV</t>
  </si>
  <si>
    <t>Total reinforcement Governors</t>
  </si>
  <si>
    <t>No</t>
  </si>
  <si>
    <t>Cable: Circuit Cable - 1 core per phase 400kV</t>
  </si>
  <si>
    <t>Switchgear:LV Pillar (ID) LV</t>
  </si>
  <si>
    <t>Housing Replacement only</t>
  </si>
  <si>
    <t>Cable: Circuit Cable - 2 core per phase &lt;=33kV</t>
  </si>
  <si>
    <t>Switchgear:LV Pillar (OD at Substation) LV</t>
  </si>
  <si>
    <t>Component replacement/refurbishment only</t>
  </si>
  <si>
    <t>Cable: Circuit Cable - 2 core per phase 132kV</t>
  </si>
  <si>
    <t>Switchgear:LV Pillar (OD not at a Substation) LV</t>
  </si>
  <si>
    <t>Replacement of entire installation</t>
  </si>
  <si>
    <t>Cable: Circuit Cable - 2 core per phase 275kV</t>
  </si>
  <si>
    <t>Switchgear:LV Board (WM) LV</t>
  </si>
  <si>
    <t>Decommission</t>
  </si>
  <si>
    <t>Cable: Circuit Cable - 2 core per phase 400kV</t>
  </si>
  <si>
    <t>Switchgear:LV UGB LV</t>
  </si>
  <si>
    <t>Cable: Submarine cable 132kV</t>
  </si>
  <si>
    <t>Switchgear:Cut Out (Metered) LV</t>
  </si>
  <si>
    <t>New housing services</t>
  </si>
  <si>
    <t>Cable: Submarine cable 220kV</t>
  </si>
  <si>
    <t>Switchgear:LV Board (X-type Network) (WM) LV</t>
  </si>
  <si>
    <t>Existing housing services</t>
  </si>
  <si>
    <t>Cable: Submarine cable 275kV</t>
  </si>
  <si>
    <t>Switchgear:LV Transformers/Regulators LV</t>
  </si>
  <si>
    <t>Non Domestic</t>
  </si>
  <si>
    <t>Cable: Submarine cable 400kV</t>
  </si>
  <si>
    <t>Overhead Pole Line:6.6/11kV OHL (Conventional Conductor) HV</t>
  </si>
  <si>
    <t xml:space="preserve">Fuel poor services </t>
  </si>
  <si>
    <t>Cable: Substation Cable - &gt;=3 core per phase &lt;=33kV</t>
  </si>
  <si>
    <t>Overhead Pole Line:6.6/11kV OHL (BLX or similar Conductor) HV</t>
  </si>
  <si>
    <t>Governor intervention</t>
  </si>
  <si>
    <t>Cable: Substation Cable - &gt;=3 core per phase 132kV</t>
  </si>
  <si>
    <t>Overhead Pole Line:20kV OHL (Conventional Conductor) HV</t>
  </si>
  <si>
    <t>T1 length decommissioned:Outturn Workload (&lt;3")</t>
  </si>
  <si>
    <t>Cable: Substation Cable - &gt;=3 core per phase 275kV</t>
  </si>
  <si>
    <t>Overhead Pole Line:20kV OHL (BLX or similar Conductor) HV</t>
  </si>
  <si>
    <t>T1 length decommissioned:Outturn Workload ( 4" - 5")</t>
  </si>
  <si>
    <t>Cable: Substation Cable - &gt;=3 core per phase 400kV</t>
  </si>
  <si>
    <t>Overhead Pole Line:6.6/11kV Poles HV</t>
  </si>
  <si>
    <t>T1 length decommissioned:Outturn Workload (6" - 7")</t>
  </si>
  <si>
    <t>Cable: Substation Cable - 1 core per phase &lt;=33kV</t>
  </si>
  <si>
    <t>Overhead Pole Line:20kV Poles HV</t>
  </si>
  <si>
    <t>T1 length decommissioned:Outturn Workload ( 8" )</t>
  </si>
  <si>
    <t>Cable: Substation Cable - 1 core per phase 132kV</t>
  </si>
  <si>
    <t>Cable:6.6/11kV UG Cable HV</t>
  </si>
  <si>
    <t>T2a length decommissioned:Length in respect of diameter band n (&gt;8&lt;10 inches)</t>
  </si>
  <si>
    <t>Cable: Substation Cable - 1 core per phase 275kV</t>
  </si>
  <si>
    <t>Cable:20kV UG Cable HV</t>
  </si>
  <si>
    <t>T2a length decommissioned:Length in respect of diameter band n (10&lt;=12 inches)</t>
  </si>
  <si>
    <t>Cable: Substation Cable - 1 core per phase 400kV</t>
  </si>
  <si>
    <t>Cable:HV Sub Cable HV</t>
  </si>
  <si>
    <t>T2a length decommissioned:Length in respect of diameter band n (&gt;12&lt;18 inches)</t>
  </si>
  <si>
    <t>Cable: Substation Cable - 2 core per phase &lt;=33kV</t>
  </si>
  <si>
    <t>Switchgear:6.6/11kV CB (PM) HV</t>
  </si>
  <si>
    <t>T2b length decommissioned:Length in respect of diameter band n (&gt;8&lt;10 inches)</t>
  </si>
  <si>
    <t>Cable: Substation Cable - 2 core per phase 132kV</t>
  </si>
  <si>
    <t>Switchgear:6.6/11kV CB (GM) Primary HV</t>
  </si>
  <si>
    <t>T2b length decommissioned:Length in respect of diameter band n (10&lt;=12 inches)</t>
  </si>
  <si>
    <t>Cable: Substation Cable - 2 core per phase 275kV</t>
  </si>
  <si>
    <t>Switchgear:6.6/11kV CB (GM) Secondary HV</t>
  </si>
  <si>
    <t>T2b length decommissioned:Length in respect of diameter band n (&gt;12&lt;18 inches)</t>
  </si>
  <si>
    <t>Cable: Substation Cable - 2 core per phase 400kV</t>
  </si>
  <si>
    <t>Switchgear:6.6/11kV Switch (PM) HV</t>
  </si>
  <si>
    <t>T3 length decommissioned</t>
  </si>
  <si>
    <t>Circuit Breaker: 6.6/11kV CB (GM) Primary HV</t>
  </si>
  <si>
    <t>Switchgear:6.6/11kV Switchgear - Other (PM) HV</t>
  </si>
  <si>
    <t>Diversions decommissioned</t>
  </si>
  <si>
    <t>Circuit Breaker: 6.6/11kV Switch HV</t>
  </si>
  <si>
    <t>Switchgear:6.6/11kV Switch (GM) HV</t>
  </si>
  <si>
    <t>Steel length decommissioned:Tier 1 only</t>
  </si>
  <si>
    <t>Circuit Breaker: CB (Air Insulated Busbar) &lt;=33kV</t>
  </si>
  <si>
    <t>Switchgear:6.6/11kV RMU HV</t>
  </si>
  <si>
    <t>Other length decommissioned</t>
  </si>
  <si>
    <t>Circuit Breaker: CB (Air Insulated Busbar) 132kV</t>
  </si>
  <si>
    <t>Switchgear:6.6/11kV X-type RMU  HV</t>
  </si>
  <si>
    <t>No. of services transferred</t>
  </si>
  <si>
    <t>Circuit Breaker: CB (Air Insulated Busbar) 275kV</t>
  </si>
  <si>
    <t>Switchgear:20kV CB (PM) HV</t>
  </si>
  <si>
    <t>No. of services relaid</t>
  </si>
  <si>
    <t>Circuit Breaker: CB (Air Insulated Busbar) 400kV</t>
  </si>
  <si>
    <t>Switchgear:20kV CB (GM) Primary HV</t>
  </si>
  <si>
    <t>LTS Pipelines</t>
  </si>
  <si>
    <t>Circuit Breaker: CB (Gas Insulated Busbar) (ID) &lt;=33kV</t>
  </si>
  <si>
    <t>Switchgear:20kV CB (GM) Secondary HV</t>
  </si>
  <si>
    <t>Mains</t>
  </si>
  <si>
    <t>Circuit Breaker: CB (Gas Insulated Busbar) (ID) 132kV</t>
  </si>
  <si>
    <t>Switchgear:20kV Switch (PM) HV</t>
  </si>
  <si>
    <t>Circuit Breaker: CB (Gas Insulated Busbar) (ID) 275kV</t>
  </si>
  <si>
    <t>Switchgear:20kV Switchgear - Other (PM) HV</t>
  </si>
  <si>
    <t>Circuit Breaker: CB (Gas Insulated Busbar) (ID) 400kV</t>
  </si>
  <si>
    <t>Switchgear:20kV Switch (GM) HV</t>
  </si>
  <si>
    <t>Filters</t>
  </si>
  <si>
    <t>Circuit Breaker: CB (Gas Insulated Busbar) (OD) &lt;=33kV</t>
  </si>
  <si>
    <t>Switchgear:20kV RMU HV</t>
  </si>
  <si>
    <t>Slamshut/ Regulators</t>
  </si>
  <si>
    <t>Circuit Breaker: CB (Gas Insulated Busbar) (OD) 132kV</t>
  </si>
  <si>
    <t>Transformer:6.6/11kV Transformer (PM) HV</t>
  </si>
  <si>
    <t>Pre-heating</t>
  </si>
  <si>
    <t>Circuit Breaker: CB (Gas Insulated Busbar) (OD) 275kV</t>
  </si>
  <si>
    <t>Transformer:6.6/11kV Transformer (GM) HV</t>
  </si>
  <si>
    <t>Circuit Breaker: CB (Gas Insulated Busbar) (OD) 400kV</t>
  </si>
  <si>
    <t>Transformer:20kV Transformer (PM) HV</t>
  </si>
  <si>
    <t>Governors</t>
  </si>
  <si>
    <t>Circuit Breaker: Switch (GM) &lt;=33kV</t>
  </si>
  <si>
    <t>Transformer:20kV Transformer (GM) HV</t>
  </si>
  <si>
    <t>Circuit Breaker: Switchgear - Other &lt;=33kV</t>
  </si>
  <si>
    <t>Protection:Batteries at GM HV Substations HV</t>
  </si>
  <si>
    <t>Earth Wire Fittings: Earth Wire Fittings &lt;=33kV</t>
  </si>
  <si>
    <t>Per Set</t>
  </si>
  <si>
    <t>Overhead Pole Line:33kV OHL (Pole Line) Conductor EHV</t>
  </si>
  <si>
    <t>Earth Wire Fittings: Earth Wire Fittings 132kV</t>
  </si>
  <si>
    <t>Overhead Pole Line:33kV Pole EHV</t>
  </si>
  <si>
    <t>Earth Wire Fittings: Earth Wire Fittings 275kV</t>
  </si>
  <si>
    <t>Overhead Pole Line:66kV OHL (Pole Line) Conductor EHV</t>
  </si>
  <si>
    <t>Earth Wire Fittings: Earth Wire Fittings 400kV</t>
  </si>
  <si>
    <t>Overhead Pole Line:66kV Pole EHV</t>
  </si>
  <si>
    <t>Earth Wire: OHL (Tower Line) Earth Wire &lt;=33kV</t>
  </si>
  <si>
    <t>Overhead Tower Line:33kV OHL (Tower line) Conductor EHV</t>
  </si>
  <si>
    <t>Earth Wire: OHL (Tower Line) Earth Wire 132kV</t>
  </si>
  <si>
    <t>Overhead Tower Line:33kV Tower EHV</t>
  </si>
  <si>
    <t>Earth Wire: OHL (Tower Line) Earth Wire 275kV</t>
  </si>
  <si>
    <t>Overhead Tower Line:33kV Fittings EHV</t>
  </si>
  <si>
    <t>Earth Wire: OHL (Tower Line) Earth Wire 400kV</t>
  </si>
  <si>
    <t>Overhead Tower Line:66kV OHL (Tower Line) Conductor EHV</t>
  </si>
  <si>
    <t>FACTS: FACTS Equipment 132kV</t>
  </si>
  <si>
    <t>Overhead Tower Line:66kV Tower EHV</t>
  </si>
  <si>
    <t>FACTS: FACTS Equipment 275kV</t>
  </si>
  <si>
    <t>Overhead Tower Line:66kV Fittings EHV</t>
  </si>
  <si>
    <t>FACTS: FACTS Equipment 400kV</t>
  </si>
  <si>
    <t>Cable:33kV UG Cable (Non Pressurised) EHV</t>
  </si>
  <si>
    <t>HVDC: Convertor  Transformer HVDC</t>
  </si>
  <si>
    <t>Cable:33kV UG Cable (Oil) EHV</t>
  </si>
  <si>
    <t>HVDC: HVDC  Convertor HVDC</t>
  </si>
  <si>
    <t>Cable:33kV UG Cable (Gas) EHV</t>
  </si>
  <si>
    <t>HVDC: HVDC - Other  HVDC</t>
  </si>
  <si>
    <t>Cable:66kV UG Cable (Non Pressurised) EHV</t>
  </si>
  <si>
    <t>HVDC: HVDC onshore cable HVDC</t>
  </si>
  <si>
    <t>Cable:66kV UG Cable (Oil) EHV</t>
  </si>
  <si>
    <t>HVDC: HVDC Overhead Conductor HVDC</t>
  </si>
  <si>
    <t>Cable:66kV UG Cable (Gas) EHV</t>
  </si>
  <si>
    <t>HVDC: Submarine cable HVDC</t>
  </si>
  <si>
    <t>Cable:EHV Sub Cable EHV</t>
  </si>
  <si>
    <t>Instrument Transformers: Current Transformer  (CT) 11kV</t>
  </si>
  <si>
    <t>Switchgear:33kV CB (Air Insulated Busbars) (ID) (GM) EHV</t>
  </si>
  <si>
    <t>Instrument Transformers: Current Transformer  (CT) 132kV</t>
  </si>
  <si>
    <t>Switchgear:33kV CB (Air Insulated Busbars) (OD) (GM) EHV</t>
  </si>
  <si>
    <t>Instrument Transformers: Current Transformer  (CT) 275kV</t>
  </si>
  <si>
    <t>Switchgear:33kV CB (Gas Insulated Busbars) (ID) (GM) EHV</t>
  </si>
  <si>
    <t>Instrument Transformers: Current Transformer  (CT) 33kV</t>
  </si>
  <si>
    <t>Switchgear:33kV CB (Gas Insulated Busbars) (OD) (GM) EHV</t>
  </si>
  <si>
    <t>Instrument Transformers: Current Transformer  (CT) 400kV</t>
  </si>
  <si>
    <t>Switchgear:33kV Switch (GM) EHV</t>
  </si>
  <si>
    <t>Instrument Transformers: High Accuracy Metering Combined  (CT/VT) 132kV</t>
  </si>
  <si>
    <t>Switchgear:33kV Switchgear - Other EHV</t>
  </si>
  <si>
    <t>Instrument Transformers: Voltage Transformer  (VT) 11kV</t>
  </si>
  <si>
    <t>Switchgear:33kV Switch (PM) EHV</t>
  </si>
  <si>
    <t>Instrument Transformers: Voltage Transformer  (VT) 132kV</t>
  </si>
  <si>
    <t>Switchgear:33kV RMU EHV</t>
  </si>
  <si>
    <t>Instrument Transformers: Voltage Transformer  (VT) 275kV</t>
  </si>
  <si>
    <t>Switchgear:66kV CB (Air Insulated Busbars) (ID) (GM) EHV</t>
  </si>
  <si>
    <t>Instrument Transformers: Voltage Transformer  (VT) 33kV</t>
  </si>
  <si>
    <t>Switchgear:66kV CB (Air Insulated Busbars) (OD) (GM) EHV</t>
  </si>
  <si>
    <t>Instrument Transformers: Voltage Transformer  (VT) 400kV</t>
  </si>
  <si>
    <t>Switchgear:66kV CB (Gas Insulated Busbars) (ID) (GM) EHV</t>
  </si>
  <si>
    <t>Other switchgear: Busbar (AIB)  &lt;=33kV</t>
  </si>
  <si>
    <t>Switchgear:66kV CB (Gas Insulated Busbars) (OD) (GM) EHV</t>
  </si>
  <si>
    <t>Other switchgear: Busbar (AIB)  132kV</t>
  </si>
  <si>
    <t>Switchgear:66kV Switchgear - Other EHV</t>
  </si>
  <si>
    <t>Other switchgear: Busbar (AIB)  275kV</t>
  </si>
  <si>
    <t>Transformer:33kV Transformer (PM) EHV</t>
  </si>
  <si>
    <t>Other switchgear: Busbar (AIB)  400kV</t>
  </si>
  <si>
    <t>Transformer:33kV Transformer (GM)  EHV</t>
  </si>
  <si>
    <t>Other switchgear: Busbar GIB (ID) &lt;=33kV</t>
  </si>
  <si>
    <t>Transformer:66kV Transformer (GM)  EHV</t>
  </si>
  <si>
    <t>Other switchgear: Busbar GIB (ID) 132kV</t>
  </si>
  <si>
    <t>Protection:Batteries at 33kV Substations EHV</t>
  </si>
  <si>
    <t>Other switchgear: Busbar GIB (ID) 275kV</t>
  </si>
  <si>
    <t>Protection:Batteries at 66kV Substations EHV</t>
  </si>
  <si>
    <t>Other switchgear: Busbar GIB (ID) 400kV</t>
  </si>
  <si>
    <t>Overhead Pole Line:132kV OHL (Pole Line) Conductor 132kV</t>
  </si>
  <si>
    <t>Other switchgear: Busbar GIB (OD) &lt;=33kV</t>
  </si>
  <si>
    <t>Overhead Pole Line:132kV Pole 132kV</t>
  </si>
  <si>
    <t>Other switchgear: Busbar GIB (OD) 132kV</t>
  </si>
  <si>
    <t>Overhead Tower Line:132kV OHL (Tower Line) Conductor 132kV</t>
  </si>
  <si>
    <t>Other switchgear: Busbar GIB (OD) 275kV</t>
  </si>
  <si>
    <t>Overhead Tower Line:132kV Tower 132kV</t>
  </si>
  <si>
    <t>Other switchgear: Busbar GIB (OD) 400kV</t>
  </si>
  <si>
    <t>Overhead Tower Line:132kV Fittings 132kV</t>
  </si>
  <si>
    <t>Other switchgear: Disconnector (AIB)  &lt;=33kV</t>
  </si>
  <si>
    <t>Cable:132kV UG Cable (Non Pressurised) 132kV</t>
  </si>
  <si>
    <t>Other switchgear: Disconnector (AIB)  132kV</t>
  </si>
  <si>
    <t>Cable:132kV UG Cable (Oil) 132kV</t>
  </si>
  <si>
    <t>Other switchgear: Disconnector (AIB)  275kV</t>
  </si>
  <si>
    <t>Cable:132kV UG Cable (Gas) 132kV</t>
  </si>
  <si>
    <t>Other switchgear: Disconnector (AIB)  400kV</t>
  </si>
  <si>
    <t>Cable:132kV Sub Cable 132kV</t>
  </si>
  <si>
    <t>Other switchgear: Earth Switch (AIB)  &lt;=33kV</t>
  </si>
  <si>
    <t>Switchgear:132kV CB (Air Insulated Busbars) (ID) (GM) 132kV</t>
  </si>
  <si>
    <t>Other switchgear: Earth Switch (AIB)  132kV</t>
  </si>
  <si>
    <t>Switchgear:132kV CB (Air Insulated Busbars) (OD) (GM) 132kV</t>
  </si>
  <si>
    <t>Other switchgear: Earth Switch (AIB)  275kV</t>
  </si>
  <si>
    <t>Switchgear:132kV CB (Gas Insulated Busbars) (ID) (GM) 132kV</t>
  </si>
  <si>
    <t>Other switchgear: Earth Switch (AIB)  400kV</t>
  </si>
  <si>
    <t>Switchgear:132kV CB (Gas Insulated Busbars) (OD) (GM) 132kV</t>
  </si>
  <si>
    <t>Overhead Line Fittings: Fittings &lt;=33kV</t>
  </si>
  <si>
    <t>Switchgear:132kV Switchgear - Other 132kV</t>
  </si>
  <si>
    <t>Overhead Line Fittings: Fittings 132kV</t>
  </si>
  <si>
    <t>Transformer:132kV Transformer (GM) 132kV</t>
  </si>
  <si>
    <t>Overhead Line Fittings: Fittings 275kV</t>
  </si>
  <si>
    <t>Protection:Batteries at 132kV Substations 132kV</t>
  </si>
  <si>
    <t>Overhead Line Fittings: Fittings 400kV</t>
  </si>
  <si>
    <t>Protection:Pilot Wire Overhead Other</t>
  </si>
  <si>
    <t>Overhead Pole Line: OHL (Pole Line) Conductor &lt;=33kV</t>
  </si>
  <si>
    <t>Protection:Pilot Wire Underground Other</t>
  </si>
  <si>
    <t>Overhead Pole Line: OHL (Pole Line) Conductor 132kV</t>
  </si>
  <si>
    <t>Cable Tunnel:Cable Tunnel (DNO owned) All</t>
  </si>
  <si>
    <t>Overhead Pole Line: OHL (Pole Line) Conductor 275kV</t>
  </si>
  <si>
    <t>Cable Bridge:Cable Bridge (DNO owned) All</t>
  </si>
  <si>
    <t>Overhead Pole Line: OHL (Pole Line) Conductor 400kV</t>
  </si>
  <si>
    <t>Electrical Energy Storage: Other</t>
  </si>
  <si>
    <t>Overhead Pole Line: OHL (Pole Line) High Temperature Low Sag (HTLS) Conductor 132kV</t>
  </si>
  <si>
    <t>Protection: All</t>
  </si>
  <si>
    <t>Overhead Pole Line: Pole &lt;=33kV</t>
  </si>
  <si>
    <t>Overhead Pole Line: Pole 132kV</t>
  </si>
  <si>
    <t>Overhead Pole Line: Pole 275kV</t>
  </si>
  <si>
    <t>Overhead Pole Line: Pole 400kV</t>
  </si>
  <si>
    <t xml:space="preserve">Overhead Tower Line: 132kV OHL (Tower Line) Conductor   Rating &lt;300MVA </t>
  </si>
  <si>
    <t xml:space="preserve">Overhead Tower Line: 132kV OHL (Tower Line) Conductor   Rating  &gt;300MVA &amp; &lt;=400MVA </t>
  </si>
  <si>
    <t xml:space="preserve">Overhead Tower Line: 132kV OHL (Tower Line) Conductor  Rating  &gt;400MVA </t>
  </si>
  <si>
    <t>Overhead Tower Line: 275kV OHL (Tower Line) Conductor  Rating  &lt;=1400MVA</t>
  </si>
  <si>
    <t>Overhead Tower Line: 275kV OHL (Tower Line) Conductor  Rating  &gt;1400MVA</t>
  </si>
  <si>
    <t>Overhead Tower Line: 400kV OHL (Tower Line) Conductor  Rating  &lt;=2550MVA</t>
  </si>
  <si>
    <t>Overhead Tower Line: 400kV OHL (Tower Line) Conductor  Rating  &gt;2550MVA</t>
  </si>
  <si>
    <t>Overhead Tower Line: OHL (Tower Line) HTLS Conductor 132kV</t>
  </si>
  <si>
    <t>Overhead Tower Line: OHL (Tower Line) HTLS Conductor 275kV</t>
  </si>
  <si>
    <t>Overhead Tower Line: OHL (Tower Line) HTLS Conductor 400kV</t>
  </si>
  <si>
    <t>Overhead Tower Line: Tower &lt;=33kV</t>
  </si>
  <si>
    <t>Overhead Tower Line: Tower 132kV</t>
  </si>
  <si>
    <t>Overhead Tower Line: Tower 275kV</t>
  </si>
  <si>
    <t>Overhead Tower Line: Tower 400kV</t>
  </si>
  <si>
    <t>Wound plant: Series Reactor 132kV</t>
  </si>
  <si>
    <t>Wound plant: Series Reactor 275kV</t>
  </si>
  <si>
    <t>Wound plant: Series Reactor 400kV</t>
  </si>
  <si>
    <t>Wound plant: Shunt Reactor 132kV</t>
  </si>
  <si>
    <t>Wound plant: Shunt Reactor 275kV</t>
  </si>
  <si>
    <t>Wound plant: Shunt Reactor 400kV</t>
  </si>
  <si>
    <t>Wound plant: Tertiary connected reactor &lt;60MVA</t>
  </si>
  <si>
    <t>Wound plant: Tertiary connected reactor &gt;=60MVA</t>
  </si>
  <si>
    <t>Wound plant: Transformer 132kV&lt;=90MVA</t>
  </si>
  <si>
    <t>Wound plant: Transformer 132kV&gt;90MVA</t>
  </si>
  <si>
    <t>Wound plant: Transformer 275kV&lt;240MVA</t>
  </si>
  <si>
    <t>Wound plant: Transformer 275kV&gt;=240MVA</t>
  </si>
  <si>
    <t>Wound plant: Transformer 400kV&lt;500MVA</t>
  </si>
  <si>
    <t>Wound plant: Transformer 400kV&gt;=500MVA</t>
  </si>
  <si>
    <t>Details of submission to be entered by licensee</t>
  </si>
  <si>
    <t>Summary details of specific table changes to be entered by licensee</t>
  </si>
  <si>
    <t>Insert Rows as Required</t>
  </si>
  <si>
    <t>Submission Version</t>
  </si>
  <si>
    <t>Reason for submission version</t>
  </si>
  <si>
    <t>Version Issue Date</t>
  </si>
  <si>
    <t>Change number</t>
  </si>
  <si>
    <t>Tables Changed</t>
  </si>
  <si>
    <t>Description of Change</t>
  </si>
  <si>
    <t>Responsible</t>
  </si>
  <si>
    <t>Template Version</t>
  </si>
  <si>
    <t>Purpose of version</t>
  </si>
  <si>
    <t>Changed by</t>
  </si>
  <si>
    <t>0.1</t>
  </si>
  <si>
    <t>Shared with companies for comments</t>
  </si>
  <si>
    <t>0.2</t>
  </si>
  <si>
    <t>Amended following feedback from companies</t>
  </si>
  <si>
    <t>0.3</t>
  </si>
  <si>
    <t>0.4</t>
  </si>
  <si>
    <t>Final version for the consultation</t>
  </si>
  <si>
    <t>Total Costs</t>
  </si>
  <si>
    <t>Direct Costs</t>
  </si>
  <si>
    <t>Closely Associated Indirect Costs</t>
  </si>
  <si>
    <t>Estimated Costs</t>
  </si>
  <si>
    <t>Total</t>
  </si>
  <si>
    <t>£m</t>
  </si>
  <si>
    <t>Total Estimated Costs</t>
  </si>
  <si>
    <t>Cost Category</t>
  </si>
  <si>
    <t>Asset Direct Costs</t>
  </si>
  <si>
    <t>Procurement</t>
  </si>
  <si>
    <t>Land, Consents and Wayleaves</t>
  </si>
  <si>
    <t>Legal</t>
  </si>
  <si>
    <t>Project Management</t>
  </si>
  <si>
    <t>Commissioning</t>
  </si>
  <si>
    <t>Other Costs</t>
  </si>
  <si>
    <t>Risk and Contingency</t>
  </si>
  <si>
    <t>Maintenance and other Operating Costs</t>
  </si>
  <si>
    <t>End</t>
  </si>
  <si>
    <t>Company Estimated Costs</t>
  </si>
  <si>
    <t>Contractor Estimated Costs</t>
  </si>
  <si>
    <t>Output values</t>
  </si>
  <si>
    <t>Output type</t>
  </si>
  <si>
    <t>Output Description</t>
  </si>
  <si>
    <t>Proposed PCD</t>
  </si>
  <si>
    <t>Applicable licence term</t>
  </si>
  <si>
    <t>Post RIIO-2</t>
  </si>
  <si>
    <t>Connection of windfarm (example)</t>
  </si>
  <si>
    <t>Asset Category (Selected on Sheet 3.1)</t>
  </si>
  <si>
    <t>Description</t>
  </si>
  <si>
    <t>Desciption</t>
  </si>
  <si>
    <t>Procurement Process Costs</t>
  </si>
  <si>
    <t>Procurement Management Costs</t>
  </si>
  <si>
    <t>Land acquisition costs</t>
  </si>
  <si>
    <t>Planning Costs</t>
  </si>
  <si>
    <t>Consent Costs</t>
  </si>
  <si>
    <t>Biodiversity Net Gain (BNG)</t>
  </si>
  <si>
    <t>Environmental Costs (excl. BNG)</t>
  </si>
  <si>
    <t xml:space="preserve"> </t>
  </si>
  <si>
    <t>Property Legal Costs</t>
  </si>
  <si>
    <t>Land Legal Costs</t>
  </si>
  <si>
    <t>Substation Legal Support Costs</t>
  </si>
  <si>
    <t>Legal Support Costs</t>
  </si>
  <si>
    <t>Environmental Costs</t>
  </si>
  <si>
    <t>Compensation Payments</t>
  </si>
  <si>
    <t>Project Management Costs</t>
  </si>
  <si>
    <t>Project Services Costs</t>
  </si>
  <si>
    <t>Support Staff Costs</t>
  </si>
  <si>
    <t>System Outage Related Costs</t>
  </si>
  <si>
    <t>Risk Register Related Costs</t>
  </si>
  <si>
    <t>Risks Assessment Related Costs</t>
  </si>
  <si>
    <t>Asset Direct Costs (entered on Sheet 2.1)</t>
  </si>
  <si>
    <t>Total Asset Volumes</t>
  </si>
  <si>
    <t>Total Volumes</t>
  </si>
  <si>
    <t>Intervention Type</t>
  </si>
  <si>
    <t>Refurbishment</t>
  </si>
  <si>
    <t>Additions</t>
  </si>
  <si>
    <t>Disposals</t>
  </si>
  <si>
    <t>CBA Template Used (title and version number)</t>
  </si>
  <si>
    <t>NPVs based on Payback periods (£m)</t>
  </si>
  <si>
    <t>Option No.</t>
  </si>
  <si>
    <t>Desc. Of Option</t>
  </si>
  <si>
    <t>Preferred Option</t>
  </si>
  <si>
    <r>
      <t xml:space="preserve">Total Forecast Expenditure
</t>
    </r>
    <r>
      <rPr>
        <i/>
        <sz val="9"/>
        <color theme="1"/>
        <rFont val="Verdana"/>
        <family val="2"/>
      </rPr>
      <t>(£m)</t>
    </r>
  </si>
  <si>
    <r>
      <rPr>
        <b/>
        <sz val="9"/>
        <color theme="1"/>
        <rFont val="Verdana"/>
        <family val="2"/>
      </rPr>
      <t>Spend Area</t>
    </r>
    <r>
      <rPr>
        <sz val="9"/>
        <color theme="1"/>
        <rFont val="Verdana"/>
        <family val="2"/>
      </rPr>
      <t xml:space="preserve">
</t>
    </r>
    <r>
      <rPr>
        <i/>
        <sz val="9"/>
        <color theme="1"/>
        <rFont val="Verdana"/>
        <family val="2"/>
      </rPr>
      <t>(RRP Table Reference)</t>
    </r>
  </si>
  <si>
    <t>Total NPV</t>
  </si>
  <si>
    <r>
      <t xml:space="preserve">Delta
</t>
    </r>
    <r>
      <rPr>
        <sz val="9"/>
        <color theme="1"/>
        <rFont val="Verdana"/>
        <family val="2"/>
      </rPr>
      <t>(</t>
    </r>
    <r>
      <rPr>
        <i/>
        <sz val="9"/>
        <color theme="1"/>
        <rFont val="Verdana"/>
        <family val="2"/>
      </rPr>
      <t>Option to baseline)</t>
    </r>
  </si>
  <si>
    <t>10 Years</t>
  </si>
  <si>
    <t>20 Years</t>
  </si>
  <si>
    <t>30 Years</t>
  </si>
  <si>
    <t>45 Years</t>
  </si>
  <si>
    <r>
      <t xml:space="preserve">Total NPV
</t>
    </r>
    <r>
      <rPr>
        <i/>
        <sz val="9"/>
        <color theme="1"/>
        <rFont val="Verdana"/>
        <family val="2"/>
      </rPr>
      <t>(Incl. Monetised Risk)</t>
    </r>
  </si>
  <si>
    <t>Engineering Justification</t>
  </si>
  <si>
    <t>Stakeholder Support Summary</t>
  </si>
  <si>
    <t>TO View</t>
  </si>
  <si>
    <t>Baseline</t>
  </si>
  <si>
    <t/>
  </si>
  <si>
    <t>Decription of Option</t>
  </si>
  <si>
    <t>Taken forward to CBA</t>
  </si>
  <si>
    <t>Option No if taken forward to CBA</t>
  </si>
  <si>
    <t xml:space="preserve">Reason for Rejection if not taken forward
</t>
  </si>
  <si>
    <t>Risk ID</t>
  </si>
  <si>
    <t>Status</t>
  </si>
  <si>
    <t>RAG</t>
  </si>
  <si>
    <t>Title</t>
  </si>
  <si>
    <t xml:space="preserve"> Risk Owner</t>
  </si>
  <si>
    <t>Cause</t>
  </si>
  <si>
    <t>Impact Assessment</t>
  </si>
  <si>
    <t>Start Date</t>
  </si>
  <si>
    <t>End Date</t>
  </si>
  <si>
    <t>Probability</t>
  </si>
  <si>
    <t>FY25/26</t>
  </si>
  <si>
    <t>FY26/27</t>
  </si>
  <si>
    <t>FY27/28</t>
  </si>
  <si>
    <t>FY28/29</t>
  </si>
  <si>
    <t>FY29/30</t>
  </si>
  <si>
    <t>FY30/31</t>
  </si>
  <si>
    <t>FY31/32</t>
  </si>
  <si>
    <t>FY32/33</t>
  </si>
  <si>
    <t>Factored P50</t>
  </si>
  <si>
    <t>Factored  P75</t>
  </si>
  <si>
    <t>Quantification Notes</t>
  </si>
  <si>
    <t xml:space="preserve">Data may be entered below this row.  Please do not enter, edit, or delete any data above this row.  </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</si>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</sst>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00_);_(* \(#,##0.00\);_(* &quot;-&quot;??_);_(@_)"/>
    <numFmt numFmtId="165" formatCode="[$$-409]#,##0.00"/>
    <numFmt numFmtId="166" formatCode="0.0;[Red]\-0.0;\-"/>
    <numFmt numFmtId="167" formatCode="0.0000"/>
    <numFmt numFmtId="168" formatCode="#,##0.0;[Red]\-#,##0.0;\-\ "/>
    <numFmt numFmtId="169" formatCode="0.0"/>
    <numFmt numFmtId="170" formatCode="#,##0.00;[Red]\-#,##0.00;\-\ "/>
    <numFmt numFmtId="171" formatCode="#,##0.0_ ;[Red]\-#,##0.0\ "/>
  </numFmts>
  <fonts count="36">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b/>
      <sz val="10"/>
      <color theme="1"/>
      <name val="Verdana"/>
      <family val="2"/>
    </font>
    <font>
      <sz val="10"/>
      <name val="Verdana"/>
      <family val="2"/>
    </font>
    <font>
      <b/>
      <sz val="18"/>
      <color theme="0"/>
      <name val="Verdana"/>
      <family val="2"/>
    </font>
    <font>
      <b/>
      <sz val="20"/>
      <color theme="0"/>
      <name val="Verdana"/>
      <family val="2"/>
    </font>
    <font>
      <b/>
      <sz val="12"/>
      <color theme="0"/>
      <name val="Verdana"/>
      <family val="2"/>
    </font>
    <font>
      <sz val="12"/>
      <color theme="1"/>
      <name val="Verdana"/>
      <family val="2"/>
    </font>
    <font>
      <b/>
      <sz val="16"/>
      <color theme="1"/>
      <name val="Verdana"/>
      <family val="2"/>
    </font>
    <font>
      <sz val="11"/>
      <name val="CG Omega"/>
      <family val="2"/>
    </font>
    <font>
      <sz val="10"/>
      <color theme="0"/>
      <name val="Verdana"/>
      <family val="2"/>
    </font>
    <font>
      <b/>
      <sz val="10"/>
      <name val="Verdana"/>
      <family val="2"/>
    </font>
    <font>
      <u/>
      <sz val="10"/>
      <color theme="10"/>
      <name val="Verdana"/>
      <family val="2"/>
    </font>
    <font>
      <sz val="10"/>
      <color theme="10"/>
      <name val="Verdana"/>
      <family val="2"/>
    </font>
    <font>
      <sz val="11"/>
      <color theme="1"/>
      <name val="Calibri"/>
      <family val="2"/>
      <scheme val="minor"/>
    </font>
    <font>
      <sz val="8"/>
      <name val="Verdana"/>
      <family val="2"/>
    </font>
    <font>
      <sz val="10"/>
      <color theme="1"/>
      <name val="Arial"/>
      <family val="2"/>
    </font>
    <font>
      <sz val="16"/>
      <color theme="1"/>
      <name val="Verdana"/>
      <family val="2"/>
    </font>
    <font>
      <sz val="14"/>
      <color theme="1"/>
      <name val="Verdana"/>
      <family val="2"/>
    </font>
    <font>
      <b/>
      <sz val="14"/>
      <color theme="1"/>
      <name val="Verdana"/>
      <family val="2"/>
    </font>
    <font>
      <sz val="10"/>
      <name val="Arial"/>
      <family val="2"/>
    </font>
    <font>
      <sz val="8"/>
      <name val="Arial"/>
      <family val="2"/>
    </font>
    <font>
      <b/>
      <sz val="8"/>
      <name val="Arial"/>
      <family val="2"/>
    </font>
    <font>
      <sz val="10"/>
      <name val="Arial"/>
      <family val="2"/>
    </font>
    <font>
      <sz val="8"/>
      <color theme="1"/>
      <name val="Verdana"/>
      <family val="2"/>
    </font>
    <font>
      <sz val="11"/>
      <name val="CG Omega"/>
    </font>
    <font>
      <sz val="11"/>
      <name val="Arial"/>
      <family val="2"/>
    </font>
    <font>
      <sz val="11"/>
      <color theme="1"/>
      <name val="Arial"/>
      <family val="2"/>
    </font>
    <font>
      <i/>
      <sz val="10"/>
      <color theme="1"/>
      <name val="Verdana"/>
      <family val="2"/>
    </font>
    <font>
      <sz val="9"/>
      <color theme="1"/>
      <name val="Verdana"/>
      <family val="2"/>
    </font>
    <font>
      <b/>
      <sz val="9"/>
      <color theme="1"/>
      <name val="Verdana"/>
      <family val="2"/>
    </font>
    <font>
      <i/>
      <sz val="9"/>
      <color theme="1"/>
      <name val="Verdana"/>
      <family val="2"/>
    </font>
    <font>
      <u/>
      <sz val="8.8000000000000007"/>
      <color theme="10"/>
      <name val="Calibri"/>
      <family val="2"/>
    </font>
  </fonts>
  <fills count="26">
    <fill>
      <patternFill patternType="none"/>
    </fill>
    <fill>
      <patternFill patternType="gray125"/>
    </fill>
    <fill>
      <patternFill patternType="solid">
        <fgColor theme="9" tint="-0.249977111117893"/>
        <bgColor indexed="64"/>
      </patternFill>
    </fill>
    <fill>
      <patternFill patternType="solid">
        <fgColor theme="7" tint="0.39997558519241921"/>
        <bgColor indexed="64"/>
      </patternFill>
    </fill>
    <fill>
      <patternFill patternType="solid">
        <fgColor rgb="FFCCFFFF"/>
        <bgColor indexed="64"/>
      </patternFill>
    </fill>
    <fill>
      <patternFill patternType="solid">
        <fgColor theme="7" tint="0.59999389629810485"/>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tint="0.499984740745262"/>
        <bgColor indexed="64"/>
      </patternFill>
    </fill>
    <fill>
      <patternFill patternType="gray0625"/>
    </fill>
    <fill>
      <patternFill patternType="solid">
        <fgColor rgb="FFCC99FF"/>
        <bgColor indexed="64"/>
      </patternFill>
    </fill>
    <fill>
      <patternFill patternType="solid">
        <fgColor indexed="2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0070C0"/>
        <bgColor indexed="64"/>
      </patternFill>
    </fill>
    <fill>
      <patternFill patternType="solid">
        <fgColor rgb="FFFF9966"/>
        <bgColor indexed="64"/>
      </patternFill>
    </fill>
    <fill>
      <patternFill patternType="solid">
        <fgColor theme="5" tint="-0.249977111117893"/>
        <bgColor indexed="64"/>
      </patternFill>
    </fill>
    <fill>
      <patternFill patternType="solid">
        <fgColor theme="7" tint="0.59996337778862885"/>
        <bgColor indexed="64"/>
      </patternFill>
    </fill>
    <fill>
      <patternFill patternType="solid">
        <fgColor theme="8" tint="0.59996337778862885"/>
        <bgColor indexed="64"/>
      </patternFill>
    </fill>
    <fill>
      <patternFill patternType="mediumGray"/>
    </fill>
  </fills>
  <borders count="10">
    <border>
      <left/>
      <right/>
      <top/>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auto="1"/>
      </bottom>
      <diagonal/>
    </border>
    <border>
      <left/>
      <right/>
      <top style="thin">
        <color auto="1"/>
      </top>
      <bottom/>
      <diagonal/>
    </border>
    <border>
      <left/>
      <right/>
      <top/>
      <bottom style="thin">
        <color indexed="64"/>
      </bottom>
      <diagonal/>
    </border>
    <border>
      <left style="thin">
        <color auto="1"/>
      </left>
      <right style="thick">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39">
    <xf numFmtId="0" fontId="0" fillId="0" borderId="0"/>
    <xf numFmtId="0" fontId="6" fillId="0" borderId="0"/>
    <xf numFmtId="0" fontId="4" fillId="0" borderId="0"/>
    <xf numFmtId="0" fontId="4" fillId="0" borderId="0"/>
    <xf numFmtId="165" fontId="12" fillId="0" borderId="0"/>
    <xf numFmtId="0" fontId="4" fillId="0" borderId="0"/>
    <xf numFmtId="165" fontId="15" fillId="0" borderId="0" applyNumberFormat="0" applyFill="0" applyBorder="0" applyAlignment="0" applyProtection="0">
      <alignment vertical="top"/>
      <protection locked="0"/>
    </xf>
    <xf numFmtId="0" fontId="17" fillId="0" borderId="0"/>
    <xf numFmtId="0" fontId="15" fillId="0" borderId="0" applyNumberFormat="0" applyFill="0" applyBorder="0" applyAlignment="0" applyProtection="0"/>
    <xf numFmtId="9" fontId="17" fillId="0" borderId="0" applyFont="0" applyFill="0" applyBorder="0" applyAlignment="0" applyProtection="0"/>
    <xf numFmtId="0" fontId="19" fillId="0" borderId="0"/>
    <xf numFmtId="164" fontId="4" fillId="0" borderId="0" applyFont="0" applyFill="0" applyBorder="0" applyAlignment="0" applyProtection="0"/>
    <xf numFmtId="0" fontId="23" fillId="0" borderId="0"/>
    <xf numFmtId="0" fontId="12" fillId="0" borderId="0"/>
    <xf numFmtId="0" fontId="26" fillId="0" borderId="0"/>
    <xf numFmtId="164" fontId="23" fillId="0" borderId="0" applyFont="0" applyFill="0" applyBorder="0" applyAlignment="0" applyProtection="0"/>
    <xf numFmtId="0" fontId="4" fillId="0" borderId="0"/>
    <xf numFmtId="0" fontId="3" fillId="0" borderId="0"/>
    <xf numFmtId="164" fontId="3" fillId="0" borderId="0" applyFont="0" applyFill="0" applyBorder="0" applyAlignment="0" applyProtection="0"/>
    <xf numFmtId="0" fontId="4" fillId="0" borderId="0" applyFont="0" applyFill="0" applyBorder="0" applyProtection="0">
      <alignment vertical="top"/>
    </xf>
    <xf numFmtId="0" fontId="28" fillId="0" borderId="0"/>
    <xf numFmtId="0" fontId="4" fillId="23" borderId="0" applyNumberFormat="0" applyBorder="0" applyAlignment="0" applyProtection="0"/>
    <xf numFmtId="0" fontId="4" fillId="0" borderId="0"/>
    <xf numFmtId="4" fontId="4" fillId="24" borderId="0"/>
    <xf numFmtId="0" fontId="23" fillId="0" borderId="0"/>
    <xf numFmtId="0" fontId="4" fillId="0" borderId="0"/>
    <xf numFmtId="0" fontId="4" fillId="0" borderId="0"/>
    <xf numFmtId="0" fontId="28" fillId="0" borderId="0"/>
    <xf numFmtId="0" fontId="28"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3" fillId="0" borderId="0"/>
    <xf numFmtId="0" fontId="35" fillId="0" borderId="0" applyNumberFormat="0" applyFill="0" applyBorder="0" applyAlignment="0" applyProtection="0">
      <alignment vertical="top"/>
      <protection locked="0"/>
    </xf>
    <xf numFmtId="0" fontId="23" fillId="0" borderId="0"/>
    <xf numFmtId="0" fontId="12" fillId="0" borderId="0" applyFont="0" applyFill="0" applyBorder="0" applyAlignment="0" applyProtection="0"/>
    <xf numFmtId="44" fontId="4" fillId="0" borderId="0" applyFont="0" applyFill="0" applyBorder="0" applyAlignment="0" applyProtection="0"/>
    <xf numFmtId="166" fontId="6" fillId="25" borderId="2">
      <alignment horizontal="center" vertical="top"/>
    </xf>
  </cellStyleXfs>
  <cellXfs count="177">
    <xf numFmtId="0" fontId="0" fillId="0" borderId="0" xfId="0"/>
    <xf numFmtId="0" fontId="7" fillId="2" borderId="0" xfId="1" applyFont="1" applyFill="1" applyAlignment="1">
      <alignment horizontal="left" vertical="top"/>
    </xf>
    <xf numFmtId="0" fontId="8" fillId="2" borderId="0" xfId="1" applyFont="1" applyFill="1" applyAlignment="1">
      <alignment horizontal="center" vertical="top"/>
    </xf>
    <xf numFmtId="0" fontId="8" fillId="2" borderId="0" xfId="1" applyFont="1" applyFill="1" applyAlignment="1">
      <alignment horizontal="left" vertical="top"/>
    </xf>
    <xf numFmtId="0" fontId="4" fillId="0" borderId="0" xfId="2" applyAlignment="1">
      <alignment vertical="top"/>
    </xf>
    <xf numFmtId="0" fontId="9" fillId="2" borderId="0" xfId="1" applyFont="1" applyFill="1" applyAlignment="1">
      <alignment horizontal="left" vertical="top"/>
    </xf>
    <xf numFmtId="0" fontId="9" fillId="2" borderId="0" xfId="1" applyFont="1" applyFill="1" applyAlignment="1">
      <alignment horizontal="center" vertical="top"/>
    </xf>
    <xf numFmtId="0" fontId="10" fillId="0" borderId="0" xfId="2" applyFont="1" applyAlignment="1">
      <alignment vertical="top"/>
    </xf>
    <xf numFmtId="0" fontId="11" fillId="0" borderId="0" xfId="0" applyFont="1" applyAlignment="1">
      <alignment vertical="top"/>
    </xf>
    <xf numFmtId="0" fontId="0" fillId="0" borderId="0" xfId="0" applyAlignment="1">
      <alignment vertical="top"/>
    </xf>
    <xf numFmtId="0" fontId="5" fillId="0" borderId="0" xfId="0" applyFont="1" applyAlignment="1">
      <alignment vertical="top"/>
    </xf>
    <xf numFmtId="0" fontId="5" fillId="0" borderId="2" xfId="0" applyFont="1" applyBorder="1" applyAlignment="1">
      <alignment vertical="top"/>
    </xf>
    <xf numFmtId="0" fontId="5" fillId="5" borderId="1" xfId="3" applyFont="1" applyFill="1" applyBorder="1" applyAlignment="1">
      <alignment vertical="top"/>
    </xf>
    <xf numFmtId="0" fontId="5" fillId="0" borderId="2" xfId="0" applyFont="1" applyBorder="1" applyAlignment="1">
      <alignment horizontal="right" vertical="top"/>
    </xf>
    <xf numFmtId="166" fontId="6" fillId="6" borderId="2" xfId="4" applyNumberFormat="1" applyFont="1" applyFill="1" applyBorder="1" applyAlignment="1">
      <alignment horizontal="right" vertical="top"/>
    </xf>
    <xf numFmtId="0" fontId="7" fillId="2" borderId="0" xfId="1" applyFont="1" applyFill="1" applyAlignment="1">
      <alignment horizontal="center" vertical="top"/>
    </xf>
    <xf numFmtId="0" fontId="4" fillId="0" borderId="0" xfId="2"/>
    <xf numFmtId="0" fontId="10" fillId="0" borderId="0" xfId="2" applyFont="1"/>
    <xf numFmtId="0" fontId="11" fillId="0" borderId="0" xfId="0" applyFont="1"/>
    <xf numFmtId="0" fontId="4" fillId="0" borderId="0" xfId="3"/>
    <xf numFmtId="0" fontId="4" fillId="0" borderId="0" xfId="3" applyAlignment="1">
      <alignment horizontal="center"/>
    </xf>
    <xf numFmtId="0" fontId="14" fillId="0" borderId="2" xfId="3" applyFont="1" applyBorder="1" applyAlignment="1">
      <alignment wrapText="1"/>
    </xf>
    <xf numFmtId="0" fontId="14" fillId="0" borderId="2" xfId="3" applyFont="1" applyBorder="1" applyAlignment="1">
      <alignment horizontal="center" wrapText="1"/>
    </xf>
    <xf numFmtId="0" fontId="4" fillId="0" borderId="2" xfId="3" applyBorder="1" applyAlignment="1">
      <alignment horizontal="center"/>
    </xf>
    <xf numFmtId="165" fontId="16" fillId="0" borderId="2" xfId="6" applyFont="1" applyBorder="1" applyAlignment="1" applyProtection="1">
      <alignment horizontal="center"/>
    </xf>
    <xf numFmtId="0" fontId="4" fillId="8" borderId="2" xfId="3" applyFill="1" applyBorder="1" applyAlignment="1">
      <alignment horizontal="center"/>
    </xf>
    <xf numFmtId="0" fontId="13" fillId="2" borderId="2" xfId="3" applyFont="1" applyFill="1" applyBorder="1"/>
    <xf numFmtId="0" fontId="5" fillId="0" borderId="2" xfId="0" applyFont="1" applyBorder="1" applyAlignment="1">
      <alignment horizontal="right" vertical="top" wrapText="1"/>
    </xf>
    <xf numFmtId="0" fontId="4" fillId="0" borderId="2" xfId="3" applyBorder="1"/>
    <xf numFmtId="0" fontId="4" fillId="8" borderId="2" xfId="3" applyFill="1" applyBorder="1"/>
    <xf numFmtId="0" fontId="4" fillId="0" borderId="0" xfId="0" applyFont="1" applyAlignment="1">
      <alignment vertical="top"/>
    </xf>
    <xf numFmtId="0" fontId="4" fillId="0" borderId="2" xfId="0" applyFont="1" applyBorder="1" applyAlignment="1">
      <alignment vertical="top"/>
    </xf>
    <xf numFmtId="0" fontId="4" fillId="0" borderId="0" xfId="0" applyFont="1"/>
    <xf numFmtId="0" fontId="0" fillId="0" borderId="2" xfId="3" applyFont="1" applyBorder="1"/>
    <xf numFmtId="0" fontId="0" fillId="0" borderId="2" xfId="0" applyBorder="1"/>
    <xf numFmtId="0" fontId="5" fillId="9" borderId="2" xfId="0" applyFont="1" applyFill="1" applyBorder="1"/>
    <xf numFmtId="0" fontId="0" fillId="0" borderId="0" xfId="0" applyAlignment="1">
      <alignment horizontal="center"/>
    </xf>
    <xf numFmtId="0" fontId="20" fillId="0" borderId="0" xfId="3" applyFont="1"/>
    <xf numFmtId="0" fontId="21" fillId="0" borderId="0" xfId="3" applyFont="1"/>
    <xf numFmtId="0" fontId="14" fillId="12" borderId="5" xfId="1" applyFont="1" applyFill="1" applyBorder="1" applyAlignment="1">
      <alignment horizontal="left" vertical="top"/>
    </xf>
    <xf numFmtId="0" fontId="14" fillId="12" borderId="5" xfId="1" applyFont="1" applyFill="1" applyBorder="1" applyAlignment="1">
      <alignment horizontal="center" vertical="top"/>
    </xf>
    <xf numFmtId="0" fontId="4" fillId="12" borderId="6" xfId="3" applyFill="1" applyBorder="1"/>
    <xf numFmtId="0" fontId="22" fillId="0" borderId="0" xfId="2" applyFont="1" applyAlignment="1">
      <alignment horizontal="left" vertical="center"/>
    </xf>
    <xf numFmtId="0" fontId="22" fillId="0" borderId="0" xfId="5" applyFont="1"/>
    <xf numFmtId="0" fontId="4" fillId="0" borderId="0" xfId="5"/>
    <xf numFmtId="0" fontId="14" fillId="13" borderId="2" xfId="2" applyFont="1" applyFill="1" applyBorder="1"/>
    <xf numFmtId="0" fontId="4" fillId="0" borderId="0" xfId="5" applyAlignment="1">
      <alignment horizontal="right"/>
    </xf>
    <xf numFmtId="0" fontId="4" fillId="0" borderId="2" xfId="2" applyBorder="1"/>
    <xf numFmtId="0" fontId="17" fillId="0" borderId="0" xfId="7"/>
    <xf numFmtId="166" fontId="6" fillId="15" borderId="2" xfId="4" applyNumberFormat="1" applyFont="1" applyFill="1" applyBorder="1" applyAlignment="1">
      <alignment horizontal="center" vertical="top"/>
    </xf>
    <xf numFmtId="166" fontId="6" fillId="16" borderId="2" xfId="4" applyNumberFormat="1" applyFont="1" applyFill="1" applyBorder="1" applyAlignment="1" applyProtection="1">
      <alignment horizontal="center" vertical="top"/>
      <protection locked="0"/>
    </xf>
    <xf numFmtId="166" fontId="6" fillId="17" borderId="2" xfId="4" applyNumberFormat="1" applyFont="1" applyFill="1" applyBorder="1" applyAlignment="1">
      <alignment horizontal="center" vertical="top"/>
    </xf>
    <xf numFmtId="166" fontId="6" fillId="6" borderId="2" xfId="4" applyNumberFormat="1" applyFont="1" applyFill="1" applyBorder="1" applyAlignment="1">
      <alignment horizontal="center" vertical="top"/>
    </xf>
    <xf numFmtId="166" fontId="6" fillId="7" borderId="2" xfId="4" applyNumberFormat="1" applyFont="1" applyFill="1" applyBorder="1" applyAlignment="1" applyProtection="1">
      <alignment horizontal="center" vertical="top"/>
      <protection locked="0"/>
    </xf>
    <xf numFmtId="166" fontId="6" fillId="3" borderId="2" xfId="4" applyNumberFormat="1" applyFont="1" applyFill="1" applyBorder="1" applyAlignment="1">
      <alignment horizontal="center" vertical="top"/>
    </xf>
    <xf numFmtId="166" fontId="6" fillId="0" borderId="2" xfId="4" applyNumberFormat="1" applyFont="1" applyBorder="1" applyAlignment="1">
      <alignment horizontal="center" vertical="top"/>
    </xf>
    <xf numFmtId="0" fontId="5" fillId="0" borderId="0" xfId="3" applyFont="1"/>
    <xf numFmtId="165" fontId="14" fillId="0" borderId="0" xfId="4" applyFont="1"/>
    <xf numFmtId="0" fontId="6" fillId="0" borderId="2" xfId="4" applyNumberFormat="1" applyFont="1" applyBorder="1" applyAlignment="1">
      <alignment horizontal="center"/>
    </xf>
    <xf numFmtId="165" fontId="6" fillId="0" borderId="2" xfId="4" applyFont="1" applyBorder="1"/>
    <xf numFmtId="165" fontId="14" fillId="0" borderId="2" xfId="4" applyFont="1" applyBorder="1" applyAlignment="1">
      <alignment horizontal="center"/>
    </xf>
    <xf numFmtId="165" fontId="14" fillId="0" borderId="2" xfId="4" applyFont="1" applyBorder="1"/>
    <xf numFmtId="0" fontId="6" fillId="17" borderId="2" xfId="4" applyNumberFormat="1" applyFont="1" applyFill="1" applyBorder="1" applyAlignment="1">
      <alignment horizontal="center"/>
    </xf>
    <xf numFmtId="14" fontId="6" fillId="7" borderId="2" xfId="4" applyNumberFormat="1" applyFont="1" applyFill="1" applyBorder="1" applyAlignment="1" applyProtection="1">
      <alignment horizontal="center"/>
      <protection locked="0"/>
    </xf>
    <xf numFmtId="49" fontId="6" fillId="7" borderId="2" xfId="4" applyNumberFormat="1" applyFont="1" applyFill="1" applyBorder="1" applyAlignment="1" applyProtection="1">
      <alignment horizontal="center"/>
      <protection locked="0"/>
    </xf>
    <xf numFmtId="0" fontId="6" fillId="7" borderId="2" xfId="4" applyNumberFormat="1" applyFont="1" applyFill="1" applyBorder="1" applyAlignment="1" applyProtection="1">
      <alignment horizontal="center"/>
      <protection locked="0"/>
    </xf>
    <xf numFmtId="0" fontId="4" fillId="10" borderId="2" xfId="5" applyFill="1" applyBorder="1"/>
    <xf numFmtId="168" fontId="6" fillId="6" borderId="2" xfId="4" applyNumberFormat="1" applyFont="1" applyFill="1" applyBorder="1" applyAlignment="1">
      <alignment horizontal="right" vertical="top"/>
    </xf>
    <xf numFmtId="168" fontId="6" fillId="4" borderId="2" xfId="4" applyNumberFormat="1" applyFont="1" applyFill="1" applyBorder="1" applyAlignment="1">
      <alignment horizontal="center" vertical="top"/>
    </xf>
    <xf numFmtId="168" fontId="6" fillId="7" borderId="2" xfId="4" applyNumberFormat="1" applyFont="1" applyFill="1" applyBorder="1" applyAlignment="1">
      <alignment horizontal="right" vertical="top"/>
    </xf>
    <xf numFmtId="0" fontId="5" fillId="19" borderId="2" xfId="7" applyFont="1" applyFill="1" applyBorder="1" applyAlignment="1">
      <alignment horizontal="center" vertical="top" wrapText="1"/>
    </xf>
    <xf numFmtId="0" fontId="5" fillId="19" borderId="7" xfId="7" applyFont="1" applyFill="1" applyBorder="1" applyAlignment="1">
      <alignment horizontal="center" vertical="top" wrapText="1"/>
    </xf>
    <xf numFmtId="0" fontId="5" fillId="19" borderId="4" xfId="7" applyFont="1" applyFill="1" applyBorder="1" applyAlignment="1">
      <alignment horizontal="center" vertical="top" wrapText="1"/>
    </xf>
    <xf numFmtId="49" fontId="5" fillId="19" borderId="2" xfId="7" applyNumberFormat="1" applyFont="1" applyFill="1" applyBorder="1" applyAlignment="1">
      <alignment horizontal="center" vertical="top" wrapText="1"/>
    </xf>
    <xf numFmtId="49" fontId="17" fillId="18" borderId="2" xfId="7" applyNumberFormat="1" applyFill="1" applyBorder="1" applyAlignment="1">
      <alignment horizontal="center" vertical="top" wrapText="1"/>
    </xf>
    <xf numFmtId="0" fontId="17" fillId="18" borderId="2" xfId="7" applyFill="1" applyBorder="1" applyAlignment="1">
      <alignment horizontal="left" vertical="top" wrapText="1"/>
    </xf>
    <xf numFmtId="14" fontId="17" fillId="18" borderId="7" xfId="7" applyNumberFormat="1" applyFill="1" applyBorder="1" applyAlignment="1">
      <alignment horizontal="center" vertical="top" wrapText="1"/>
    </xf>
    <xf numFmtId="0" fontId="17" fillId="18" borderId="4" xfId="7" applyFill="1" applyBorder="1" applyAlignment="1">
      <alignment horizontal="center" vertical="top" wrapText="1"/>
    </xf>
    <xf numFmtId="0" fontId="17" fillId="18" borderId="2" xfId="7" applyFill="1" applyBorder="1" applyAlignment="1">
      <alignment horizontal="center" vertical="top" wrapText="1"/>
    </xf>
    <xf numFmtId="49" fontId="17" fillId="7" borderId="2" xfId="7" applyNumberFormat="1" applyFill="1" applyBorder="1" applyAlignment="1">
      <alignment horizontal="center" vertical="top" wrapText="1"/>
    </xf>
    <xf numFmtId="0" fontId="17" fillId="7" borderId="2" xfId="7" applyFill="1" applyBorder="1" applyAlignment="1">
      <alignment horizontal="left" vertical="top" wrapText="1"/>
    </xf>
    <xf numFmtId="14" fontId="17" fillId="7" borderId="7" xfId="7" applyNumberFormat="1" applyFill="1" applyBorder="1" applyAlignment="1">
      <alignment horizontal="center" vertical="top" wrapText="1"/>
    </xf>
    <xf numFmtId="0" fontId="17" fillId="7" borderId="4" xfId="7" applyFill="1" applyBorder="1" applyAlignment="1">
      <alignment horizontal="center" vertical="top" wrapText="1"/>
    </xf>
    <xf numFmtId="0" fontId="17" fillId="7" borderId="2" xfId="7" applyFill="1" applyBorder="1" applyAlignment="1">
      <alignment horizontal="center" vertical="top" wrapText="1"/>
    </xf>
    <xf numFmtId="49" fontId="17" fillId="9" borderId="2" xfId="7" applyNumberFormat="1" applyFill="1" applyBorder="1" applyAlignment="1">
      <alignment horizontal="center" vertical="top" wrapText="1"/>
    </xf>
    <xf numFmtId="0" fontId="17" fillId="9" borderId="2" xfId="7" applyFill="1" applyBorder="1" applyAlignment="1">
      <alignment horizontal="left" vertical="top" wrapText="1"/>
    </xf>
    <xf numFmtId="14" fontId="17" fillId="9" borderId="7" xfId="7" applyNumberFormat="1" applyFill="1" applyBorder="1" applyAlignment="1">
      <alignment horizontal="center" vertical="top" wrapText="1"/>
    </xf>
    <xf numFmtId="0" fontId="17" fillId="9" borderId="4" xfId="7" applyFill="1" applyBorder="1" applyAlignment="1">
      <alignment horizontal="center" vertical="top" wrapText="1"/>
    </xf>
    <xf numFmtId="0" fontId="17" fillId="9" borderId="2" xfId="7" applyFill="1" applyBorder="1" applyAlignment="1">
      <alignment horizontal="center" vertical="top" wrapText="1"/>
    </xf>
    <xf numFmtId="49" fontId="17" fillId="0" borderId="2" xfId="7" applyNumberFormat="1" applyBorder="1" applyAlignment="1">
      <alignment horizontal="center" vertical="top" wrapText="1"/>
    </xf>
    <xf numFmtId="0" fontId="17" fillId="0" borderId="2" xfId="7" applyBorder="1" applyAlignment="1">
      <alignment horizontal="left" vertical="top" wrapText="1"/>
    </xf>
    <xf numFmtId="14" fontId="17" fillId="0" borderId="7" xfId="7" applyNumberFormat="1" applyBorder="1" applyAlignment="1">
      <alignment horizontal="center" vertical="top" wrapText="1"/>
    </xf>
    <xf numFmtId="0" fontId="17" fillId="0" borderId="4" xfId="7" applyBorder="1" applyAlignment="1">
      <alignment horizontal="center" vertical="top" wrapText="1"/>
    </xf>
    <xf numFmtId="0" fontId="17" fillId="0" borderId="2" xfId="7" applyBorder="1" applyAlignment="1">
      <alignment horizontal="center" vertical="top" wrapText="1"/>
    </xf>
    <xf numFmtId="0" fontId="4" fillId="0" borderId="0" xfId="16"/>
    <xf numFmtId="0" fontId="13" fillId="9" borderId="2" xfId="3" applyFont="1" applyFill="1" applyBorder="1"/>
    <xf numFmtId="0" fontId="4" fillId="9" borderId="2" xfId="3" applyFill="1" applyBorder="1"/>
    <xf numFmtId="0" fontId="13" fillId="20" borderId="2" xfId="3" applyFont="1" applyFill="1" applyBorder="1"/>
    <xf numFmtId="0" fontId="13" fillId="7" borderId="2" xfId="3" applyFont="1" applyFill="1" applyBorder="1"/>
    <xf numFmtId="0" fontId="4" fillId="7" borderId="2" xfId="3" applyFill="1" applyBorder="1"/>
    <xf numFmtId="0" fontId="25" fillId="9" borderId="2" xfId="0" applyFont="1" applyFill="1" applyBorder="1" applyAlignment="1">
      <alignment vertical="center" wrapText="1"/>
    </xf>
    <xf numFmtId="0" fontId="24" fillId="0" borderId="2" xfId="0" applyFont="1" applyBorder="1" applyAlignment="1">
      <alignment vertical="center" wrapText="1"/>
    </xf>
    <xf numFmtId="0" fontId="24" fillId="0" borderId="2" xfId="0" applyFont="1" applyBorder="1" applyAlignment="1">
      <alignment vertical="center"/>
    </xf>
    <xf numFmtId="0" fontId="5" fillId="0" borderId="0" xfId="5" applyFont="1"/>
    <xf numFmtId="0" fontId="6" fillId="10" borderId="2" xfId="4" applyNumberFormat="1" applyFont="1" applyFill="1" applyBorder="1" applyAlignment="1">
      <alignment horizontal="center"/>
    </xf>
    <xf numFmtId="0" fontId="4" fillId="21" borderId="2" xfId="3" applyFill="1" applyBorder="1"/>
    <xf numFmtId="165" fontId="16" fillId="21" borderId="2" xfId="6" applyFont="1" applyFill="1" applyBorder="1" applyAlignment="1" applyProtection="1">
      <alignment horizontal="center"/>
    </xf>
    <xf numFmtId="0" fontId="4" fillId="21" borderId="2" xfId="3" applyFill="1" applyBorder="1" applyAlignment="1">
      <alignment horizontal="center"/>
    </xf>
    <xf numFmtId="0" fontId="0" fillId="9" borderId="1" xfId="0" applyFill="1" applyBorder="1"/>
    <xf numFmtId="49" fontId="6" fillId="3" borderId="2" xfId="4" applyNumberFormat="1" applyFont="1" applyFill="1" applyBorder="1" applyAlignment="1">
      <alignment horizontal="center"/>
    </xf>
    <xf numFmtId="0" fontId="15" fillId="0" borderId="2" xfId="8" applyFill="1" applyBorder="1"/>
    <xf numFmtId="0" fontId="4" fillId="22" borderId="2" xfId="3" applyFill="1" applyBorder="1"/>
    <xf numFmtId="165" fontId="16" fillId="22" borderId="2" xfId="6" applyFont="1" applyFill="1" applyBorder="1" applyAlignment="1" applyProtection="1">
      <alignment horizontal="center"/>
    </xf>
    <xf numFmtId="0" fontId="4" fillId="22" borderId="2" xfId="3" applyFill="1" applyBorder="1" applyAlignment="1">
      <alignment horizontal="center"/>
    </xf>
    <xf numFmtId="0" fontId="15" fillId="0" borderId="0" xfId="8"/>
    <xf numFmtId="0" fontId="6" fillId="7" borderId="2" xfId="4" applyNumberFormat="1" applyFont="1" applyFill="1" applyBorder="1" applyAlignment="1">
      <alignment horizontal="right" vertical="top"/>
    </xf>
    <xf numFmtId="0" fontId="3" fillId="0" borderId="0" xfId="17" applyAlignment="1">
      <alignment vertical="center"/>
    </xf>
    <xf numFmtId="0" fontId="29" fillId="0" borderId="0" xfId="20" applyFont="1"/>
    <xf numFmtId="0" fontId="30" fillId="0" borderId="0" xfId="22" applyFont="1" applyAlignment="1">
      <alignment vertical="center"/>
    </xf>
    <xf numFmtId="0" fontId="30" fillId="0" borderId="0" xfId="22" applyFont="1"/>
    <xf numFmtId="169" fontId="29" fillId="0" borderId="0" xfId="24" applyNumberFormat="1" applyFont="1"/>
    <xf numFmtId="0" fontId="30" fillId="0" borderId="0" xfId="25" applyFont="1"/>
    <xf numFmtId="0" fontId="0" fillId="10" borderId="2" xfId="5" applyFont="1" applyFill="1" applyBorder="1"/>
    <xf numFmtId="0" fontId="0" fillId="0" borderId="2" xfId="0" applyBorder="1" applyAlignment="1">
      <alignment vertical="top"/>
    </xf>
    <xf numFmtId="0" fontId="0" fillId="8" borderId="2" xfId="3" applyFont="1" applyFill="1" applyBorder="1" applyAlignment="1">
      <alignment horizontal="center"/>
    </xf>
    <xf numFmtId="0" fontId="6" fillId="11" borderId="2" xfId="4" applyNumberFormat="1" applyFont="1" applyFill="1" applyBorder="1" applyAlignment="1">
      <alignment horizontal="right" vertical="top"/>
    </xf>
    <xf numFmtId="0" fontId="0" fillId="12" borderId="6" xfId="3" applyFont="1" applyFill="1" applyBorder="1"/>
    <xf numFmtId="0" fontId="0" fillId="0" borderId="0" xfId="2" applyFont="1" applyAlignment="1">
      <alignment vertical="top"/>
    </xf>
    <xf numFmtId="0" fontId="0" fillId="0" borderId="0" xfId="3" applyFont="1"/>
    <xf numFmtId="0" fontId="0" fillId="7" borderId="2" xfId="5" applyFont="1" applyFill="1" applyBorder="1"/>
    <xf numFmtId="0" fontId="0" fillId="7" borderId="2" xfId="0" applyFill="1" applyBorder="1"/>
    <xf numFmtId="0" fontId="5" fillId="7" borderId="2" xfId="3" applyFont="1" applyFill="1" applyBorder="1" applyAlignment="1">
      <alignment vertical="top"/>
    </xf>
    <xf numFmtId="0" fontId="5" fillId="7" borderId="2" xfId="0" applyFont="1" applyFill="1" applyBorder="1" applyAlignment="1">
      <alignment vertical="top"/>
    </xf>
    <xf numFmtId="0" fontId="4" fillId="7" borderId="2" xfId="0" applyFont="1" applyFill="1" applyBorder="1" applyAlignment="1">
      <alignment vertical="top"/>
    </xf>
    <xf numFmtId="0" fontId="5" fillId="7" borderId="2" xfId="0" applyFont="1" applyFill="1" applyBorder="1" applyAlignment="1">
      <alignment horizontal="right" vertical="top" wrapText="1"/>
    </xf>
    <xf numFmtId="0" fontId="0" fillId="10" borderId="2" xfId="0" applyFill="1" applyBorder="1"/>
    <xf numFmtId="0" fontId="4" fillId="10" borderId="2" xfId="0" applyFont="1" applyFill="1" applyBorder="1" applyAlignment="1">
      <alignment vertical="top"/>
    </xf>
    <xf numFmtId="0" fontId="0" fillId="10" borderId="9" xfId="0" applyFill="1" applyBorder="1"/>
    <xf numFmtId="0" fontId="0" fillId="10" borderId="8" xfId="0" applyFill="1" applyBorder="1"/>
    <xf numFmtId="0" fontId="0" fillId="10" borderId="2" xfId="3" applyFont="1" applyFill="1" applyBorder="1" applyAlignment="1">
      <alignment vertical="top"/>
    </xf>
    <xf numFmtId="0" fontId="0" fillId="10" borderId="4" xfId="0" applyFill="1" applyBorder="1"/>
    <xf numFmtId="0" fontId="5" fillId="0" borderId="2" xfId="0" applyFont="1" applyBorder="1" applyAlignment="1">
      <alignment vertical="top" wrapText="1"/>
    </xf>
    <xf numFmtId="0" fontId="27" fillId="0" borderId="0" xfId="0" applyFont="1"/>
    <xf numFmtId="0" fontId="27" fillId="10" borderId="9" xfId="0" applyFont="1" applyFill="1" applyBorder="1"/>
    <xf numFmtId="0" fontId="22" fillId="0" borderId="0" xfId="0" applyFont="1"/>
    <xf numFmtId="0" fontId="31" fillId="7" borderId="2" xfId="5" applyFont="1" applyFill="1" applyBorder="1"/>
    <xf numFmtId="0" fontId="33" fillId="0" borderId="2" xfId="0" applyFont="1" applyBorder="1" applyAlignment="1">
      <alignment horizontal="center" vertical="center"/>
    </xf>
    <xf numFmtId="0" fontId="32" fillId="0" borderId="0" xfId="0" applyFont="1"/>
    <xf numFmtId="0" fontId="32" fillId="0" borderId="2" xfId="0" applyFont="1" applyBorder="1" applyAlignment="1">
      <alignment horizontal="center" vertical="center" wrapText="1"/>
    </xf>
    <xf numFmtId="0" fontId="32" fillId="0" borderId="2" xfId="0" applyFont="1" applyBorder="1" applyAlignment="1">
      <alignment horizontal="center" vertical="center"/>
    </xf>
    <xf numFmtId="0" fontId="33" fillId="0" borderId="2" xfId="0" applyFont="1" applyBorder="1" applyAlignment="1">
      <alignment horizontal="center" vertical="center" wrapText="1"/>
    </xf>
    <xf numFmtId="0" fontId="0" fillId="0" borderId="0" xfId="0" applyAlignment="1">
      <alignment wrapText="1"/>
    </xf>
    <xf numFmtId="0" fontId="5" fillId="19" borderId="2" xfId="0" quotePrefix="1" applyFont="1" applyFill="1" applyBorder="1" applyAlignment="1">
      <alignment horizontal="center" vertical="center" wrapText="1"/>
    </xf>
    <xf numFmtId="170" fontId="6" fillId="6" borderId="2" xfId="4" applyNumberFormat="1" applyFont="1" applyFill="1" applyBorder="1" applyAlignment="1">
      <alignment horizontal="right" vertical="top"/>
    </xf>
    <xf numFmtId="170" fontId="6" fillId="11" borderId="2" xfId="4" applyNumberFormat="1" applyFont="1" applyFill="1" applyBorder="1" applyAlignment="1">
      <alignment horizontal="right" vertical="top"/>
    </xf>
    <xf numFmtId="166" fontId="6" fillId="25" borderId="2" xfId="38">
      <alignment horizontal="center" vertical="top"/>
    </xf>
    <xf numFmtId="0" fontId="33" fillId="0" borderId="2" xfId="2" applyFont="1" applyBorder="1" applyAlignment="1">
      <alignment horizontal="center" vertical="center"/>
    </xf>
    <xf numFmtId="0" fontId="33" fillId="0" borderId="2" xfId="2" applyFont="1" applyBorder="1" applyAlignment="1">
      <alignment horizontal="center" vertical="center" wrapText="1"/>
    </xf>
    <xf numFmtId="0" fontId="11" fillId="0" borderId="0" xfId="2" applyFont="1" applyAlignment="1">
      <alignment vertical="top"/>
    </xf>
    <xf numFmtId="49" fontId="1" fillId="9" borderId="2" xfId="7" applyNumberFormat="1" applyFont="1" applyFill="1" applyBorder="1" applyAlignment="1">
      <alignment horizontal="center" vertical="top" wrapText="1"/>
    </xf>
    <xf numFmtId="49" fontId="1" fillId="0" borderId="2" xfId="7" applyNumberFormat="1" applyFont="1" applyBorder="1" applyAlignment="1">
      <alignment horizontal="center" vertical="top" wrapText="1"/>
    </xf>
    <xf numFmtId="0" fontId="1" fillId="0" borderId="2" xfId="7" applyFont="1" applyBorder="1" applyAlignment="1">
      <alignment horizontal="left" vertical="top" wrapText="1"/>
    </xf>
    <xf numFmtId="0" fontId="1" fillId="0" borderId="0" xfId="17" applyFont="1" applyAlignment="1">
      <alignment vertical="center"/>
    </xf>
    <xf numFmtId="0" fontId="1" fillId="9" borderId="2" xfId="7" applyFont="1" applyFill="1" applyBorder="1" applyAlignment="1">
      <alignment horizontal="left" vertical="top" wrapText="1"/>
    </xf>
    <xf numFmtId="0" fontId="6" fillId="11" borderId="2" xfId="4" applyNumberFormat="1" applyFont="1" applyFill="1" applyBorder="1" applyAlignment="1">
      <alignment horizontal="left" vertical="top"/>
    </xf>
    <xf numFmtId="171" fontId="6" fillId="11" borderId="2" xfId="4" applyNumberFormat="1" applyFont="1" applyFill="1" applyBorder="1" applyAlignment="1">
      <alignment horizontal="right" vertical="top"/>
    </xf>
    <xf numFmtId="49" fontId="6" fillId="7" borderId="2" xfId="4" applyNumberFormat="1" applyFont="1" applyFill="1" applyBorder="1" applyAlignment="1" applyProtection="1">
      <alignment horizontal="left" wrapText="1"/>
      <protection locked="0"/>
    </xf>
    <xf numFmtId="49" fontId="6" fillId="17" borderId="2" xfId="4" applyNumberFormat="1" applyFont="1" applyFill="1" applyBorder="1" applyAlignment="1">
      <alignment horizontal="center"/>
    </xf>
    <xf numFmtId="0" fontId="5" fillId="0" borderId="3" xfId="0" applyFont="1" applyBorder="1" applyAlignment="1">
      <alignment horizontal="centerContinuous" vertical="top"/>
    </xf>
    <xf numFmtId="0" fontId="5" fillId="0" borderId="1" xfId="0" applyFont="1" applyBorder="1" applyAlignment="1">
      <alignment horizontal="centerContinuous" vertical="top"/>
    </xf>
    <xf numFmtId="0" fontId="5" fillId="0" borderId="4" xfId="0" applyFont="1" applyBorder="1" applyAlignment="1">
      <alignment horizontal="centerContinuous" vertical="top"/>
    </xf>
    <xf numFmtId="0" fontId="33" fillId="0" borderId="2" xfId="0" applyFont="1" applyBorder="1" applyAlignment="1">
      <alignment horizontal="centerContinuous" vertical="center"/>
    </xf>
    <xf numFmtId="49" fontId="17" fillId="18" borderId="3" xfId="7" applyNumberFormat="1" applyFill="1" applyBorder="1" applyAlignment="1">
      <alignment horizontal="center" vertical="top" wrapText="1"/>
    </xf>
    <xf numFmtId="49" fontId="17" fillId="18" borderId="4" xfId="7" applyNumberFormat="1" applyFill="1" applyBorder="1" applyAlignment="1">
      <alignment horizontal="center" vertical="top" wrapText="1"/>
    </xf>
    <xf numFmtId="49" fontId="17" fillId="7" borderId="3" xfId="7" applyNumberFormat="1" applyFill="1" applyBorder="1" applyAlignment="1">
      <alignment horizontal="center" vertical="top" wrapText="1"/>
    </xf>
    <xf numFmtId="49" fontId="17" fillId="7" borderId="4" xfId="7" applyNumberFormat="1" applyFill="1" applyBorder="1" applyAlignment="1">
      <alignment horizontal="center" vertical="top" wrapText="1"/>
    </xf>
    <xf numFmtId="167" fontId="4" fillId="14" borderId="2" xfId="11" applyNumberFormat="1" applyFont="1" applyFill="1" applyBorder="1" applyAlignment="1">
      <alignment horizontal="center"/>
    </xf>
  </cellXfs>
  <cellStyles count="39">
    <cellStyle name="%" xfId="4" xr:uid="{00000000-0005-0000-0000-000000000000}"/>
    <cellStyle name="% 100" xfId="33" xr:uid="{B3506419-546B-47E9-9FFF-27ED5CBABC02}"/>
    <cellStyle name="=C:\WINNT\SYSTEM32\COMMAND.COM" xfId="27" xr:uid="{7B974D1C-9D7C-417C-82F9-52FC90982AF2}"/>
    <cellStyle name="=C:\WINNT\SYSTEM32\COMMAND.COM 6" xfId="35" xr:uid="{6E4EE6BA-3751-44B8-B6A1-2169146F034F}"/>
    <cellStyle name="Calculations 2 2" xfId="23" xr:uid="{F927A3DF-F54E-47C3-ADB9-4C947A20F6E8}"/>
    <cellStyle name="Comma 10" xfId="36" xr:uid="{E9136F2C-DEC8-4C2B-9799-927A8B2B435A}"/>
    <cellStyle name="Comma 2" xfId="11" xr:uid="{CAED621A-013F-48C5-AD07-DB23A86917FE}"/>
    <cellStyle name="Comma 2 2" xfId="31" xr:uid="{403F5E04-A6B3-46FA-9454-6A90D1477554}"/>
    <cellStyle name="Comma 3" xfId="15" xr:uid="{D8943251-5E92-4A7C-B30A-73923ECEC9DD}"/>
    <cellStyle name="Comma 4" xfId="18" xr:uid="{49C6612F-9B8A-4F2F-929E-53965F59D12D}"/>
    <cellStyle name="Currency 2" xfId="32" xr:uid="{A5E4843F-DA84-4A81-B2CE-D0A26DFD22F9}"/>
    <cellStyle name="Currency 3" xfId="37" xr:uid="{194C9850-D6A7-494E-85D4-D6BF3231B5D4}"/>
    <cellStyle name="Hyperlink" xfId="8" builtinId="8"/>
    <cellStyle name="Hyperlink 11" xfId="6" xr:uid="{00000000-0005-0000-0000-000002000000}"/>
    <cellStyle name="Hyperlink 2" xfId="34" xr:uid="{2BA40F0F-D7C2-4B0B-9888-6DCBF679B1CC}"/>
    <cellStyle name="non input cell" xfId="38" xr:uid="{F4BF460B-B315-4340-BCBC-6D8155DBCDAD}"/>
    <cellStyle name="Normal" xfId="0" builtinId="0"/>
    <cellStyle name="Normal 11 28 2" xfId="2" xr:uid="{00000000-0005-0000-0000-000004000000}"/>
    <cellStyle name="Normal 11 28 2 2" xfId="3" xr:uid="{00000000-0005-0000-0000-000005000000}"/>
    <cellStyle name="Normal 11 28 2 2 2" xfId="16" xr:uid="{12ADBACD-8C72-4BF2-9686-03DFE64176BA}"/>
    <cellStyle name="Normal 11 28 2 4" xfId="5" xr:uid="{00000000-0005-0000-0000-000006000000}"/>
    <cellStyle name="Normal 2" xfId="7" xr:uid="{00000000-0005-0000-0000-000007000000}"/>
    <cellStyle name="Normal 2 10" xfId="13" xr:uid="{C6BAA28D-8260-4A71-AECC-E59E0BFD222F}"/>
    <cellStyle name="Normal 2 2" xfId="10" xr:uid="{2B2B96EE-8033-4AE8-A000-B36A12AF3FFF}"/>
    <cellStyle name="Normal 2 3" xfId="29" xr:uid="{CE6F5EE3-BFB3-491C-A0E0-E2F4ECE1D160}"/>
    <cellStyle name="Normal 3" xfId="14" xr:uid="{9D4CE2F3-9290-44EF-A346-832B8727B0E2}"/>
    <cellStyle name="Normal 3 2" xfId="12" xr:uid="{C35BBA32-32E9-4408-A5CF-D163A775E509}"/>
    <cellStyle name="Normal 4" xfId="17" xr:uid="{6F840313-B144-4378-858A-942489188D7C}"/>
    <cellStyle name="Normal 4 2" xfId="20" xr:uid="{F1FE50DE-CB56-41DC-A64C-CFB5D1F87906}"/>
    <cellStyle name="Normal 5" xfId="19" xr:uid="{1CAA2C30-FA5B-4860-B771-C97DBEF5204C}"/>
    <cellStyle name="Normal 58 4 3 5 10 2" xfId="25" xr:uid="{C111242E-9238-42B5-ABBA-5286DD4E4E4D}"/>
    <cellStyle name="Normal 58 4 3 5 2 2 2" xfId="22" xr:uid="{CAF35E76-393D-4A94-B2DE-0B5FDDB9C096}"/>
    <cellStyle name="Normal 58 4 3 6 2 2 2" xfId="26" xr:uid="{81F51CD9-611E-426D-A80D-C068399AAB20}"/>
    <cellStyle name="Normal 7" xfId="28" xr:uid="{CC4106C9-EF4F-42CC-B455-B2972CD7708A}"/>
    <cellStyle name="Normal_BPQ template v1 from NGT 22 June" xfId="24" xr:uid="{CA100AA2-13A1-4346-BFAF-69B520D49F7D}"/>
    <cellStyle name="Normal_Financial tables_NG 2 2" xfId="1" xr:uid="{00000000-0005-0000-0000-000008000000}"/>
    <cellStyle name="Percent 2" xfId="9" xr:uid="{A6CF2986-03C0-4B4A-85E8-B635A101E735}"/>
    <cellStyle name="Percent 2 2" xfId="30" xr:uid="{9CAE59BD-2685-4A37-B16A-CFAD8F5E9628}"/>
    <cellStyle name="User Input 10" xfId="21" xr:uid="{4B9A2F22-9CD2-4982-8076-F695B705D4E2}"/>
  </cellStyles>
  <dxfs count="0"/>
  <tableStyles count="0" defaultTableStyle="TableStyleMedium2" defaultPivotStyle="PivotStyleLight16"/>
  <colors>
    <mruColors>
      <color rgb="FFFFFFCC"/>
      <color rgb="FFFF9966"/>
      <color rgb="FF548235"/>
      <color rgb="FF006600"/>
      <color rgb="FFCCFFCC"/>
      <color rgb="FFFFCCFF"/>
      <color rgb="FFCCFF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45"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100615</xdr:colOff>
      <xdr:row>1</xdr:row>
      <xdr:rowOff>2184</xdr:rowOff>
    </xdr:to>
    <xdr:pic>
      <xdr:nvPicPr>
        <xdr:cNvPr id="2" name="Picture 1" descr="image of the Ofgem logo" title="Ofgem logo">
          <a:extLst>
            <a:ext uri="{FF2B5EF4-FFF2-40B4-BE49-F238E27FC236}">
              <a16:creationId xmlns:a16="http://schemas.microsoft.com/office/drawing/2014/main" id="{A07D51DC-A927-411A-8918-B264562D8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88594" cy="716559"/>
        </a:xfrm>
        <a:prstGeom prst="rect">
          <a:avLst/>
        </a:prstGeom>
      </xdr:spPr>
    </xdr:pic>
    <xdr:clientData/>
  </xdr:twoCellAnchor>
  <xdr:twoCellAnchor editAs="oneCell">
    <xdr:from>
      <xdr:col>5</xdr:col>
      <xdr:colOff>179140</xdr:colOff>
      <xdr:row>0</xdr:row>
      <xdr:rowOff>183509</xdr:rowOff>
    </xdr:from>
    <xdr:to>
      <xdr:col>6</xdr:col>
      <xdr:colOff>363479</xdr:colOff>
      <xdr:row>0</xdr:row>
      <xdr:rowOff>547363</xdr:rowOff>
    </xdr:to>
    <xdr:pic>
      <xdr:nvPicPr>
        <xdr:cNvPr id="3" name="Picture 2" title="white box">
          <a:extLst>
            <a:ext uri="{FF2B5EF4-FFF2-40B4-BE49-F238E27FC236}">
              <a16:creationId xmlns:a16="http://schemas.microsoft.com/office/drawing/2014/main" id="{83BD2606-288E-4D24-A25C-D7406E6F66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98640" y="183509"/>
          <a:ext cx="903477" cy="361950"/>
        </a:xfrm>
        <a:prstGeom prst="rect">
          <a:avLst/>
        </a:prstGeom>
      </xdr:spPr>
    </xdr:pic>
    <xdr:clientData/>
  </xdr:twoCellAnchor>
  <xdr:twoCellAnchor>
    <xdr:from>
      <xdr:col>0</xdr:col>
      <xdr:colOff>0</xdr:colOff>
      <xdr:row>2</xdr:row>
      <xdr:rowOff>21285</xdr:rowOff>
    </xdr:from>
    <xdr:to>
      <xdr:col>8</xdr:col>
      <xdr:colOff>553944</xdr:colOff>
      <xdr:row>35</xdr:row>
      <xdr:rowOff>6350</xdr:rowOff>
    </xdr:to>
    <xdr:sp macro="" textlink="">
      <xdr:nvSpPr>
        <xdr:cNvPr id="4" name="TextBox 3">
          <a:extLst>
            <a:ext uri="{FF2B5EF4-FFF2-40B4-BE49-F238E27FC236}">
              <a16:creationId xmlns:a16="http://schemas.microsoft.com/office/drawing/2014/main" id="{DC36D260-EBB8-499A-B5D1-1A1E210DCA9C}"/>
            </a:ext>
          </a:extLst>
        </xdr:cNvPr>
        <xdr:cNvSpPr txBox="1"/>
      </xdr:nvSpPr>
      <xdr:spPr>
        <a:xfrm>
          <a:off x="0" y="910285"/>
          <a:ext cx="6649944" cy="564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3600" b="1">
              <a:solidFill>
                <a:schemeClr val="accent6">
                  <a:lumMod val="75000"/>
                </a:schemeClr>
              </a:solidFill>
            </a:rPr>
            <a:t>RIIO-2 Re-Opener</a:t>
          </a:r>
          <a:r>
            <a:rPr lang="en-GB" sz="3600" b="1" baseline="0">
              <a:solidFill>
                <a:schemeClr val="accent6">
                  <a:lumMod val="75000"/>
                </a:schemeClr>
              </a:solidFill>
            </a:rPr>
            <a:t> Submission Template</a:t>
          </a:r>
          <a:endParaRPr lang="en-GB" sz="3600" b="1">
            <a:solidFill>
              <a:schemeClr val="accent6">
                <a:lumMod val="75000"/>
              </a:schemeClr>
            </a:solidFill>
          </a:endParaRPr>
        </a:p>
        <a:p>
          <a:pPr algn="ctr"/>
          <a:endParaRPr lang="en-GB" sz="3200">
            <a:solidFill>
              <a:schemeClr val="accent6">
                <a:lumMod val="75000"/>
              </a:schemeClr>
            </a:solidFill>
          </a:endParaRPr>
        </a:p>
        <a:p>
          <a:pPr algn="ctr"/>
          <a:r>
            <a:rPr lang="en-GB" sz="3200">
              <a:solidFill>
                <a:schemeClr val="accent6">
                  <a:lumMod val="75000"/>
                </a:schemeClr>
              </a:solidFill>
            </a:rPr>
            <a:t>RIIO-2 Re-Opener</a:t>
          </a:r>
          <a:r>
            <a:rPr lang="en-GB" sz="3200" baseline="0">
              <a:solidFill>
                <a:schemeClr val="accent6">
                  <a:lumMod val="75000"/>
                </a:schemeClr>
              </a:solidFill>
            </a:rPr>
            <a:t> Data Submission Template</a:t>
          </a:r>
        </a:p>
        <a:p>
          <a:pPr algn="ctr"/>
          <a:r>
            <a:rPr lang="en-GB" sz="3200" baseline="0">
              <a:solidFill>
                <a:schemeClr val="accent6">
                  <a:lumMod val="75000"/>
                </a:schemeClr>
              </a:solidFill>
            </a:rPr>
            <a:t>for Electricity Transmission, </a:t>
          </a:r>
          <a:r>
            <a:rPr lang="en-GB" sz="3200" baseline="0">
              <a:solidFill>
                <a:schemeClr val="accent6">
                  <a:lumMod val="75000"/>
                </a:schemeClr>
              </a:solidFill>
              <a:latin typeface="+mn-lt"/>
              <a:ea typeface="+mn-ea"/>
              <a:cs typeface="+mn-cs"/>
            </a:rPr>
            <a:t>Electricity Distribution </a:t>
          </a:r>
          <a:r>
            <a:rPr lang="en-GB" sz="3200" baseline="0">
              <a:solidFill>
                <a:schemeClr val="accent6">
                  <a:lumMod val="75000"/>
                </a:schemeClr>
              </a:solidFill>
            </a:rPr>
            <a:t>Gas Transmission, and</a:t>
          </a:r>
          <a:r>
            <a:rPr lang="en-GB" sz="3200">
              <a:solidFill>
                <a:schemeClr val="accent6">
                  <a:lumMod val="75000"/>
                </a:schemeClr>
              </a:solidFill>
              <a:latin typeface="+mn-lt"/>
              <a:ea typeface="+mn-ea"/>
              <a:cs typeface="+mn-cs"/>
            </a:rPr>
            <a:t> Gas Distribution Sectors</a:t>
          </a:r>
        </a:p>
        <a:p>
          <a:pPr algn="ctr"/>
          <a:endParaRPr lang="en-GB" sz="3200" baseline="0">
            <a:solidFill>
              <a:schemeClr val="accent6">
                <a:lumMod val="75000"/>
              </a:schemeClr>
            </a:solidFill>
          </a:endParaRPr>
        </a:p>
        <a:p>
          <a:pPr algn="ctr"/>
          <a:endParaRPr lang="en-GB" sz="3200" baseline="0">
            <a:solidFill>
              <a:schemeClr val="accent6">
                <a:lumMod val="75000"/>
              </a:schemeClr>
            </a:solidFill>
          </a:endParaRPr>
        </a:p>
        <a:p>
          <a:pPr algn="ctr"/>
          <a:endParaRPr lang="en-GB" sz="3200" baseline="0">
            <a:solidFill>
              <a:schemeClr val="accent6">
                <a:lumMod val="75000"/>
              </a:schemeClr>
            </a:solidFill>
          </a:endParaRPr>
        </a:p>
      </xdr:txBody>
    </xdr:sp>
    <xdr:clientData/>
  </xdr:twoCellAnchor>
  <xdr:twoCellAnchor>
    <xdr:from>
      <xdr:col>2</xdr:col>
      <xdr:colOff>723695</xdr:colOff>
      <xdr:row>31</xdr:row>
      <xdr:rowOff>152400</xdr:rowOff>
    </xdr:from>
    <xdr:to>
      <xdr:col>5</xdr:col>
      <xdr:colOff>554150</xdr:colOff>
      <xdr:row>34</xdr:row>
      <xdr:rowOff>38100</xdr:rowOff>
    </xdr:to>
    <xdr:sp macro="" textlink="A1">
      <xdr:nvSpPr>
        <xdr:cNvPr id="5" name="TextBox 4">
          <a:extLst>
            <a:ext uri="{FF2B5EF4-FFF2-40B4-BE49-F238E27FC236}">
              <a16:creationId xmlns:a16="http://schemas.microsoft.com/office/drawing/2014/main" id="{729E21E0-5B66-4835-92AA-5662076587CB}"/>
            </a:ext>
          </a:extLst>
        </xdr:cNvPr>
        <xdr:cNvSpPr txBox="1"/>
      </xdr:nvSpPr>
      <xdr:spPr>
        <a:xfrm>
          <a:off x="2171495" y="5669280"/>
          <a:ext cx="2002155" cy="365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000" b="0">
              <a:solidFill>
                <a:srgbClr val="548235"/>
              </a:solidFill>
            </a:rPr>
            <a:t>Version</a:t>
          </a:r>
          <a:r>
            <a:rPr lang="en-GB" sz="2000" b="0" baseline="0">
              <a:solidFill>
                <a:srgbClr val="548235"/>
              </a:solidFill>
            </a:rPr>
            <a:t> 0.4</a:t>
          </a:r>
          <a:endParaRPr lang="en-GB" sz="2000" b="0">
            <a:solidFill>
              <a:srgbClr val="548235"/>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133350</xdr:colOff>
      <xdr:row>13</xdr:row>
      <xdr:rowOff>80960</xdr:rowOff>
    </xdr:from>
    <xdr:to>
      <xdr:col>10</xdr:col>
      <xdr:colOff>657225</xdr:colOff>
      <xdr:row>48</xdr:row>
      <xdr:rowOff>61913</xdr:rowOff>
    </xdr:to>
    <xdr:sp macro="" textlink="">
      <xdr:nvSpPr>
        <xdr:cNvPr id="2" name="TextBox 1">
          <a:extLst>
            <a:ext uri="{FF2B5EF4-FFF2-40B4-BE49-F238E27FC236}">
              <a16:creationId xmlns:a16="http://schemas.microsoft.com/office/drawing/2014/main" id="{BB53CE7D-54AA-4873-AF92-4B23B6441704}"/>
            </a:ext>
          </a:extLst>
        </xdr:cNvPr>
        <xdr:cNvSpPr txBox="1"/>
      </xdr:nvSpPr>
      <xdr:spPr>
        <a:xfrm>
          <a:off x="857250" y="2524123"/>
          <a:ext cx="7038975" cy="5481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RIIO-1 NOMs Closeout Submission Instructions and Guidance.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twoCellAnchor>
    <xdr:from>
      <xdr:col>1</xdr:col>
      <xdr:colOff>133350</xdr:colOff>
      <xdr:row>13</xdr:row>
      <xdr:rowOff>80960</xdr:rowOff>
    </xdr:from>
    <xdr:to>
      <xdr:col>10</xdr:col>
      <xdr:colOff>657225</xdr:colOff>
      <xdr:row>48</xdr:row>
      <xdr:rowOff>61913</xdr:rowOff>
    </xdr:to>
    <xdr:sp macro="" textlink="">
      <xdr:nvSpPr>
        <xdr:cNvPr id="3" name="TextBox 2">
          <a:extLst>
            <a:ext uri="{FF2B5EF4-FFF2-40B4-BE49-F238E27FC236}">
              <a16:creationId xmlns:a16="http://schemas.microsoft.com/office/drawing/2014/main" id="{0ED6A61D-8AA8-4F72-8D24-F572B58BD038}"/>
            </a:ext>
          </a:extLst>
        </xdr:cNvPr>
        <xdr:cNvSpPr txBox="1"/>
      </xdr:nvSpPr>
      <xdr:spPr>
        <a:xfrm>
          <a:off x="895350" y="2620960"/>
          <a:ext cx="7381875" cy="5981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RIIO-1 NOMs Closeout Submission Instructions and Guidance.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twoCellAnchor>
    <xdr:from>
      <xdr:col>1</xdr:col>
      <xdr:colOff>133350</xdr:colOff>
      <xdr:row>13</xdr:row>
      <xdr:rowOff>80960</xdr:rowOff>
    </xdr:from>
    <xdr:to>
      <xdr:col>10</xdr:col>
      <xdr:colOff>657225</xdr:colOff>
      <xdr:row>48</xdr:row>
      <xdr:rowOff>61913</xdr:rowOff>
    </xdr:to>
    <xdr:sp macro="" textlink="">
      <xdr:nvSpPr>
        <xdr:cNvPr id="4" name="TextBox 3">
          <a:extLst>
            <a:ext uri="{FF2B5EF4-FFF2-40B4-BE49-F238E27FC236}">
              <a16:creationId xmlns:a16="http://schemas.microsoft.com/office/drawing/2014/main" id="{B3643497-DB24-4C23-94E6-149C099BA967}"/>
            </a:ext>
          </a:extLst>
        </xdr:cNvPr>
        <xdr:cNvSpPr txBox="1"/>
      </xdr:nvSpPr>
      <xdr:spPr>
        <a:xfrm>
          <a:off x="895350" y="2620960"/>
          <a:ext cx="7381875" cy="5981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a:t>
          </a:r>
          <a:r>
            <a:rPr lang="en-GB" sz="1600" baseline="0">
              <a:solidFill>
                <a:schemeClr val="dk1"/>
              </a:solidFill>
              <a:latin typeface="+mn-lt"/>
              <a:ea typeface="+mn-ea"/>
              <a:cs typeface="+mn-cs"/>
            </a:rPr>
            <a:t>Re-opener Guidance and Application Requirements Document.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133350</xdr:colOff>
      <xdr:row>13</xdr:row>
      <xdr:rowOff>80960</xdr:rowOff>
    </xdr:from>
    <xdr:to>
      <xdr:col>10</xdr:col>
      <xdr:colOff>657225</xdr:colOff>
      <xdr:row>48</xdr:row>
      <xdr:rowOff>61913</xdr:rowOff>
    </xdr:to>
    <xdr:sp macro="" textlink="">
      <xdr:nvSpPr>
        <xdr:cNvPr id="2" name="TextBox 1">
          <a:extLst>
            <a:ext uri="{FF2B5EF4-FFF2-40B4-BE49-F238E27FC236}">
              <a16:creationId xmlns:a16="http://schemas.microsoft.com/office/drawing/2014/main" id="{6443C13A-347D-4CB0-BC1D-0CA5B133ABE8}"/>
            </a:ext>
          </a:extLst>
        </xdr:cNvPr>
        <xdr:cNvSpPr txBox="1"/>
      </xdr:nvSpPr>
      <xdr:spPr>
        <a:xfrm>
          <a:off x="857250" y="2524123"/>
          <a:ext cx="7038975" cy="5481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RIIO-1 NOMs Closeout Submission Instructions and Guidance.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twoCellAnchor>
    <xdr:from>
      <xdr:col>1</xdr:col>
      <xdr:colOff>133350</xdr:colOff>
      <xdr:row>13</xdr:row>
      <xdr:rowOff>80960</xdr:rowOff>
    </xdr:from>
    <xdr:to>
      <xdr:col>10</xdr:col>
      <xdr:colOff>657225</xdr:colOff>
      <xdr:row>48</xdr:row>
      <xdr:rowOff>61913</xdr:rowOff>
    </xdr:to>
    <xdr:sp macro="" textlink="">
      <xdr:nvSpPr>
        <xdr:cNvPr id="3" name="TextBox 2">
          <a:extLst>
            <a:ext uri="{FF2B5EF4-FFF2-40B4-BE49-F238E27FC236}">
              <a16:creationId xmlns:a16="http://schemas.microsoft.com/office/drawing/2014/main" id="{261F526F-3735-4DDE-AEF7-773F370D3E03}"/>
            </a:ext>
          </a:extLst>
        </xdr:cNvPr>
        <xdr:cNvSpPr txBox="1"/>
      </xdr:nvSpPr>
      <xdr:spPr>
        <a:xfrm>
          <a:off x="895350" y="2620960"/>
          <a:ext cx="7381875" cy="5981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RIIO-1 NOMs Closeout Submission Instructions and Guidance.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twoCellAnchor>
    <xdr:from>
      <xdr:col>1</xdr:col>
      <xdr:colOff>133350</xdr:colOff>
      <xdr:row>13</xdr:row>
      <xdr:rowOff>80960</xdr:rowOff>
    </xdr:from>
    <xdr:to>
      <xdr:col>10</xdr:col>
      <xdr:colOff>657225</xdr:colOff>
      <xdr:row>48</xdr:row>
      <xdr:rowOff>61913</xdr:rowOff>
    </xdr:to>
    <xdr:sp macro="" textlink="">
      <xdr:nvSpPr>
        <xdr:cNvPr id="4" name="TextBox 3">
          <a:extLst>
            <a:ext uri="{FF2B5EF4-FFF2-40B4-BE49-F238E27FC236}">
              <a16:creationId xmlns:a16="http://schemas.microsoft.com/office/drawing/2014/main" id="{7F7473F2-B150-482C-8BD8-FD0A18F929D9}"/>
            </a:ext>
          </a:extLst>
        </xdr:cNvPr>
        <xdr:cNvSpPr txBox="1"/>
      </xdr:nvSpPr>
      <xdr:spPr>
        <a:xfrm>
          <a:off x="895350" y="2620960"/>
          <a:ext cx="7381875" cy="5981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a:t>
          </a:r>
          <a:r>
            <a:rPr lang="en-GB" sz="1600" baseline="0">
              <a:solidFill>
                <a:schemeClr val="dk1"/>
              </a:solidFill>
              <a:latin typeface="+mn-lt"/>
              <a:ea typeface="+mn-ea"/>
              <a:cs typeface="+mn-cs"/>
            </a:rPr>
            <a:t>Re-opener Guidance and Application Requirements Document.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133350</xdr:colOff>
      <xdr:row>13</xdr:row>
      <xdr:rowOff>80960</xdr:rowOff>
    </xdr:from>
    <xdr:to>
      <xdr:col>10</xdr:col>
      <xdr:colOff>657225</xdr:colOff>
      <xdr:row>48</xdr:row>
      <xdr:rowOff>61913</xdr:rowOff>
    </xdr:to>
    <xdr:sp macro="" textlink="">
      <xdr:nvSpPr>
        <xdr:cNvPr id="2" name="TextBox 1">
          <a:extLst>
            <a:ext uri="{FF2B5EF4-FFF2-40B4-BE49-F238E27FC236}">
              <a16:creationId xmlns:a16="http://schemas.microsoft.com/office/drawing/2014/main" id="{0D939A6F-4A04-49F2-99D9-A9ED6EE7842F}"/>
            </a:ext>
          </a:extLst>
        </xdr:cNvPr>
        <xdr:cNvSpPr txBox="1"/>
      </xdr:nvSpPr>
      <xdr:spPr>
        <a:xfrm>
          <a:off x="857250" y="2524123"/>
          <a:ext cx="7038975" cy="5481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RIIO-1 NOMs Closeout Submission Instructions and Guidance.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twoCellAnchor>
    <xdr:from>
      <xdr:col>1</xdr:col>
      <xdr:colOff>133350</xdr:colOff>
      <xdr:row>13</xdr:row>
      <xdr:rowOff>80960</xdr:rowOff>
    </xdr:from>
    <xdr:to>
      <xdr:col>10</xdr:col>
      <xdr:colOff>657225</xdr:colOff>
      <xdr:row>48</xdr:row>
      <xdr:rowOff>61913</xdr:rowOff>
    </xdr:to>
    <xdr:sp macro="" textlink="">
      <xdr:nvSpPr>
        <xdr:cNvPr id="3" name="TextBox 2">
          <a:extLst>
            <a:ext uri="{FF2B5EF4-FFF2-40B4-BE49-F238E27FC236}">
              <a16:creationId xmlns:a16="http://schemas.microsoft.com/office/drawing/2014/main" id="{6B336412-254B-4807-9607-984F8277F0DA}"/>
            </a:ext>
          </a:extLst>
        </xdr:cNvPr>
        <xdr:cNvSpPr txBox="1"/>
      </xdr:nvSpPr>
      <xdr:spPr>
        <a:xfrm>
          <a:off x="895350" y="2620960"/>
          <a:ext cx="7381875" cy="5981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RIIO-1 NOMs Closeout Submission Instructions and Guidance.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twoCellAnchor>
    <xdr:from>
      <xdr:col>1</xdr:col>
      <xdr:colOff>133350</xdr:colOff>
      <xdr:row>13</xdr:row>
      <xdr:rowOff>80960</xdr:rowOff>
    </xdr:from>
    <xdr:to>
      <xdr:col>10</xdr:col>
      <xdr:colOff>657225</xdr:colOff>
      <xdr:row>48</xdr:row>
      <xdr:rowOff>61913</xdr:rowOff>
    </xdr:to>
    <xdr:sp macro="" textlink="">
      <xdr:nvSpPr>
        <xdr:cNvPr id="4" name="TextBox 3">
          <a:extLst>
            <a:ext uri="{FF2B5EF4-FFF2-40B4-BE49-F238E27FC236}">
              <a16:creationId xmlns:a16="http://schemas.microsoft.com/office/drawing/2014/main" id="{64291567-BE7E-43D3-8C24-38CEA34CD41C}"/>
            </a:ext>
          </a:extLst>
        </xdr:cNvPr>
        <xdr:cNvSpPr txBox="1"/>
      </xdr:nvSpPr>
      <xdr:spPr>
        <a:xfrm>
          <a:off x="895350" y="2620960"/>
          <a:ext cx="7381875" cy="5981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a:t>
          </a:r>
          <a:r>
            <a:rPr lang="en-GB" sz="1600" baseline="0">
              <a:solidFill>
                <a:schemeClr val="dk1"/>
              </a:solidFill>
              <a:latin typeface="+mn-lt"/>
              <a:ea typeface="+mn-ea"/>
              <a:cs typeface="+mn-cs"/>
            </a:rPr>
            <a:t>Re-opener Guidance and Application Requirements Document.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218123</xdr:colOff>
      <xdr:row>8</xdr:row>
      <xdr:rowOff>24296</xdr:rowOff>
    </xdr:to>
    <xdr:sp macro="" textlink="">
      <xdr:nvSpPr>
        <xdr:cNvPr id="2" name="TextBox 1">
          <a:extLst>
            <a:ext uri="{FF2B5EF4-FFF2-40B4-BE49-F238E27FC236}">
              <a16:creationId xmlns:a16="http://schemas.microsoft.com/office/drawing/2014/main" id="{DE1673D5-60B1-4FE7-89CB-67DE119F628D}"/>
            </a:ext>
          </a:extLst>
        </xdr:cNvPr>
        <xdr:cNvSpPr txBox="1"/>
      </xdr:nvSpPr>
      <xdr:spPr>
        <a:xfrm>
          <a:off x="723900" y="157163"/>
          <a:ext cx="11076623" cy="112443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a:solidFill>
                <a:sysClr val="windowText" lastClr="000000"/>
              </a:solidFill>
            </a:rPr>
            <a:t>Admin</a:t>
          </a:r>
          <a:r>
            <a:rPr lang="en-GB" sz="2400" b="1" baseline="0">
              <a:solidFill>
                <a:sysClr val="windowText" lastClr="000000"/>
              </a:solidFill>
            </a:rPr>
            <a:t> Section</a:t>
          </a:r>
          <a:endParaRPr lang="en-GB" sz="2400" b="1">
            <a:solidFill>
              <a:sysClr val="windowText" lastClr="000000"/>
            </a:solidFill>
          </a:endParaRPr>
        </a:p>
      </xdr:txBody>
    </xdr:sp>
    <xdr:clientData/>
  </xdr:twoCellAnchor>
  <xdr:twoCellAnchor>
    <xdr:from>
      <xdr:col>0</xdr:col>
      <xdr:colOff>25400</xdr:colOff>
      <xdr:row>0</xdr:row>
      <xdr:rowOff>0</xdr:rowOff>
    </xdr:from>
    <xdr:to>
      <xdr:col>15</xdr:col>
      <xdr:colOff>243523</xdr:colOff>
      <xdr:row>38</xdr:row>
      <xdr:rowOff>118110</xdr:rowOff>
    </xdr:to>
    <xdr:sp macro="" textlink="">
      <xdr:nvSpPr>
        <xdr:cNvPr id="3" name="TextBox 2">
          <a:extLst>
            <a:ext uri="{FF2B5EF4-FFF2-40B4-BE49-F238E27FC236}">
              <a16:creationId xmlns:a16="http://schemas.microsoft.com/office/drawing/2014/main" id="{E3CE5F9D-43F3-43F1-99D7-9BD62A5AC73B}"/>
            </a:ext>
          </a:extLst>
        </xdr:cNvPr>
        <xdr:cNvSpPr txBox="1"/>
      </xdr:nvSpPr>
      <xdr:spPr>
        <a:xfrm>
          <a:off x="25400" y="0"/>
          <a:ext cx="11648123" cy="663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a:t>The tabs in this section</a:t>
          </a:r>
          <a:r>
            <a:rPr lang="en-GB" sz="1600" b="0" baseline="0"/>
            <a:t> are for administration, version control, and governance purposes.  </a:t>
          </a:r>
        </a:p>
        <a:p>
          <a:endParaRPr lang="en-GB" sz="1600" b="0" baseline="0"/>
        </a:p>
        <a:p>
          <a:r>
            <a:rPr lang="en-GB" sz="1600" b="0" baseline="0"/>
            <a:t>Licensees are required to update relevant version information in this section each time they submit a populated version of this template.  </a:t>
          </a:r>
        </a:p>
        <a:p>
          <a:endParaRPr lang="en-GB" sz="1600" b="0" baseline="0"/>
        </a:p>
        <a:p>
          <a:r>
            <a:rPr lang="en-GB" sz="1600" b="0" u="sng" baseline="0"/>
            <a:t>Worksheets in this section</a:t>
          </a:r>
        </a:p>
        <a:p>
          <a:pPr lvl="1"/>
          <a:r>
            <a:rPr lang="en-GB" sz="1600" b="0"/>
            <a:t>• 0.1_Submission_Info</a:t>
          </a:r>
        </a:p>
        <a:p>
          <a:pPr lvl="1"/>
          <a:r>
            <a:rPr lang="en-GB" sz="1600" b="0"/>
            <a:t>• 0.2_Contents</a:t>
          </a:r>
        </a:p>
        <a:p>
          <a:pPr lvl="1"/>
          <a:r>
            <a:rPr lang="en-GB" sz="1600" b="0"/>
            <a:t>• 0.3_Reference</a:t>
          </a:r>
        </a:p>
        <a:p>
          <a:pPr lvl="1"/>
          <a:r>
            <a:rPr lang="en-GB" sz="1600" b="0"/>
            <a:t>• 0.4_LkUp</a:t>
          </a:r>
        </a:p>
        <a:p>
          <a:pPr lvl="1"/>
          <a:r>
            <a:rPr lang="en-GB" sz="1600" b="0">
              <a:solidFill>
                <a:schemeClr val="dk1"/>
              </a:solidFill>
              <a:latin typeface="+mn-lt"/>
              <a:ea typeface="+mn-ea"/>
              <a:cs typeface="+mn-cs"/>
            </a:rPr>
            <a:t>•</a:t>
          </a:r>
          <a:r>
            <a:rPr lang="en-GB" sz="1100" b="0">
              <a:solidFill>
                <a:schemeClr val="dk1"/>
              </a:solidFill>
              <a:effectLst/>
              <a:latin typeface="+mn-lt"/>
              <a:ea typeface="+mn-ea"/>
              <a:cs typeface="+mn-cs"/>
            </a:rPr>
            <a:t> </a:t>
          </a:r>
          <a:r>
            <a:rPr lang="en-GB" sz="1600" b="0"/>
            <a:t>0.4.1_LkUp_Assets</a:t>
          </a:r>
        </a:p>
        <a:p>
          <a:pPr lvl="1"/>
          <a:r>
            <a:rPr lang="en-GB" sz="1600" b="0"/>
            <a:t>•</a:t>
          </a:r>
          <a:r>
            <a:rPr lang="en-GB" sz="1600" b="0" baseline="0"/>
            <a:t> 0.5_Submission_Version_History</a:t>
          </a:r>
        </a:p>
        <a:p>
          <a:pPr lvl="1"/>
          <a:r>
            <a:rPr lang="en-GB" sz="1600" b="0" baseline="0"/>
            <a:t>• 0.6_Template_Version_History</a:t>
          </a:r>
          <a:endParaRPr lang="en-GB" sz="1600" b="0"/>
        </a:p>
        <a:p>
          <a:endParaRPr lang="en-GB" sz="16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289561</xdr:colOff>
      <xdr:row>7</xdr:row>
      <xdr:rowOff>38583</xdr:rowOff>
    </xdr:to>
    <xdr:sp macro="" textlink="">
      <xdr:nvSpPr>
        <xdr:cNvPr id="4" name="TextBox 3">
          <a:extLst>
            <a:ext uri="{FF2B5EF4-FFF2-40B4-BE49-F238E27FC236}">
              <a16:creationId xmlns:a16="http://schemas.microsoft.com/office/drawing/2014/main" id="{0BDED0D0-0E15-4D30-816D-85B2DED53D25}"/>
            </a:ext>
          </a:extLst>
        </xdr:cNvPr>
        <xdr:cNvSpPr txBox="1"/>
      </xdr:nvSpPr>
      <xdr:spPr>
        <a:xfrm>
          <a:off x="719138" y="157163"/>
          <a:ext cx="11076623" cy="1124433"/>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a:solidFill>
                <a:schemeClr val="bg1"/>
              </a:solidFill>
            </a:rPr>
            <a:t>Summary Sheets</a:t>
          </a:r>
        </a:p>
      </xdr:txBody>
    </xdr:sp>
    <xdr:clientData/>
  </xdr:twoCellAnchor>
  <xdr:twoCellAnchor>
    <xdr:from>
      <xdr:col>1</xdr:col>
      <xdr:colOff>0</xdr:colOff>
      <xdr:row>8</xdr:row>
      <xdr:rowOff>0</xdr:rowOff>
    </xdr:from>
    <xdr:to>
      <xdr:col>16</xdr:col>
      <xdr:colOff>289561</xdr:colOff>
      <xdr:row>46</xdr:row>
      <xdr:rowOff>103823</xdr:rowOff>
    </xdr:to>
    <xdr:sp macro="" textlink="">
      <xdr:nvSpPr>
        <xdr:cNvPr id="5" name="TextBox 4" descr="The tabs in this section provide a summary of data submitted by the Licencess in a format that is consistent across sectors.&#10;&#10;Worksheets in this section&#10;1.1_Costs&#10;1.2_Outputs">
          <a:extLst>
            <a:ext uri="{FF2B5EF4-FFF2-40B4-BE49-F238E27FC236}">
              <a16:creationId xmlns:a16="http://schemas.microsoft.com/office/drawing/2014/main" id="{417CA7BE-D156-4637-9C0D-88E73FC9C54F}"/>
            </a:ext>
          </a:extLst>
        </xdr:cNvPr>
        <xdr:cNvSpPr txBox="1"/>
      </xdr:nvSpPr>
      <xdr:spPr>
        <a:xfrm>
          <a:off x="719138" y="1400175"/>
          <a:ext cx="11076623" cy="6075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600" b="0"/>
        </a:p>
      </xdr:txBody>
    </xdr:sp>
    <xdr:clientData/>
  </xdr:twoCellAnchor>
  <xdr:twoCellAnchor>
    <xdr:from>
      <xdr:col>0</xdr:col>
      <xdr:colOff>719138</xdr:colOff>
      <xdr:row>7</xdr:row>
      <xdr:rowOff>104775</xdr:rowOff>
    </xdr:from>
    <xdr:to>
      <xdr:col>16</xdr:col>
      <xdr:colOff>640398</xdr:colOff>
      <xdr:row>46</xdr:row>
      <xdr:rowOff>51435</xdr:rowOff>
    </xdr:to>
    <xdr:sp macro="" textlink="">
      <xdr:nvSpPr>
        <xdr:cNvPr id="2" name="TextBox 1">
          <a:extLst>
            <a:ext uri="{FF2B5EF4-FFF2-40B4-BE49-F238E27FC236}">
              <a16:creationId xmlns:a16="http://schemas.microsoft.com/office/drawing/2014/main" id="{FF1D5F02-5BAB-480C-8C9B-5EFEC25B564E}"/>
            </a:ext>
          </a:extLst>
        </xdr:cNvPr>
        <xdr:cNvSpPr txBox="1"/>
      </xdr:nvSpPr>
      <xdr:spPr>
        <a:xfrm>
          <a:off x="719138" y="1400175"/>
          <a:ext cx="11605260" cy="663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a:t>The tabs in this section provide a summary of data submitted by the Licensees</a:t>
          </a:r>
          <a:r>
            <a:rPr lang="en-GB" sz="1600" b="0" baseline="0"/>
            <a:t> in a format that is consistent across sectors.  </a:t>
          </a:r>
        </a:p>
        <a:p>
          <a:endParaRPr lang="en-GB" sz="1600" b="0" baseline="0"/>
        </a:p>
        <a:p>
          <a:r>
            <a:rPr lang="en-GB" sz="1600" b="0" u="sng" baseline="0"/>
            <a:t>Worksheets in this section</a:t>
          </a:r>
        </a:p>
        <a:p>
          <a:pPr lvl="1"/>
          <a:r>
            <a:rPr lang="en-GB" sz="1600" b="0" baseline="0"/>
            <a:t>• 1.1_Costs</a:t>
          </a:r>
        </a:p>
        <a:p>
          <a:pPr lvl="1"/>
          <a:r>
            <a:rPr lang="en-GB" sz="1600" b="0" baseline="0"/>
            <a:t>• 1.2_Outputs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175260</xdr:colOff>
      <xdr:row>7</xdr:row>
      <xdr:rowOff>152883</xdr:rowOff>
    </xdr:to>
    <xdr:sp macro="" textlink="">
      <xdr:nvSpPr>
        <xdr:cNvPr id="2" name="TextBox 1">
          <a:extLst>
            <a:ext uri="{FF2B5EF4-FFF2-40B4-BE49-F238E27FC236}">
              <a16:creationId xmlns:a16="http://schemas.microsoft.com/office/drawing/2014/main" id="{093983D5-FB47-45DE-8371-D6A7CE058164}"/>
            </a:ext>
          </a:extLst>
        </xdr:cNvPr>
        <xdr:cNvSpPr txBox="1"/>
      </xdr:nvSpPr>
      <xdr:spPr>
        <a:xfrm>
          <a:off x="723900" y="160020"/>
          <a:ext cx="11033760" cy="1113003"/>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a:solidFill>
                <a:schemeClr val="bg1"/>
              </a:solidFill>
            </a:rPr>
            <a:t>Costs Section</a:t>
          </a:r>
        </a:p>
      </xdr:txBody>
    </xdr:sp>
    <xdr:clientData/>
  </xdr:twoCellAnchor>
  <xdr:twoCellAnchor>
    <xdr:from>
      <xdr:col>1</xdr:col>
      <xdr:colOff>38100</xdr:colOff>
      <xdr:row>9</xdr:row>
      <xdr:rowOff>69850</xdr:rowOff>
    </xdr:from>
    <xdr:to>
      <xdr:col>16</xdr:col>
      <xdr:colOff>213360</xdr:colOff>
      <xdr:row>48</xdr:row>
      <xdr:rowOff>16510</xdr:rowOff>
    </xdr:to>
    <xdr:sp macro="" textlink="">
      <xdr:nvSpPr>
        <xdr:cNvPr id="3" name="TextBox 2">
          <a:extLst>
            <a:ext uri="{FF2B5EF4-FFF2-40B4-BE49-F238E27FC236}">
              <a16:creationId xmlns:a16="http://schemas.microsoft.com/office/drawing/2014/main" id="{61BB6687-9252-4AAD-9146-45A25E2CFF9D}"/>
            </a:ext>
          </a:extLst>
        </xdr:cNvPr>
        <xdr:cNvSpPr txBox="1"/>
      </xdr:nvSpPr>
      <xdr:spPr>
        <a:xfrm>
          <a:off x="800100" y="1612900"/>
          <a:ext cx="11605260" cy="663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a:t>The tabs in this section provide a summary of data submitted by the Licensees</a:t>
          </a:r>
          <a:r>
            <a:rPr lang="en-GB" sz="1600" b="0" baseline="0"/>
            <a:t> in a format that is consistent across sectors.  </a:t>
          </a:r>
        </a:p>
        <a:p>
          <a:endParaRPr lang="en-GB" sz="1600" b="0" baseline="0"/>
        </a:p>
        <a:p>
          <a:r>
            <a:rPr lang="en-GB" sz="1600" b="0" u="sng" baseline="0"/>
            <a:t>Worksheets in this section</a:t>
          </a:r>
        </a:p>
        <a:p>
          <a:pPr lvl="1"/>
          <a:r>
            <a:rPr lang="en-GB" sz="1600" b="0" baseline="0"/>
            <a:t>• 2.1_Asset_Direct_Costs</a:t>
          </a:r>
        </a:p>
        <a:p>
          <a:pPr lvl="1"/>
          <a:r>
            <a:rPr lang="en-GB" sz="1600" b="0" baseline="0"/>
            <a:t>• 2.2_Procurement</a:t>
          </a:r>
        </a:p>
        <a:p>
          <a:pPr lvl="1"/>
          <a:r>
            <a:rPr lang="en-GB" sz="1600" b="0" baseline="0"/>
            <a:t>• 2.3_Land_Consents_and_Wayleaves</a:t>
          </a:r>
        </a:p>
        <a:p>
          <a:pPr lvl="1"/>
          <a:r>
            <a:rPr lang="en-GB" sz="1600" b="0" baseline="0"/>
            <a:t>• 2.4_Legal</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 </a:t>
          </a:r>
          <a:r>
            <a:rPr lang="en-GB" sz="1600" b="0" baseline="0"/>
            <a:t>2.5</a:t>
          </a:r>
          <a:r>
            <a:rPr lang="en-GB" sz="1600" b="0" baseline="0">
              <a:solidFill>
                <a:schemeClr val="dk1"/>
              </a:solidFill>
              <a:latin typeface="+mn-lt"/>
              <a:ea typeface="+mn-ea"/>
              <a:cs typeface="+mn-cs"/>
            </a:rPr>
            <a:t>_Detailed_Design</a:t>
          </a:r>
        </a:p>
        <a:p>
          <a:pPr lvl="1"/>
          <a:r>
            <a:rPr lang="en-GB" sz="1100" b="0" baseline="0">
              <a:solidFill>
                <a:schemeClr val="dk1"/>
              </a:solidFill>
              <a:effectLst/>
              <a:latin typeface="+mn-lt"/>
              <a:ea typeface="+mn-ea"/>
              <a:cs typeface="+mn-cs"/>
            </a:rPr>
            <a:t>• </a:t>
          </a:r>
          <a:r>
            <a:rPr lang="en-GB" sz="1600" b="0" baseline="0"/>
            <a:t>2.6_Project_Management</a:t>
          </a:r>
        </a:p>
        <a:p>
          <a:pPr lvl="1"/>
          <a:r>
            <a:rPr lang="en-GB" sz="1100" b="0" baseline="0">
              <a:solidFill>
                <a:schemeClr val="dk1"/>
              </a:solidFill>
              <a:effectLst/>
              <a:latin typeface="+mn-lt"/>
              <a:ea typeface="+mn-ea"/>
              <a:cs typeface="+mn-cs"/>
            </a:rPr>
            <a:t>• </a:t>
          </a:r>
          <a:r>
            <a:rPr lang="en-GB" sz="1600" b="0" baseline="0"/>
            <a:t>2.7_Commissioning</a:t>
          </a:r>
        </a:p>
        <a:p>
          <a:pPr lvl="1"/>
          <a:r>
            <a:rPr lang="en-GB" sz="1100" b="0" baseline="0">
              <a:solidFill>
                <a:schemeClr val="dk1"/>
              </a:solidFill>
              <a:effectLst/>
              <a:latin typeface="+mn-lt"/>
              <a:ea typeface="+mn-ea"/>
              <a:cs typeface="+mn-cs"/>
            </a:rPr>
            <a:t>• </a:t>
          </a:r>
          <a:r>
            <a:rPr lang="en-GB" sz="1600" b="0" baseline="0"/>
            <a:t>2.8_Risk_and Contingency</a:t>
          </a:r>
        </a:p>
        <a:p>
          <a:pPr lvl="1"/>
          <a:r>
            <a:rPr lang="en-GB" sz="1100" b="0" baseline="0">
              <a:solidFill>
                <a:schemeClr val="dk1"/>
              </a:solidFill>
              <a:effectLst/>
              <a:latin typeface="+mn-lt"/>
              <a:ea typeface="+mn-ea"/>
              <a:cs typeface="+mn-cs"/>
            </a:rPr>
            <a:t>• </a:t>
          </a:r>
          <a:r>
            <a:rPr lang="en-GB" sz="1600" b="0" baseline="0"/>
            <a:t>2.9_Maintenance_and_Operating</a:t>
          </a:r>
        </a:p>
        <a:p>
          <a:pPr lvl="1"/>
          <a:r>
            <a:rPr lang="en-GB" sz="1100" b="0" baseline="0">
              <a:solidFill>
                <a:schemeClr val="dk1"/>
              </a:solidFill>
              <a:effectLst/>
              <a:latin typeface="+mn-lt"/>
              <a:ea typeface="+mn-ea"/>
              <a:cs typeface="+mn-cs"/>
            </a:rPr>
            <a:t>• </a:t>
          </a:r>
          <a:r>
            <a:rPr lang="en-GB" sz="1600" b="0" baseline="0"/>
            <a:t>2.10_Business_Support_Costs</a:t>
          </a:r>
        </a:p>
        <a:p>
          <a:pPr lvl="1"/>
          <a:r>
            <a:rPr lang="en-GB" sz="1100" b="0" baseline="0">
              <a:solidFill>
                <a:schemeClr val="dk1"/>
              </a:solidFill>
              <a:effectLst/>
              <a:latin typeface="+mn-lt"/>
              <a:ea typeface="+mn-ea"/>
              <a:cs typeface="+mn-cs"/>
            </a:rPr>
            <a:t>•</a:t>
          </a:r>
          <a:r>
            <a:rPr lang="en-GB" sz="1600" b="0" baseline="0">
              <a:solidFill>
                <a:schemeClr val="dk1"/>
              </a:solidFill>
              <a:latin typeface="+mn-lt"/>
              <a:ea typeface="+mn-ea"/>
              <a:cs typeface="+mn-cs"/>
            </a:rPr>
            <a:t>2.11_Other_Costs</a:t>
          </a:r>
        </a:p>
        <a:p>
          <a:pPr lvl="1"/>
          <a:endParaRPr lang="en-GB" sz="1600" b="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160019</xdr:rowOff>
    </xdr:from>
    <xdr:to>
      <xdr:col>10</xdr:col>
      <xdr:colOff>609600</xdr:colOff>
      <xdr:row>5</xdr:row>
      <xdr:rowOff>10960</xdr:rowOff>
    </xdr:to>
    <xdr:sp macro="" textlink="">
      <xdr:nvSpPr>
        <xdr:cNvPr id="4" name="TextBox 3">
          <a:extLst>
            <a:ext uri="{FF2B5EF4-FFF2-40B4-BE49-F238E27FC236}">
              <a16:creationId xmlns:a16="http://schemas.microsoft.com/office/drawing/2014/main" id="{C4EB8111-798C-4E9D-8A5D-920184B523AF}"/>
            </a:ext>
          </a:extLst>
        </xdr:cNvPr>
        <xdr:cNvSpPr txBox="1"/>
      </xdr:nvSpPr>
      <xdr:spPr>
        <a:xfrm>
          <a:off x="723900" y="160019"/>
          <a:ext cx="7124700" cy="65104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a:t>Asset</a:t>
          </a:r>
          <a:r>
            <a:rPr lang="en-GB" sz="2400" b="1" baseline="0"/>
            <a:t> Volumes</a:t>
          </a:r>
          <a:r>
            <a:rPr lang="en-GB" sz="2400" b="1"/>
            <a:t> Section</a:t>
          </a:r>
        </a:p>
      </xdr:txBody>
    </xdr:sp>
    <xdr:clientData/>
  </xdr:twoCellAnchor>
  <xdr:twoCellAnchor>
    <xdr:from>
      <xdr:col>1</xdr:col>
      <xdr:colOff>0</xdr:colOff>
      <xdr:row>6</xdr:row>
      <xdr:rowOff>0</xdr:rowOff>
    </xdr:from>
    <xdr:to>
      <xdr:col>10</xdr:col>
      <xdr:colOff>609600</xdr:colOff>
      <xdr:row>30</xdr:row>
      <xdr:rowOff>152400</xdr:rowOff>
    </xdr:to>
    <xdr:sp macro="" textlink="">
      <xdr:nvSpPr>
        <xdr:cNvPr id="6" name="TextBox 5">
          <a:extLst>
            <a:ext uri="{FF2B5EF4-FFF2-40B4-BE49-F238E27FC236}">
              <a16:creationId xmlns:a16="http://schemas.microsoft.com/office/drawing/2014/main" id="{3DC86706-21E7-45B3-A4D0-56921654F5BA}"/>
            </a:ext>
          </a:extLst>
        </xdr:cNvPr>
        <xdr:cNvSpPr txBox="1"/>
      </xdr:nvSpPr>
      <xdr:spPr>
        <a:xfrm>
          <a:off x="723900" y="960120"/>
          <a:ext cx="7124700" cy="399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a:t>Licensees are required to complete and submit information in Asset Volumes</a:t>
          </a:r>
          <a:r>
            <a:rPr lang="en-GB" sz="1600" b="0" baseline="0"/>
            <a:t> Section:</a:t>
          </a:r>
        </a:p>
        <a:p>
          <a:endParaRPr lang="en-GB" sz="1600" b="0" baseline="0"/>
        </a:p>
        <a:p>
          <a:r>
            <a:rPr lang="en-GB" sz="1600" b="0" u="sng" baseline="0"/>
            <a:t>Worksheet in this section</a:t>
          </a:r>
        </a:p>
        <a:p>
          <a:pPr lvl="1"/>
          <a:r>
            <a:rPr lang="en-GB" sz="1600" b="0" baseline="0"/>
            <a:t>• 3.1_Asset_Volumes</a:t>
          </a:r>
        </a:p>
        <a:p>
          <a:pPr lvl="1"/>
          <a:endParaRPr lang="en-GB" sz="1600" b="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609600</xdr:colOff>
      <xdr:row>5</xdr:row>
      <xdr:rowOff>10961</xdr:rowOff>
    </xdr:to>
    <xdr:sp macro="" textlink="">
      <xdr:nvSpPr>
        <xdr:cNvPr id="2" name="TextBox 1">
          <a:extLst>
            <a:ext uri="{FF2B5EF4-FFF2-40B4-BE49-F238E27FC236}">
              <a16:creationId xmlns:a16="http://schemas.microsoft.com/office/drawing/2014/main" id="{F1D8E5FE-B008-4851-8FE3-F05B1D6C742E}"/>
            </a:ext>
          </a:extLst>
        </xdr:cNvPr>
        <xdr:cNvSpPr txBox="1"/>
      </xdr:nvSpPr>
      <xdr:spPr>
        <a:xfrm>
          <a:off x="762000" y="171450"/>
          <a:ext cx="7467600" cy="696761"/>
        </a:xfrm>
        <a:prstGeom prst="rect">
          <a:avLst/>
        </a:prstGeom>
        <a:solidFill>
          <a:srgbClr val="FF9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baseline="0"/>
            <a:t>Costs Benefits Analysis Section</a:t>
          </a:r>
          <a:endParaRPr lang="en-GB" sz="2400" b="1"/>
        </a:p>
      </xdr:txBody>
    </xdr:sp>
    <xdr:clientData/>
  </xdr:twoCellAnchor>
  <xdr:twoCellAnchor>
    <xdr:from>
      <xdr:col>1</xdr:col>
      <xdr:colOff>0</xdr:colOff>
      <xdr:row>6</xdr:row>
      <xdr:rowOff>1906</xdr:rowOff>
    </xdr:from>
    <xdr:to>
      <xdr:col>10</xdr:col>
      <xdr:colOff>609600</xdr:colOff>
      <xdr:row>30</xdr:row>
      <xdr:rowOff>154306</xdr:rowOff>
    </xdr:to>
    <xdr:sp macro="" textlink="">
      <xdr:nvSpPr>
        <xdr:cNvPr id="3" name="TextBox 2">
          <a:extLst>
            <a:ext uri="{FF2B5EF4-FFF2-40B4-BE49-F238E27FC236}">
              <a16:creationId xmlns:a16="http://schemas.microsoft.com/office/drawing/2014/main" id="{D7DC0076-6837-4CB9-957A-F30D471367C2}"/>
            </a:ext>
          </a:extLst>
        </xdr:cNvPr>
        <xdr:cNvSpPr txBox="1"/>
      </xdr:nvSpPr>
      <xdr:spPr>
        <a:xfrm>
          <a:off x="762000" y="1030606"/>
          <a:ext cx="7467600" cy="426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a:t>All licensees are required to complete and submit all tabs in</a:t>
          </a:r>
          <a:r>
            <a:rPr lang="en-GB" sz="1600" b="0" baseline="0"/>
            <a:t> CBA Section:</a:t>
          </a:r>
        </a:p>
        <a:p>
          <a:endParaRPr lang="en-GB" sz="1600" b="0" baseline="0"/>
        </a:p>
        <a:p>
          <a:pPr marL="0" marR="0" lvl="0" indent="0" defTabSz="914400" eaLnBrk="1" fontAlgn="auto" latinLnBrk="0" hangingPunct="1">
            <a:lnSpc>
              <a:spcPct val="100000"/>
            </a:lnSpc>
            <a:spcBef>
              <a:spcPts val="0"/>
            </a:spcBef>
            <a:spcAft>
              <a:spcPts val="0"/>
            </a:spcAft>
            <a:buClrTx/>
            <a:buSzTx/>
            <a:buFontTx/>
            <a:buNone/>
            <a:tabLst/>
            <a:defRPr/>
          </a:pPr>
          <a:r>
            <a:rPr lang="en-GB" sz="1600" b="0" u="sng">
              <a:solidFill>
                <a:schemeClr val="dk1"/>
              </a:solidFill>
              <a:latin typeface="+mn-lt"/>
              <a:ea typeface="+mn-ea"/>
              <a:cs typeface="+mn-cs"/>
            </a:rPr>
            <a:t>Worksheets in this section:</a:t>
          </a:r>
        </a:p>
        <a:p>
          <a:pPr lvl="1"/>
          <a:r>
            <a:rPr lang="en-GB" sz="1600" b="0" baseline="0"/>
            <a:t>• 4.1_CBA_Overview</a:t>
          </a:r>
        </a:p>
        <a:p>
          <a:pPr lvl="1"/>
          <a:r>
            <a:rPr lang="en-GB" sz="1600" b="0" baseline="0"/>
            <a:t>• 4.2_Options_Long_List</a:t>
          </a:r>
        </a:p>
        <a:p>
          <a:pPr lvl="1"/>
          <a:endParaRPr lang="en-GB" sz="1600" b="0" baseline="0"/>
        </a:p>
        <a:p>
          <a:pPr lvl="1"/>
          <a:endParaRPr lang="en-GB" sz="1600" b="0" baseline="0"/>
        </a:p>
        <a:p>
          <a:pPr lvl="1"/>
          <a:endParaRPr lang="en-GB" sz="1600" b="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609600</xdr:colOff>
      <xdr:row>5</xdr:row>
      <xdr:rowOff>10961</xdr:rowOff>
    </xdr:to>
    <xdr:sp macro="" textlink="">
      <xdr:nvSpPr>
        <xdr:cNvPr id="2" name="TextBox 1">
          <a:extLst>
            <a:ext uri="{FF2B5EF4-FFF2-40B4-BE49-F238E27FC236}">
              <a16:creationId xmlns:a16="http://schemas.microsoft.com/office/drawing/2014/main" id="{D8BC3C4B-8B37-4A59-9DA7-945DA5458C2E}"/>
            </a:ext>
          </a:extLst>
        </xdr:cNvPr>
        <xdr:cNvSpPr txBox="1"/>
      </xdr:nvSpPr>
      <xdr:spPr>
        <a:xfrm>
          <a:off x="762000" y="171450"/>
          <a:ext cx="7467600" cy="696761"/>
        </a:xfrm>
        <a:prstGeom prst="rect">
          <a:avLst/>
        </a:prstGeom>
        <a:solidFill>
          <a:srgbClr val="FF9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baseline="0"/>
            <a:t>Risk Register Section</a:t>
          </a:r>
          <a:endParaRPr lang="en-GB" sz="2400" b="1"/>
        </a:p>
      </xdr:txBody>
    </xdr:sp>
    <xdr:clientData/>
  </xdr:twoCellAnchor>
  <xdr:twoCellAnchor>
    <xdr:from>
      <xdr:col>1</xdr:col>
      <xdr:colOff>0</xdr:colOff>
      <xdr:row>6</xdr:row>
      <xdr:rowOff>1906</xdr:rowOff>
    </xdr:from>
    <xdr:to>
      <xdr:col>10</xdr:col>
      <xdr:colOff>609600</xdr:colOff>
      <xdr:row>30</xdr:row>
      <xdr:rowOff>154306</xdr:rowOff>
    </xdr:to>
    <xdr:sp macro="" textlink="">
      <xdr:nvSpPr>
        <xdr:cNvPr id="3" name="TextBox 2">
          <a:extLst>
            <a:ext uri="{FF2B5EF4-FFF2-40B4-BE49-F238E27FC236}">
              <a16:creationId xmlns:a16="http://schemas.microsoft.com/office/drawing/2014/main" id="{BCD01953-9C8C-4F61-A177-1BF4FB24FCCD}"/>
            </a:ext>
          </a:extLst>
        </xdr:cNvPr>
        <xdr:cNvSpPr txBox="1"/>
      </xdr:nvSpPr>
      <xdr:spPr>
        <a:xfrm>
          <a:off x="762000" y="1030606"/>
          <a:ext cx="7467600" cy="426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a:t>All licensees are required to complete and submit all tabs in</a:t>
          </a:r>
          <a:r>
            <a:rPr lang="en-GB" sz="1600" b="0" baseline="0"/>
            <a:t> CBA Section:</a:t>
          </a:r>
        </a:p>
        <a:p>
          <a:endParaRPr lang="en-GB" sz="1600" b="0" baseline="0"/>
        </a:p>
        <a:p>
          <a:pPr marL="0" marR="0" lvl="0" indent="0" defTabSz="914400" eaLnBrk="1" fontAlgn="auto" latinLnBrk="0" hangingPunct="1">
            <a:lnSpc>
              <a:spcPct val="100000"/>
            </a:lnSpc>
            <a:spcBef>
              <a:spcPts val="0"/>
            </a:spcBef>
            <a:spcAft>
              <a:spcPts val="0"/>
            </a:spcAft>
            <a:buClrTx/>
            <a:buSzTx/>
            <a:buFontTx/>
            <a:buNone/>
            <a:tabLst/>
            <a:defRPr/>
          </a:pPr>
          <a:r>
            <a:rPr lang="en-GB" sz="1600" b="0" u="sng">
              <a:solidFill>
                <a:schemeClr val="dk1"/>
              </a:solidFill>
              <a:latin typeface="+mn-lt"/>
              <a:ea typeface="+mn-ea"/>
              <a:cs typeface="+mn-cs"/>
            </a:rPr>
            <a:t>Worksheets in this section:</a:t>
          </a:r>
        </a:p>
        <a:p>
          <a:pPr lvl="1"/>
          <a:r>
            <a:rPr lang="en-GB" sz="1600" b="0" baseline="0"/>
            <a:t>• 5.1_Risk_Register</a:t>
          </a:r>
        </a:p>
        <a:p>
          <a:pPr lvl="1"/>
          <a:endParaRPr lang="en-GB" sz="1600" b="0" baseline="0"/>
        </a:p>
        <a:p>
          <a:pPr lvl="1"/>
          <a:endParaRPr lang="en-GB" sz="1600" b="0" baseline="0"/>
        </a:p>
        <a:p>
          <a:pPr lvl="1"/>
          <a:endParaRPr lang="en-GB" sz="1600" b="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609600</xdr:colOff>
      <xdr:row>5</xdr:row>
      <xdr:rowOff>10961</xdr:rowOff>
    </xdr:to>
    <xdr:sp macro="" textlink="">
      <xdr:nvSpPr>
        <xdr:cNvPr id="2" name="TextBox 1">
          <a:extLst>
            <a:ext uri="{FF2B5EF4-FFF2-40B4-BE49-F238E27FC236}">
              <a16:creationId xmlns:a16="http://schemas.microsoft.com/office/drawing/2014/main" id="{17D6819D-7EC2-4DA1-83A3-927861ECFC92}"/>
            </a:ext>
          </a:extLst>
        </xdr:cNvPr>
        <xdr:cNvSpPr txBox="1"/>
      </xdr:nvSpPr>
      <xdr:spPr>
        <a:xfrm>
          <a:off x="723900" y="157163"/>
          <a:ext cx="7124700" cy="639611"/>
        </a:xfrm>
        <a:prstGeom prst="rect">
          <a:avLst/>
        </a:prstGeom>
        <a:solidFill>
          <a:srgbClr val="FF9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a:t>Supporting Data</a:t>
          </a:r>
          <a:r>
            <a:rPr lang="en-GB" sz="2400" b="1" baseline="0"/>
            <a:t> Section</a:t>
          </a:r>
          <a:endParaRPr lang="en-GB" sz="2400" b="1"/>
        </a:p>
      </xdr:txBody>
    </xdr:sp>
    <xdr:clientData/>
  </xdr:twoCellAnchor>
  <xdr:twoCellAnchor>
    <xdr:from>
      <xdr:col>1</xdr:col>
      <xdr:colOff>0</xdr:colOff>
      <xdr:row>6</xdr:row>
      <xdr:rowOff>1906</xdr:rowOff>
    </xdr:from>
    <xdr:to>
      <xdr:col>10</xdr:col>
      <xdr:colOff>609600</xdr:colOff>
      <xdr:row>30</xdr:row>
      <xdr:rowOff>154306</xdr:rowOff>
    </xdr:to>
    <xdr:sp macro="" textlink="">
      <xdr:nvSpPr>
        <xdr:cNvPr id="3" name="TextBox 2">
          <a:extLst>
            <a:ext uri="{FF2B5EF4-FFF2-40B4-BE49-F238E27FC236}">
              <a16:creationId xmlns:a16="http://schemas.microsoft.com/office/drawing/2014/main" id="{AE35A437-A63E-40A4-A0DF-E8A27FA89F75}"/>
            </a:ext>
          </a:extLst>
        </xdr:cNvPr>
        <xdr:cNvSpPr txBox="1"/>
      </xdr:nvSpPr>
      <xdr:spPr>
        <a:xfrm>
          <a:off x="723900" y="944881"/>
          <a:ext cx="7124700" cy="392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a:solidFill>
                <a:schemeClr val="dk1"/>
              </a:solidFill>
              <a:latin typeface="+mn-lt"/>
              <a:ea typeface="+mn-ea"/>
              <a:cs typeface="+mn-cs"/>
            </a:rPr>
            <a:t>The licensee may use this Section to submit additional data that it considers necessary to support its submission:</a:t>
          </a:r>
        </a:p>
        <a:p>
          <a:endParaRPr lang="en-GB" sz="1600" b="0" baseline="0"/>
        </a:p>
        <a:p>
          <a:pPr lvl="1"/>
          <a:r>
            <a:rPr lang="en-GB" sz="1600" b="0" baseline="0"/>
            <a:t>• 5.1_Risk_Register</a:t>
          </a:r>
        </a:p>
        <a:p>
          <a:pPr marL="457200" marR="0" lvl="1" indent="0" defTabSz="914400" eaLnBrk="1" fontAlgn="auto" latinLnBrk="0" hangingPunct="1">
            <a:lnSpc>
              <a:spcPct val="100000"/>
            </a:lnSpc>
            <a:spcBef>
              <a:spcPts val="0"/>
            </a:spcBef>
            <a:spcAft>
              <a:spcPts val="0"/>
            </a:spcAft>
            <a:buClrTx/>
            <a:buSzTx/>
            <a:buFontTx/>
            <a:buNone/>
            <a:tabLst/>
            <a:defRPr/>
          </a:pPr>
          <a:r>
            <a:rPr lang="en-GB" sz="1600" b="0" baseline="0">
              <a:solidFill>
                <a:schemeClr val="dk1"/>
              </a:solidFill>
              <a:latin typeface="+mn-lt"/>
              <a:ea typeface="+mn-ea"/>
              <a:cs typeface="+mn-cs"/>
            </a:rPr>
            <a:t>• 5.2_Supporting_Data</a:t>
          </a:r>
        </a:p>
        <a:p>
          <a:pPr marL="457200" marR="0" lvl="1" indent="0" defTabSz="914400" eaLnBrk="1" fontAlgn="auto" latinLnBrk="0" hangingPunct="1">
            <a:lnSpc>
              <a:spcPct val="100000"/>
            </a:lnSpc>
            <a:spcBef>
              <a:spcPts val="0"/>
            </a:spcBef>
            <a:spcAft>
              <a:spcPts val="0"/>
            </a:spcAft>
            <a:buClrTx/>
            <a:buSzTx/>
            <a:buFontTx/>
            <a:buNone/>
            <a:tabLst/>
            <a:defRPr/>
          </a:pPr>
          <a:r>
            <a:rPr lang="en-GB" sz="1600" b="0" baseline="0">
              <a:solidFill>
                <a:schemeClr val="dk1"/>
              </a:solidFill>
              <a:latin typeface="+mn-lt"/>
              <a:ea typeface="+mn-ea"/>
              <a:cs typeface="+mn-cs"/>
            </a:rPr>
            <a:t>• 5.3_Supporting_Data</a:t>
          </a:r>
        </a:p>
        <a:p>
          <a:pPr marL="457200" marR="0" lvl="1" indent="0" defTabSz="914400" eaLnBrk="1" fontAlgn="auto" latinLnBrk="0" hangingPunct="1">
            <a:lnSpc>
              <a:spcPct val="100000"/>
            </a:lnSpc>
            <a:spcBef>
              <a:spcPts val="0"/>
            </a:spcBef>
            <a:spcAft>
              <a:spcPts val="0"/>
            </a:spcAft>
            <a:buClrTx/>
            <a:buSzTx/>
            <a:buFontTx/>
            <a:buNone/>
            <a:tabLst/>
            <a:defRPr/>
          </a:pPr>
          <a:r>
            <a:rPr lang="en-GB" sz="1600" b="0" baseline="0">
              <a:solidFill>
                <a:schemeClr val="dk1"/>
              </a:solidFill>
              <a:latin typeface="+mn-lt"/>
              <a:ea typeface="+mn-ea"/>
              <a:cs typeface="+mn-cs"/>
            </a:rPr>
            <a:t>• 5.4_Supporting_Data</a:t>
          </a:r>
        </a:p>
        <a:p>
          <a:pPr marL="457200" marR="0" lvl="1" indent="0" defTabSz="914400" eaLnBrk="1" fontAlgn="auto" latinLnBrk="0" hangingPunct="1">
            <a:lnSpc>
              <a:spcPct val="100000"/>
            </a:lnSpc>
            <a:spcBef>
              <a:spcPts val="0"/>
            </a:spcBef>
            <a:spcAft>
              <a:spcPts val="0"/>
            </a:spcAft>
            <a:buClrTx/>
            <a:buSzTx/>
            <a:buFontTx/>
            <a:buNone/>
            <a:tabLst/>
            <a:defRPr/>
          </a:pPr>
          <a:r>
            <a:rPr lang="en-GB" sz="1600" b="0" baseline="0">
              <a:solidFill>
                <a:schemeClr val="dk1"/>
              </a:solidFill>
              <a:latin typeface="+mn-lt"/>
              <a:ea typeface="+mn-ea"/>
              <a:cs typeface="+mn-cs"/>
            </a:rPr>
            <a:t>• 5.5_Supporting_Data</a:t>
          </a:r>
        </a:p>
        <a:p>
          <a:pPr marL="457200" marR="0" lvl="1" indent="0" defTabSz="914400" eaLnBrk="1" fontAlgn="auto" latinLnBrk="0" hangingPunct="1">
            <a:lnSpc>
              <a:spcPct val="100000"/>
            </a:lnSpc>
            <a:spcBef>
              <a:spcPts val="0"/>
            </a:spcBef>
            <a:spcAft>
              <a:spcPts val="0"/>
            </a:spcAft>
            <a:buClrTx/>
            <a:buSzTx/>
            <a:buFontTx/>
            <a:buNone/>
            <a:tabLst/>
            <a:defRPr/>
          </a:pPr>
          <a:endParaRPr lang="en-GB" sz="1600" b="0" baseline="0">
            <a:solidFill>
              <a:schemeClr val="dk1"/>
            </a:solidFill>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GB" sz="1600" b="0" baseline="0">
            <a:solidFill>
              <a:schemeClr val="dk1"/>
            </a:solidFill>
            <a:latin typeface="+mn-lt"/>
            <a:ea typeface="+mn-ea"/>
            <a:cs typeface="+mn-cs"/>
          </a:endParaRPr>
        </a:p>
        <a:p>
          <a:pPr lvl="1"/>
          <a:endParaRPr lang="en-GB" sz="1600" b="0" baseline="0"/>
        </a:p>
        <a:p>
          <a:pPr lvl="1"/>
          <a:endParaRPr lang="en-GB" sz="1600" b="0" baseline="0"/>
        </a:p>
        <a:p>
          <a:pPr lvl="1"/>
          <a:endParaRPr lang="en-GB" sz="1600" b="0" baseline="0"/>
        </a:p>
        <a:p>
          <a:pPr lvl="1"/>
          <a:endParaRPr lang="en-GB" sz="1600" b="0" baseline="0"/>
        </a:p>
        <a:p>
          <a:pPr lvl="1"/>
          <a:endParaRPr lang="en-GB" sz="1600" b="0" baseline="0"/>
        </a:p>
        <a:p>
          <a:pPr lvl="1"/>
          <a:endParaRPr lang="en-GB" sz="1600" b="0" baseline="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13</xdr:row>
      <xdr:rowOff>80960</xdr:rowOff>
    </xdr:from>
    <xdr:to>
      <xdr:col>10</xdr:col>
      <xdr:colOff>657225</xdr:colOff>
      <xdr:row>48</xdr:row>
      <xdr:rowOff>61913</xdr:rowOff>
    </xdr:to>
    <xdr:sp macro="" textlink="">
      <xdr:nvSpPr>
        <xdr:cNvPr id="2" name="TextBox 1">
          <a:extLst>
            <a:ext uri="{FF2B5EF4-FFF2-40B4-BE49-F238E27FC236}">
              <a16:creationId xmlns:a16="http://schemas.microsoft.com/office/drawing/2014/main" id="{0D2DED1B-3A7D-48F0-9BBA-18FF04CCB3F6}"/>
            </a:ext>
          </a:extLst>
        </xdr:cNvPr>
        <xdr:cNvSpPr txBox="1"/>
      </xdr:nvSpPr>
      <xdr:spPr>
        <a:xfrm>
          <a:off x="857250" y="2524123"/>
          <a:ext cx="7038975" cy="5481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RIIO-1 NOMs Closeout Submission Instructions and Guidance.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twoCellAnchor>
    <xdr:from>
      <xdr:col>1</xdr:col>
      <xdr:colOff>133350</xdr:colOff>
      <xdr:row>13</xdr:row>
      <xdr:rowOff>80960</xdr:rowOff>
    </xdr:from>
    <xdr:to>
      <xdr:col>10</xdr:col>
      <xdr:colOff>657225</xdr:colOff>
      <xdr:row>48</xdr:row>
      <xdr:rowOff>61913</xdr:rowOff>
    </xdr:to>
    <xdr:sp macro="" textlink="">
      <xdr:nvSpPr>
        <xdr:cNvPr id="3" name="TextBox 2">
          <a:extLst>
            <a:ext uri="{FF2B5EF4-FFF2-40B4-BE49-F238E27FC236}">
              <a16:creationId xmlns:a16="http://schemas.microsoft.com/office/drawing/2014/main" id="{915C4B15-6277-42CD-8EEF-9A140BEBD05E}"/>
            </a:ext>
          </a:extLst>
        </xdr:cNvPr>
        <xdr:cNvSpPr txBox="1"/>
      </xdr:nvSpPr>
      <xdr:spPr>
        <a:xfrm>
          <a:off x="895350" y="2620960"/>
          <a:ext cx="7381875" cy="5981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a:t>
          </a:r>
          <a:r>
            <a:rPr lang="en-GB" sz="1600" baseline="0">
              <a:solidFill>
                <a:schemeClr val="dk1"/>
              </a:solidFill>
              <a:latin typeface="+mn-lt"/>
              <a:ea typeface="+mn-ea"/>
              <a:cs typeface="+mn-cs"/>
            </a:rPr>
            <a:t>Re-opener Guidance and Application Requirements Document.  </a:t>
          </a:r>
        </a:p>
        <a:p>
          <a:endParaRPr lang="en-GB" sz="1600" baseline="0"/>
        </a:p>
        <a:p>
          <a:r>
            <a:rPr lang="en-GB" sz="1600" baseline="0"/>
            <a:t>If this sheet is used then please: </a:t>
          </a:r>
        </a:p>
        <a:p>
          <a:pPr lvl="1"/>
          <a:r>
            <a:rPr lang="en-GB" sz="1600" baseline="0"/>
            <a:t>• rename the tab with a meaningful name.  When renaming, please retain the numbering system, i.e 5.1, 5.2, etc, and us '_' instead of spaces.  </a:t>
          </a:r>
        </a:p>
        <a:p>
          <a:pPr lvl="1"/>
          <a:r>
            <a:rPr lang="en-GB" sz="1600" baseline="0"/>
            <a:t>• Overwrite the relevant tab name on worksheet 0.2_Contents with the new tab name.  </a:t>
          </a:r>
        </a:p>
        <a:p>
          <a:pPr lvl="1"/>
          <a:r>
            <a:rPr lang="en-GB" sz="1600" baseline="0"/>
            <a:t>• Overwrite the relevant worksheet title on '0.2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fgem.gov.uk/sites/default/files/2023-03/Reopener%20Guidance%20and%20Application%20Requirements%20Version%203.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E75A-33F8-41FC-869E-2C4FA87C3B92}">
  <sheetPr>
    <tabColor theme="0"/>
    <pageSetUpPr fitToPage="1"/>
  </sheetPr>
  <dimension ref="A1:A2"/>
  <sheetViews>
    <sheetView topLeftCell="A12" zoomScale="66" workbookViewId="0">
      <selection activeCell="E37" sqref="E37"/>
    </sheetView>
  </sheetViews>
  <sheetFormatPr defaultRowHeight="13.5"/>
  <sheetData>
    <row r="1" spans="1:1" ht="56.9" customHeight="1">
      <c r="A1" t="str">
        <f>"Version " &amp; '0.1_Submission_Info'!B12</f>
        <v>Version 1.4</v>
      </c>
    </row>
    <row r="2" spans="1:1">
      <c r="A2" s="36"/>
    </row>
  </sheetData>
  <pageMargins left="0.7" right="0.7" top="0.75" bottom="0.75" header="0.3" footer="0.3"/>
  <pageSetup paperSize="9" scale="93"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B0C01-E5F2-4ADA-887A-3576425D6836}">
  <sheetPr codeName="Sheet6">
    <tabColor theme="9" tint="-0.249977111117893"/>
    <pageSetUpPr fitToPage="1"/>
  </sheetPr>
  <dimension ref="A1:A12"/>
  <sheetViews>
    <sheetView zoomScale="61" workbookViewId="0">
      <selection activeCell="A12" sqref="A12"/>
    </sheetView>
  </sheetViews>
  <sheetFormatPr defaultColWidth="8.84375" defaultRowHeight="13.5"/>
  <cols>
    <col min="1" max="16384" width="8.84375" style="9"/>
  </cols>
  <sheetData>
    <row r="1" s="4" customFormat="1"/>
    <row r="2" s="7" customFormat="1" ht="15"/>
    <row r="3" s="7" customFormat="1" ht="15"/>
    <row r="4" s="7" customFormat="1" ht="15"/>
    <row r="5" s="7" customFormat="1" ht="15"/>
    <row r="6" s="7" customFormat="1" ht="14.5" customHeight="1"/>
    <row r="7" ht="12" customHeight="1"/>
    <row r="10" s="10" customFormat="1"/>
    <row r="11" s="30" customFormat="1"/>
    <row r="12" s="10" customFormat="1"/>
  </sheetData>
  <pageMargins left="0.25" right="0.25" top="0.75" bottom="0.75" header="0.3" footer="0.3"/>
  <pageSetup paperSize="9" scale="58" orientation="portrait" r:id="rId1"/>
  <headerFooter>
    <oddFooter>&amp;C_x000D_&amp;1#&amp;"Calibri"&amp;10&amp;K000000 OFFICIAL-InternalOnly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36562-88ED-4506-A5F7-9BBDE80821AC}">
  <sheetPr codeName="Sheet4">
    <tabColor theme="9" tint="-0.249977111117893"/>
  </sheetPr>
  <dimension ref="A1:AC63"/>
  <sheetViews>
    <sheetView topLeftCell="A35" zoomScale="60" zoomScaleNormal="60" workbookViewId="0">
      <selection activeCell="A52" sqref="A52:XFD52"/>
    </sheetView>
  </sheetViews>
  <sheetFormatPr defaultRowHeight="13.5"/>
  <cols>
    <col min="1" max="1" width="49.23046875" customWidth="1"/>
    <col min="2" max="29" width="8.765625" customWidth="1"/>
  </cols>
  <sheetData>
    <row r="1" spans="1:29" s="4"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1.1 Costs Summary</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1.1 Costs Summary</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9"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9" customFormat="1">
      <c r="A8" s="41" t="str">
        <f ca="1">IF(ISERROR(MATCH("Error",A9:A36,0)),"-","Error")</f>
        <v>-</v>
      </c>
      <c r="B8" s="41" t="str">
        <f>IF(ISERROR(MATCH("Error",B9:B36,0)),"-","Error")</f>
        <v>-</v>
      </c>
      <c r="C8" s="41"/>
      <c r="D8" s="41" t="str">
        <f t="shared" ref="D8:AC8" si="0">IF(ISERROR(MATCH("Error",D9:D36,0)),"-","Error")</f>
        <v>-</v>
      </c>
      <c r="E8" s="41" t="str">
        <f t="shared" si="0"/>
        <v>-</v>
      </c>
      <c r="F8" s="41" t="str">
        <f t="shared" si="0"/>
        <v>-</v>
      </c>
      <c r="G8" s="126" t="str">
        <f t="shared" si="0"/>
        <v>-</v>
      </c>
      <c r="H8" s="126" t="str">
        <f t="shared" si="0"/>
        <v>-</v>
      </c>
      <c r="I8" s="126" t="str">
        <f t="shared" si="0"/>
        <v>-</v>
      </c>
      <c r="J8" s="126" t="str">
        <f t="shared" si="0"/>
        <v>-</v>
      </c>
      <c r="K8" s="126" t="str">
        <f t="shared" si="0"/>
        <v>-</v>
      </c>
      <c r="L8" s="41" t="str">
        <f t="shared" si="0"/>
        <v>-</v>
      </c>
      <c r="M8" s="41" t="str">
        <f t="shared" si="0"/>
        <v>-</v>
      </c>
      <c r="N8" s="41" t="str">
        <f t="shared" si="0"/>
        <v>-</v>
      </c>
      <c r="O8" s="41" t="str">
        <f t="shared" si="0"/>
        <v>-</v>
      </c>
      <c r="P8" s="126" t="str">
        <f t="shared" si="0"/>
        <v>-</v>
      </c>
      <c r="Q8" s="126" t="str">
        <f t="shared" si="0"/>
        <v>-</v>
      </c>
      <c r="R8" s="126" t="str">
        <f t="shared" si="0"/>
        <v>-</v>
      </c>
      <c r="S8" s="126" t="str">
        <f t="shared" si="0"/>
        <v>-</v>
      </c>
      <c r="T8" s="126" t="str">
        <f t="shared" si="0"/>
        <v>-</v>
      </c>
      <c r="U8" s="41" t="str">
        <f t="shared" si="0"/>
        <v>-</v>
      </c>
      <c r="V8" s="41" t="str">
        <f t="shared" si="0"/>
        <v>-</v>
      </c>
      <c r="W8" s="41" t="str">
        <f t="shared" si="0"/>
        <v>-</v>
      </c>
      <c r="X8" s="41"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1.1 Costs Summary</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SUM(C24:C32)</f>
        <v>0</v>
      </c>
      <c r="D16" s="14">
        <f t="shared" si="1"/>
        <v>0</v>
      </c>
      <c r="E16" s="14">
        <f t="shared" si="1"/>
        <v>0</v>
      </c>
      <c r="F16" s="14">
        <f t="shared" si="1"/>
        <v>0</v>
      </c>
      <c r="G16" s="14">
        <f t="shared" si="1"/>
        <v>0</v>
      </c>
      <c r="H16" s="14">
        <f t="shared" si="1"/>
        <v>0</v>
      </c>
      <c r="I16" s="14">
        <f t="shared" si="1"/>
        <v>0</v>
      </c>
      <c r="J16" s="14">
        <f t="shared" si="1"/>
        <v>0</v>
      </c>
      <c r="K16" s="14">
        <f t="shared" si="1"/>
        <v>0</v>
      </c>
      <c r="L16" s="14">
        <f t="shared" si="1"/>
        <v>0</v>
      </c>
      <c r="M16" s="14">
        <f t="shared" si="1"/>
        <v>0</v>
      </c>
      <c r="N16" s="14">
        <f t="shared" si="1"/>
        <v>0</v>
      </c>
      <c r="O16" s="14">
        <f t="shared" si="1"/>
        <v>0</v>
      </c>
      <c r="P16" s="14">
        <f t="shared" si="1"/>
        <v>0</v>
      </c>
      <c r="Q16" s="14">
        <f t="shared" si="1"/>
        <v>0</v>
      </c>
      <c r="R16" s="14">
        <f t="shared" si="1"/>
        <v>0</v>
      </c>
      <c r="S16" s="14">
        <f t="shared" si="1"/>
        <v>0</v>
      </c>
      <c r="T16" s="14">
        <f t="shared" si="1"/>
        <v>0</v>
      </c>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A35</f>
        <v>Company Estimated Costs</v>
      </c>
      <c r="B17" s="123" t="s">
        <v>625</v>
      </c>
      <c r="C17" s="14">
        <f t="shared" ref="C17:AC17" si="2">SUM(C39:C47)</f>
        <v>0</v>
      </c>
      <c r="D17" s="14">
        <f t="shared" si="2"/>
        <v>0</v>
      </c>
      <c r="E17" s="14">
        <f t="shared" si="2"/>
        <v>0</v>
      </c>
      <c r="F17" s="14">
        <f t="shared" si="2"/>
        <v>0</v>
      </c>
      <c r="G17" s="14">
        <f t="shared" si="2"/>
        <v>0</v>
      </c>
      <c r="H17" s="14">
        <f t="shared" si="2"/>
        <v>0</v>
      </c>
      <c r="I17" s="14">
        <f t="shared" si="2"/>
        <v>0</v>
      </c>
      <c r="J17" s="14">
        <f t="shared" si="2"/>
        <v>0</v>
      </c>
      <c r="K17" s="14">
        <f t="shared" si="2"/>
        <v>0</v>
      </c>
      <c r="L17" s="14">
        <f t="shared" si="2"/>
        <v>0</v>
      </c>
      <c r="M17" s="14">
        <f t="shared" si="2"/>
        <v>0</v>
      </c>
      <c r="N17" s="14">
        <f t="shared" si="2"/>
        <v>0</v>
      </c>
      <c r="O17" s="14">
        <f t="shared" si="2"/>
        <v>0</v>
      </c>
      <c r="P17" s="14">
        <f t="shared" si="2"/>
        <v>0</v>
      </c>
      <c r="Q17" s="14">
        <f t="shared" si="2"/>
        <v>0</v>
      </c>
      <c r="R17" s="14">
        <f t="shared" si="2"/>
        <v>0</v>
      </c>
      <c r="S17" s="14">
        <f t="shared" si="2"/>
        <v>0</v>
      </c>
      <c r="T17" s="14">
        <f t="shared" si="2"/>
        <v>0</v>
      </c>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A50</f>
        <v>Contractor Estimated Costs</v>
      </c>
      <c r="B18" s="123" t="s">
        <v>625</v>
      </c>
      <c r="C18" s="14">
        <f t="shared" ref="C18:AC18" si="3">SUM(C54:C62)</f>
        <v>0</v>
      </c>
      <c r="D18" s="14">
        <f t="shared" si="3"/>
        <v>0</v>
      </c>
      <c r="E18" s="14">
        <f t="shared" si="3"/>
        <v>0</v>
      </c>
      <c r="F18" s="14">
        <f t="shared" si="3"/>
        <v>0</v>
      </c>
      <c r="G18" s="14">
        <f t="shared" si="3"/>
        <v>0</v>
      </c>
      <c r="H18" s="14">
        <f t="shared" si="3"/>
        <v>0</v>
      </c>
      <c r="I18" s="14">
        <f t="shared" si="3"/>
        <v>0</v>
      </c>
      <c r="J18" s="14">
        <f t="shared" si="3"/>
        <v>0</v>
      </c>
      <c r="K18" s="14">
        <f t="shared" si="3"/>
        <v>0</v>
      </c>
      <c r="L18" s="14">
        <f t="shared" si="3"/>
        <v>0</v>
      </c>
      <c r="M18" s="14">
        <f t="shared" si="3"/>
        <v>0</v>
      </c>
      <c r="N18" s="14">
        <f t="shared" si="3"/>
        <v>0</v>
      </c>
      <c r="O18" s="14">
        <f t="shared" si="3"/>
        <v>0</v>
      </c>
      <c r="P18" s="14">
        <f t="shared" si="3"/>
        <v>0</v>
      </c>
      <c r="Q18" s="14">
        <f t="shared" si="3"/>
        <v>0</v>
      </c>
      <c r="R18" s="14">
        <f t="shared" si="3"/>
        <v>0</v>
      </c>
      <c r="S18" s="14">
        <f t="shared" si="3"/>
        <v>0</v>
      </c>
      <c r="T18" s="14">
        <f t="shared" si="3"/>
        <v>0</v>
      </c>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19" spans="1:29">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A21" s="32"/>
      <c r="B21" s="32"/>
      <c r="C21" s="32"/>
      <c r="D21" s="32"/>
      <c r="E21" s="32"/>
      <c r="F21" s="30"/>
      <c r="G21" s="30"/>
      <c r="H21" s="30"/>
      <c r="I21" s="32"/>
      <c r="J21" s="32"/>
      <c r="K21" s="32"/>
      <c r="L21" s="32"/>
      <c r="M21" s="32"/>
      <c r="N21" s="32"/>
      <c r="O21" s="30"/>
      <c r="P21" s="30"/>
      <c r="Q21" s="30"/>
      <c r="R21" s="32"/>
      <c r="S21" s="32"/>
      <c r="T21" s="32"/>
      <c r="U21" s="32"/>
      <c r="V21" s="32"/>
      <c r="W21" s="32"/>
      <c r="X21" s="30"/>
      <c r="Y21" s="30"/>
      <c r="Z21" s="30"/>
      <c r="AA21" s="32"/>
      <c r="AB21" s="32"/>
      <c r="AC21" s="32"/>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66" t="s">
        <v>628</v>
      </c>
      <c r="B24" s="31" t="s">
        <v>625</v>
      </c>
      <c r="C24" s="153">
        <f>SUM(D24:K24)</f>
        <v>0</v>
      </c>
      <c r="D24" s="154">
        <f t="shared" ref="D24:K32" si="4">D39+D54</f>
        <v>0</v>
      </c>
      <c r="E24" s="154">
        <f t="shared" si="4"/>
        <v>0</v>
      </c>
      <c r="F24" s="154">
        <f t="shared" si="4"/>
        <v>0</v>
      </c>
      <c r="G24" s="154">
        <f t="shared" si="4"/>
        <v>0</v>
      </c>
      <c r="H24" s="154">
        <f t="shared" si="4"/>
        <v>0</v>
      </c>
      <c r="I24" s="154">
        <f t="shared" si="4"/>
        <v>0</v>
      </c>
      <c r="J24" s="154">
        <f t="shared" si="4"/>
        <v>0</v>
      </c>
      <c r="K24" s="154">
        <f t="shared" si="4"/>
        <v>0</v>
      </c>
      <c r="L24" s="153">
        <f>SUM(M24:T24)</f>
        <v>0</v>
      </c>
      <c r="M24" s="154">
        <f t="shared" ref="M24:T32" si="5">M39+M54</f>
        <v>0</v>
      </c>
      <c r="N24" s="154">
        <f t="shared" si="5"/>
        <v>0</v>
      </c>
      <c r="O24" s="154">
        <f t="shared" si="5"/>
        <v>0</v>
      </c>
      <c r="P24" s="154">
        <f t="shared" si="5"/>
        <v>0</v>
      </c>
      <c r="Q24" s="154">
        <f t="shared" si="5"/>
        <v>0</v>
      </c>
      <c r="R24" s="154">
        <f t="shared" si="5"/>
        <v>0</v>
      </c>
      <c r="S24" s="154">
        <f t="shared" si="5"/>
        <v>0</v>
      </c>
      <c r="T24" s="154">
        <f t="shared" si="5"/>
        <v>0</v>
      </c>
      <c r="U24" s="153">
        <f>SUM(V24:AC24)</f>
        <v>0</v>
      </c>
      <c r="V24" s="154">
        <f t="shared" ref="V24:AC32" si="6">V39+V54</f>
        <v>0</v>
      </c>
      <c r="W24" s="154">
        <f t="shared" si="6"/>
        <v>0</v>
      </c>
      <c r="X24" s="154">
        <f t="shared" si="6"/>
        <v>0</v>
      </c>
      <c r="Y24" s="154">
        <f t="shared" si="6"/>
        <v>0</v>
      </c>
      <c r="Z24" s="154">
        <f t="shared" si="6"/>
        <v>0</v>
      </c>
      <c r="AA24" s="154">
        <f t="shared" si="6"/>
        <v>0</v>
      </c>
      <c r="AB24" s="154">
        <f t="shared" si="6"/>
        <v>0</v>
      </c>
      <c r="AC24" s="154">
        <f t="shared" si="6"/>
        <v>0</v>
      </c>
    </row>
    <row r="25" spans="1:29">
      <c r="A25" s="66" t="s">
        <v>629</v>
      </c>
      <c r="B25" s="31" t="s">
        <v>625</v>
      </c>
      <c r="C25" s="153">
        <f t="shared" ref="C25:C31" si="7">SUM(D25:K25)</f>
        <v>0</v>
      </c>
      <c r="D25" s="154">
        <f t="shared" si="4"/>
        <v>0</v>
      </c>
      <c r="E25" s="154">
        <f t="shared" si="4"/>
        <v>0</v>
      </c>
      <c r="F25" s="154">
        <f t="shared" si="4"/>
        <v>0</v>
      </c>
      <c r="G25" s="154">
        <f t="shared" si="4"/>
        <v>0</v>
      </c>
      <c r="H25" s="154">
        <f t="shared" si="4"/>
        <v>0</v>
      </c>
      <c r="I25" s="154">
        <f t="shared" si="4"/>
        <v>0</v>
      </c>
      <c r="J25" s="154">
        <f t="shared" si="4"/>
        <v>0</v>
      </c>
      <c r="K25" s="154">
        <f t="shared" si="4"/>
        <v>0</v>
      </c>
      <c r="L25" s="153">
        <f t="shared" ref="L25:L31" si="8">SUM(M25:T25)</f>
        <v>0</v>
      </c>
      <c r="M25" s="154">
        <f t="shared" si="5"/>
        <v>0</v>
      </c>
      <c r="N25" s="154">
        <f t="shared" si="5"/>
        <v>0</v>
      </c>
      <c r="O25" s="154">
        <f t="shared" si="5"/>
        <v>0</v>
      </c>
      <c r="P25" s="154">
        <f t="shared" si="5"/>
        <v>0</v>
      </c>
      <c r="Q25" s="154">
        <f t="shared" si="5"/>
        <v>0</v>
      </c>
      <c r="R25" s="154">
        <f t="shared" si="5"/>
        <v>0</v>
      </c>
      <c r="S25" s="154">
        <f t="shared" si="5"/>
        <v>0</v>
      </c>
      <c r="T25" s="154">
        <f t="shared" si="5"/>
        <v>0</v>
      </c>
      <c r="U25" s="153">
        <f t="shared" ref="U25:U31" si="9">SUM(V25:AC25)</f>
        <v>0</v>
      </c>
      <c r="V25" s="154">
        <f t="shared" si="6"/>
        <v>0</v>
      </c>
      <c r="W25" s="154">
        <f t="shared" si="6"/>
        <v>0</v>
      </c>
      <c r="X25" s="154">
        <f t="shared" si="6"/>
        <v>0</v>
      </c>
      <c r="Y25" s="154">
        <f t="shared" si="6"/>
        <v>0</v>
      </c>
      <c r="Z25" s="154">
        <f t="shared" si="6"/>
        <v>0</v>
      </c>
      <c r="AA25" s="154">
        <f t="shared" si="6"/>
        <v>0</v>
      </c>
      <c r="AB25" s="154">
        <f t="shared" si="6"/>
        <v>0</v>
      </c>
      <c r="AC25" s="154">
        <f t="shared" si="6"/>
        <v>0</v>
      </c>
    </row>
    <row r="26" spans="1:29">
      <c r="A26" s="66" t="s">
        <v>630</v>
      </c>
      <c r="B26" s="31" t="s">
        <v>625</v>
      </c>
      <c r="C26" s="153">
        <f t="shared" si="7"/>
        <v>0</v>
      </c>
      <c r="D26" s="154">
        <f t="shared" si="4"/>
        <v>0</v>
      </c>
      <c r="E26" s="154">
        <f t="shared" si="4"/>
        <v>0</v>
      </c>
      <c r="F26" s="154">
        <f t="shared" si="4"/>
        <v>0</v>
      </c>
      <c r="G26" s="154">
        <f t="shared" si="4"/>
        <v>0</v>
      </c>
      <c r="H26" s="154">
        <f t="shared" si="4"/>
        <v>0</v>
      </c>
      <c r="I26" s="154">
        <f t="shared" si="4"/>
        <v>0</v>
      </c>
      <c r="J26" s="154">
        <f t="shared" si="4"/>
        <v>0</v>
      </c>
      <c r="K26" s="154">
        <f t="shared" si="4"/>
        <v>0</v>
      </c>
      <c r="L26" s="153">
        <f t="shared" si="8"/>
        <v>0</v>
      </c>
      <c r="M26" s="154">
        <f t="shared" si="5"/>
        <v>0</v>
      </c>
      <c r="N26" s="154">
        <f t="shared" si="5"/>
        <v>0</v>
      </c>
      <c r="O26" s="154">
        <f t="shared" si="5"/>
        <v>0</v>
      </c>
      <c r="P26" s="154">
        <f t="shared" si="5"/>
        <v>0</v>
      </c>
      <c r="Q26" s="154">
        <f t="shared" si="5"/>
        <v>0</v>
      </c>
      <c r="R26" s="154">
        <f t="shared" si="5"/>
        <v>0</v>
      </c>
      <c r="S26" s="154">
        <f t="shared" si="5"/>
        <v>0</v>
      </c>
      <c r="T26" s="154">
        <f t="shared" si="5"/>
        <v>0</v>
      </c>
      <c r="U26" s="153">
        <f t="shared" si="9"/>
        <v>0</v>
      </c>
      <c r="V26" s="154">
        <f t="shared" si="6"/>
        <v>0</v>
      </c>
      <c r="W26" s="154">
        <f t="shared" si="6"/>
        <v>0</v>
      </c>
      <c r="X26" s="154">
        <f t="shared" si="6"/>
        <v>0</v>
      </c>
      <c r="Y26" s="154">
        <f t="shared" si="6"/>
        <v>0</v>
      </c>
      <c r="Z26" s="154">
        <f t="shared" si="6"/>
        <v>0</v>
      </c>
      <c r="AA26" s="154">
        <f t="shared" si="6"/>
        <v>0</v>
      </c>
      <c r="AB26" s="154">
        <f t="shared" si="6"/>
        <v>0</v>
      </c>
      <c r="AC26" s="154">
        <f t="shared" si="6"/>
        <v>0</v>
      </c>
    </row>
    <row r="27" spans="1:29">
      <c r="A27" s="66" t="s">
        <v>631</v>
      </c>
      <c r="B27" s="31" t="s">
        <v>625</v>
      </c>
      <c r="C27" s="153">
        <f t="shared" si="7"/>
        <v>0</v>
      </c>
      <c r="D27" s="154">
        <f t="shared" si="4"/>
        <v>0</v>
      </c>
      <c r="E27" s="154">
        <f t="shared" si="4"/>
        <v>0</v>
      </c>
      <c r="F27" s="154">
        <f t="shared" si="4"/>
        <v>0</v>
      </c>
      <c r="G27" s="154">
        <f t="shared" si="4"/>
        <v>0</v>
      </c>
      <c r="H27" s="154">
        <f t="shared" si="4"/>
        <v>0</v>
      </c>
      <c r="I27" s="154">
        <f t="shared" si="4"/>
        <v>0</v>
      </c>
      <c r="J27" s="154">
        <f t="shared" si="4"/>
        <v>0</v>
      </c>
      <c r="K27" s="154">
        <f t="shared" si="4"/>
        <v>0</v>
      </c>
      <c r="L27" s="153">
        <f t="shared" si="8"/>
        <v>0</v>
      </c>
      <c r="M27" s="154">
        <f t="shared" si="5"/>
        <v>0</v>
      </c>
      <c r="N27" s="154">
        <f t="shared" si="5"/>
        <v>0</v>
      </c>
      <c r="O27" s="154">
        <f t="shared" si="5"/>
        <v>0</v>
      </c>
      <c r="P27" s="154">
        <f t="shared" si="5"/>
        <v>0</v>
      </c>
      <c r="Q27" s="154">
        <f t="shared" si="5"/>
        <v>0</v>
      </c>
      <c r="R27" s="154">
        <f t="shared" si="5"/>
        <v>0</v>
      </c>
      <c r="S27" s="154">
        <f t="shared" si="5"/>
        <v>0</v>
      </c>
      <c r="T27" s="154">
        <f t="shared" si="5"/>
        <v>0</v>
      </c>
      <c r="U27" s="153">
        <f t="shared" si="9"/>
        <v>0</v>
      </c>
      <c r="V27" s="154">
        <f t="shared" si="6"/>
        <v>0</v>
      </c>
      <c r="W27" s="154">
        <f t="shared" si="6"/>
        <v>0</v>
      </c>
      <c r="X27" s="154">
        <f t="shared" si="6"/>
        <v>0</v>
      </c>
      <c r="Y27" s="154">
        <f t="shared" si="6"/>
        <v>0</v>
      </c>
      <c r="Z27" s="154">
        <f t="shared" si="6"/>
        <v>0</v>
      </c>
      <c r="AA27" s="154">
        <f t="shared" si="6"/>
        <v>0</v>
      </c>
      <c r="AB27" s="154">
        <f t="shared" si="6"/>
        <v>0</v>
      </c>
      <c r="AC27" s="154">
        <f t="shared" si="6"/>
        <v>0</v>
      </c>
    </row>
    <row r="28" spans="1:29">
      <c r="A28" s="66" t="s">
        <v>632</v>
      </c>
      <c r="B28" s="31" t="s">
        <v>625</v>
      </c>
      <c r="C28" s="153">
        <f t="shared" si="7"/>
        <v>0</v>
      </c>
      <c r="D28" s="154">
        <f t="shared" si="4"/>
        <v>0</v>
      </c>
      <c r="E28" s="154">
        <f t="shared" si="4"/>
        <v>0</v>
      </c>
      <c r="F28" s="154">
        <f t="shared" si="4"/>
        <v>0</v>
      </c>
      <c r="G28" s="154">
        <f t="shared" si="4"/>
        <v>0</v>
      </c>
      <c r="H28" s="154">
        <f t="shared" si="4"/>
        <v>0</v>
      </c>
      <c r="I28" s="154">
        <f t="shared" si="4"/>
        <v>0</v>
      </c>
      <c r="J28" s="154">
        <f t="shared" si="4"/>
        <v>0</v>
      </c>
      <c r="K28" s="154">
        <f t="shared" si="4"/>
        <v>0</v>
      </c>
      <c r="L28" s="153">
        <f t="shared" si="8"/>
        <v>0</v>
      </c>
      <c r="M28" s="154">
        <f t="shared" si="5"/>
        <v>0</v>
      </c>
      <c r="N28" s="154">
        <f t="shared" si="5"/>
        <v>0</v>
      </c>
      <c r="O28" s="154">
        <f t="shared" si="5"/>
        <v>0</v>
      </c>
      <c r="P28" s="154">
        <f t="shared" si="5"/>
        <v>0</v>
      </c>
      <c r="Q28" s="154">
        <f t="shared" si="5"/>
        <v>0</v>
      </c>
      <c r="R28" s="154">
        <f t="shared" si="5"/>
        <v>0</v>
      </c>
      <c r="S28" s="154">
        <f t="shared" si="5"/>
        <v>0</v>
      </c>
      <c r="T28" s="154">
        <f t="shared" si="5"/>
        <v>0</v>
      </c>
      <c r="U28" s="153">
        <f t="shared" si="9"/>
        <v>0</v>
      </c>
      <c r="V28" s="154">
        <f t="shared" si="6"/>
        <v>0</v>
      </c>
      <c r="W28" s="154">
        <f t="shared" si="6"/>
        <v>0</v>
      </c>
      <c r="X28" s="154">
        <f t="shared" si="6"/>
        <v>0</v>
      </c>
      <c r="Y28" s="154">
        <f t="shared" si="6"/>
        <v>0</v>
      </c>
      <c r="Z28" s="154">
        <f t="shared" si="6"/>
        <v>0</v>
      </c>
      <c r="AA28" s="154">
        <f t="shared" si="6"/>
        <v>0</v>
      </c>
      <c r="AB28" s="154">
        <f t="shared" si="6"/>
        <v>0</v>
      </c>
      <c r="AC28" s="154">
        <f t="shared" si="6"/>
        <v>0</v>
      </c>
    </row>
    <row r="29" spans="1:29">
      <c r="A29" s="66" t="s">
        <v>633</v>
      </c>
      <c r="B29" s="31" t="s">
        <v>625</v>
      </c>
      <c r="C29" s="153">
        <f t="shared" si="7"/>
        <v>0</v>
      </c>
      <c r="D29" s="154">
        <f t="shared" si="4"/>
        <v>0</v>
      </c>
      <c r="E29" s="154">
        <f t="shared" si="4"/>
        <v>0</v>
      </c>
      <c r="F29" s="154">
        <f t="shared" si="4"/>
        <v>0</v>
      </c>
      <c r="G29" s="154">
        <f t="shared" si="4"/>
        <v>0</v>
      </c>
      <c r="H29" s="154">
        <f t="shared" si="4"/>
        <v>0</v>
      </c>
      <c r="I29" s="154">
        <f t="shared" si="4"/>
        <v>0</v>
      </c>
      <c r="J29" s="154">
        <f t="shared" si="4"/>
        <v>0</v>
      </c>
      <c r="K29" s="154">
        <f t="shared" si="4"/>
        <v>0</v>
      </c>
      <c r="L29" s="153">
        <f t="shared" si="8"/>
        <v>0</v>
      </c>
      <c r="M29" s="154">
        <f t="shared" si="5"/>
        <v>0</v>
      </c>
      <c r="N29" s="154">
        <f t="shared" si="5"/>
        <v>0</v>
      </c>
      <c r="O29" s="154">
        <f t="shared" si="5"/>
        <v>0</v>
      </c>
      <c r="P29" s="154">
        <f t="shared" si="5"/>
        <v>0</v>
      </c>
      <c r="Q29" s="154">
        <f t="shared" si="5"/>
        <v>0</v>
      </c>
      <c r="R29" s="154">
        <f t="shared" si="5"/>
        <v>0</v>
      </c>
      <c r="S29" s="154">
        <f t="shared" si="5"/>
        <v>0</v>
      </c>
      <c r="T29" s="154">
        <f t="shared" si="5"/>
        <v>0</v>
      </c>
      <c r="U29" s="153">
        <f t="shared" si="9"/>
        <v>0</v>
      </c>
      <c r="V29" s="154">
        <f t="shared" si="6"/>
        <v>0</v>
      </c>
      <c r="W29" s="154">
        <f t="shared" si="6"/>
        <v>0</v>
      </c>
      <c r="X29" s="154">
        <f t="shared" si="6"/>
        <v>0</v>
      </c>
      <c r="Y29" s="154">
        <f t="shared" si="6"/>
        <v>0</v>
      </c>
      <c r="Z29" s="154">
        <f t="shared" si="6"/>
        <v>0</v>
      </c>
      <c r="AA29" s="154">
        <f t="shared" si="6"/>
        <v>0</v>
      </c>
      <c r="AB29" s="154">
        <f t="shared" si="6"/>
        <v>0</v>
      </c>
      <c r="AC29" s="154">
        <f t="shared" si="6"/>
        <v>0</v>
      </c>
    </row>
    <row r="30" spans="1:29">
      <c r="A30" s="66" t="s">
        <v>634</v>
      </c>
      <c r="B30" s="31" t="s">
        <v>625</v>
      </c>
      <c r="C30" s="153">
        <f t="shared" si="7"/>
        <v>0</v>
      </c>
      <c r="D30" s="154">
        <f t="shared" si="4"/>
        <v>0</v>
      </c>
      <c r="E30" s="154">
        <f t="shared" si="4"/>
        <v>0</v>
      </c>
      <c r="F30" s="154">
        <f t="shared" si="4"/>
        <v>0</v>
      </c>
      <c r="G30" s="154">
        <f t="shared" si="4"/>
        <v>0</v>
      </c>
      <c r="H30" s="154">
        <f t="shared" si="4"/>
        <v>0</v>
      </c>
      <c r="I30" s="154">
        <f t="shared" si="4"/>
        <v>0</v>
      </c>
      <c r="J30" s="154">
        <f t="shared" si="4"/>
        <v>0</v>
      </c>
      <c r="K30" s="154">
        <f t="shared" si="4"/>
        <v>0</v>
      </c>
      <c r="L30" s="153">
        <f t="shared" si="8"/>
        <v>0</v>
      </c>
      <c r="M30" s="154">
        <f t="shared" si="5"/>
        <v>0</v>
      </c>
      <c r="N30" s="154">
        <f t="shared" si="5"/>
        <v>0</v>
      </c>
      <c r="O30" s="154">
        <f t="shared" si="5"/>
        <v>0</v>
      </c>
      <c r="P30" s="154">
        <f t="shared" si="5"/>
        <v>0</v>
      </c>
      <c r="Q30" s="154">
        <f t="shared" si="5"/>
        <v>0</v>
      </c>
      <c r="R30" s="154">
        <f t="shared" si="5"/>
        <v>0</v>
      </c>
      <c r="S30" s="154">
        <f t="shared" si="5"/>
        <v>0</v>
      </c>
      <c r="T30" s="154">
        <f t="shared" si="5"/>
        <v>0</v>
      </c>
      <c r="U30" s="153">
        <f t="shared" si="9"/>
        <v>0</v>
      </c>
      <c r="V30" s="154">
        <f t="shared" si="6"/>
        <v>0</v>
      </c>
      <c r="W30" s="154">
        <f t="shared" si="6"/>
        <v>0</v>
      </c>
      <c r="X30" s="154">
        <f t="shared" si="6"/>
        <v>0</v>
      </c>
      <c r="Y30" s="154">
        <f t="shared" si="6"/>
        <v>0</v>
      </c>
      <c r="Z30" s="154">
        <f t="shared" si="6"/>
        <v>0</v>
      </c>
      <c r="AA30" s="154">
        <f t="shared" si="6"/>
        <v>0</v>
      </c>
      <c r="AB30" s="154">
        <f t="shared" si="6"/>
        <v>0</v>
      </c>
      <c r="AC30" s="154">
        <f t="shared" si="6"/>
        <v>0</v>
      </c>
    </row>
    <row r="31" spans="1:29">
      <c r="A31" s="66" t="s">
        <v>635</v>
      </c>
      <c r="B31" s="31" t="s">
        <v>625</v>
      </c>
      <c r="C31" s="153">
        <f t="shared" si="7"/>
        <v>0</v>
      </c>
      <c r="D31" s="154">
        <f t="shared" si="4"/>
        <v>0</v>
      </c>
      <c r="E31" s="154">
        <f t="shared" si="4"/>
        <v>0</v>
      </c>
      <c r="F31" s="154">
        <f t="shared" si="4"/>
        <v>0</v>
      </c>
      <c r="G31" s="154">
        <f t="shared" si="4"/>
        <v>0</v>
      </c>
      <c r="H31" s="154">
        <f t="shared" si="4"/>
        <v>0</v>
      </c>
      <c r="I31" s="154">
        <f t="shared" si="4"/>
        <v>0</v>
      </c>
      <c r="J31" s="154">
        <f t="shared" si="4"/>
        <v>0</v>
      </c>
      <c r="K31" s="154">
        <f t="shared" si="4"/>
        <v>0</v>
      </c>
      <c r="L31" s="153">
        <f t="shared" si="8"/>
        <v>0</v>
      </c>
      <c r="M31" s="154">
        <f t="shared" si="5"/>
        <v>0</v>
      </c>
      <c r="N31" s="154">
        <f t="shared" si="5"/>
        <v>0</v>
      </c>
      <c r="O31" s="154">
        <f t="shared" si="5"/>
        <v>0</v>
      </c>
      <c r="P31" s="154">
        <f t="shared" si="5"/>
        <v>0</v>
      </c>
      <c r="Q31" s="154">
        <f t="shared" si="5"/>
        <v>0</v>
      </c>
      <c r="R31" s="154">
        <f t="shared" si="5"/>
        <v>0</v>
      </c>
      <c r="S31" s="154">
        <f t="shared" si="5"/>
        <v>0</v>
      </c>
      <c r="T31" s="154">
        <f t="shared" si="5"/>
        <v>0</v>
      </c>
      <c r="U31" s="153">
        <f t="shared" si="9"/>
        <v>0</v>
      </c>
      <c r="V31" s="154">
        <f t="shared" si="6"/>
        <v>0</v>
      </c>
      <c r="W31" s="154">
        <f t="shared" si="6"/>
        <v>0</v>
      </c>
      <c r="X31" s="154">
        <f t="shared" si="6"/>
        <v>0</v>
      </c>
      <c r="Y31" s="154">
        <f t="shared" si="6"/>
        <v>0</v>
      </c>
      <c r="Z31" s="154">
        <f t="shared" si="6"/>
        <v>0</v>
      </c>
      <c r="AA31" s="154">
        <f t="shared" si="6"/>
        <v>0</v>
      </c>
      <c r="AB31" s="154">
        <f t="shared" si="6"/>
        <v>0</v>
      </c>
      <c r="AC31" s="154">
        <f t="shared" si="6"/>
        <v>0</v>
      </c>
    </row>
    <row r="32" spans="1:29">
      <c r="A32" s="66" t="s">
        <v>636</v>
      </c>
      <c r="B32" s="31" t="s">
        <v>625</v>
      </c>
      <c r="C32" s="153">
        <f>SUM(D32:K32)</f>
        <v>0</v>
      </c>
      <c r="D32" s="154">
        <f t="shared" si="4"/>
        <v>0</v>
      </c>
      <c r="E32" s="154">
        <f t="shared" si="4"/>
        <v>0</v>
      </c>
      <c r="F32" s="154">
        <f t="shared" si="4"/>
        <v>0</v>
      </c>
      <c r="G32" s="154">
        <f t="shared" si="4"/>
        <v>0</v>
      </c>
      <c r="H32" s="154">
        <f t="shared" si="4"/>
        <v>0</v>
      </c>
      <c r="I32" s="154">
        <f t="shared" si="4"/>
        <v>0</v>
      </c>
      <c r="J32" s="154">
        <f t="shared" si="4"/>
        <v>0</v>
      </c>
      <c r="K32" s="154">
        <f t="shared" si="4"/>
        <v>0</v>
      </c>
      <c r="L32" s="153">
        <f>SUM(M32:T32)</f>
        <v>0</v>
      </c>
      <c r="M32" s="154">
        <f t="shared" si="5"/>
        <v>0</v>
      </c>
      <c r="N32" s="154">
        <f t="shared" si="5"/>
        <v>0</v>
      </c>
      <c r="O32" s="154">
        <f t="shared" si="5"/>
        <v>0</v>
      </c>
      <c r="P32" s="154">
        <f t="shared" si="5"/>
        <v>0</v>
      </c>
      <c r="Q32" s="154">
        <f t="shared" si="5"/>
        <v>0</v>
      </c>
      <c r="R32" s="154">
        <f t="shared" si="5"/>
        <v>0</v>
      </c>
      <c r="S32" s="154">
        <f t="shared" si="5"/>
        <v>0</v>
      </c>
      <c r="T32" s="154">
        <f t="shared" si="5"/>
        <v>0</v>
      </c>
      <c r="U32" s="153">
        <f>SUM(V32:AC32)</f>
        <v>0</v>
      </c>
      <c r="V32" s="154">
        <f t="shared" si="6"/>
        <v>0</v>
      </c>
      <c r="W32" s="154">
        <f t="shared" si="6"/>
        <v>0</v>
      </c>
      <c r="X32" s="154">
        <f t="shared" si="6"/>
        <v>0</v>
      </c>
      <c r="Y32" s="154">
        <f t="shared" si="6"/>
        <v>0</v>
      </c>
      <c r="Z32" s="154">
        <f t="shared" si="6"/>
        <v>0</v>
      </c>
      <c r="AA32" s="154">
        <f t="shared" si="6"/>
        <v>0</v>
      </c>
      <c r="AB32" s="154">
        <f t="shared" si="6"/>
        <v>0</v>
      </c>
      <c r="AC32" s="154">
        <f t="shared" si="6"/>
        <v>0</v>
      </c>
    </row>
    <row r="33" spans="1:29">
      <c r="A33" s="124" t="s">
        <v>637</v>
      </c>
      <c r="B33" s="25" t="s">
        <v>637</v>
      </c>
      <c r="C33" s="25" t="s">
        <v>637</v>
      </c>
      <c r="D33" s="25" t="s">
        <v>637</v>
      </c>
      <c r="E33" s="25" t="s">
        <v>637</v>
      </c>
      <c r="F33" s="25" t="s">
        <v>637</v>
      </c>
      <c r="G33" s="25" t="s">
        <v>637</v>
      </c>
      <c r="H33" s="25" t="s">
        <v>637</v>
      </c>
      <c r="I33" s="25" t="s">
        <v>637</v>
      </c>
      <c r="J33" s="25" t="s">
        <v>637</v>
      </c>
      <c r="K33" s="25" t="s">
        <v>637</v>
      </c>
      <c r="L33" s="25" t="s">
        <v>637</v>
      </c>
      <c r="M33" s="25" t="s">
        <v>637</v>
      </c>
      <c r="N33" s="25" t="s">
        <v>637</v>
      </c>
      <c r="O33" s="25" t="s">
        <v>637</v>
      </c>
      <c r="P33" s="25" t="s">
        <v>637</v>
      </c>
      <c r="Q33" s="25" t="s">
        <v>637</v>
      </c>
      <c r="R33" s="25" t="s">
        <v>637</v>
      </c>
      <c r="S33" s="25" t="s">
        <v>637</v>
      </c>
      <c r="T33" s="25" t="s">
        <v>637</v>
      </c>
      <c r="U33" s="25" t="s">
        <v>637</v>
      </c>
      <c r="V33" s="25" t="s">
        <v>637</v>
      </c>
      <c r="W33" s="25" t="s">
        <v>637</v>
      </c>
      <c r="X33" s="25" t="s">
        <v>637</v>
      </c>
      <c r="Y33" s="25" t="s">
        <v>637</v>
      </c>
      <c r="Z33" s="25" t="s">
        <v>637</v>
      </c>
      <c r="AA33" s="25" t="s">
        <v>637</v>
      </c>
      <c r="AB33" s="25" t="s">
        <v>637</v>
      </c>
      <c r="AC33" s="25" t="s">
        <v>637</v>
      </c>
    </row>
    <row r="35" spans="1:29">
      <c r="A35" s="12" t="s">
        <v>638</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spans="1:29">
      <c r="F36" s="9"/>
      <c r="G36" s="9"/>
      <c r="H36" s="9"/>
      <c r="O36" s="9"/>
      <c r="P36" s="9"/>
      <c r="Q36" s="9"/>
      <c r="X36" s="9"/>
      <c r="Y36" s="9"/>
      <c r="Z36" s="9"/>
    </row>
    <row r="37" spans="1:29">
      <c r="A37" s="30"/>
      <c r="B37" s="30"/>
      <c r="C37" s="168" t="s">
        <v>620</v>
      </c>
      <c r="D37" s="169"/>
      <c r="E37" s="169"/>
      <c r="F37" s="169"/>
      <c r="G37" s="169"/>
      <c r="H37" s="169"/>
      <c r="I37" s="169"/>
      <c r="J37" s="169"/>
      <c r="K37" s="170"/>
      <c r="L37" s="168" t="s">
        <v>621</v>
      </c>
      <c r="M37" s="169"/>
      <c r="N37" s="169"/>
      <c r="O37" s="169"/>
      <c r="P37" s="169"/>
      <c r="Q37" s="169"/>
      <c r="R37" s="169"/>
      <c r="S37" s="169"/>
      <c r="T37" s="170"/>
      <c r="U37" s="168" t="s">
        <v>622</v>
      </c>
      <c r="V37" s="169"/>
      <c r="W37" s="169"/>
      <c r="X37" s="169"/>
      <c r="Y37" s="169"/>
      <c r="Z37" s="169"/>
      <c r="AA37" s="169"/>
      <c r="AB37" s="169"/>
      <c r="AC37" s="170"/>
    </row>
    <row r="38" spans="1:29">
      <c r="A38" s="11" t="s">
        <v>627</v>
      </c>
      <c r="B38" s="11" t="s">
        <v>143</v>
      </c>
      <c r="C38" s="13" t="s">
        <v>624</v>
      </c>
      <c r="D38" s="13">
        <v>2021</v>
      </c>
      <c r="E38" s="13">
        <v>2022</v>
      </c>
      <c r="F38" s="13">
        <v>2023</v>
      </c>
      <c r="G38" s="13">
        <v>2024</v>
      </c>
      <c r="H38" s="13">
        <v>2025</v>
      </c>
      <c r="I38" s="13">
        <v>2026</v>
      </c>
      <c r="J38" s="13">
        <v>2027</v>
      </c>
      <c r="K38" s="13">
        <v>2028</v>
      </c>
      <c r="L38" s="13" t="s">
        <v>624</v>
      </c>
      <c r="M38" s="13">
        <v>2021</v>
      </c>
      <c r="N38" s="13">
        <v>2022</v>
      </c>
      <c r="O38" s="13">
        <v>2023</v>
      </c>
      <c r="P38" s="13">
        <v>2024</v>
      </c>
      <c r="Q38" s="13">
        <v>2025</v>
      </c>
      <c r="R38" s="13">
        <v>2026</v>
      </c>
      <c r="S38" s="13">
        <v>2027</v>
      </c>
      <c r="T38" s="13">
        <v>2028</v>
      </c>
      <c r="U38" s="13" t="s">
        <v>624</v>
      </c>
      <c r="V38" s="13">
        <v>2021</v>
      </c>
      <c r="W38" s="13">
        <v>2022</v>
      </c>
      <c r="X38" s="13">
        <v>2023</v>
      </c>
      <c r="Y38" s="13">
        <v>2024</v>
      </c>
      <c r="Z38" s="13">
        <v>2025</v>
      </c>
      <c r="AA38" s="13">
        <v>2026</v>
      </c>
      <c r="AB38" s="13">
        <v>2027</v>
      </c>
      <c r="AC38" s="13">
        <v>2028</v>
      </c>
    </row>
    <row r="39" spans="1:29">
      <c r="A39" s="122" t="str">
        <f t="shared" ref="A39:A46" si="10">A24</f>
        <v>Asset Direct Costs</v>
      </c>
      <c r="B39" s="123" t="s">
        <v>625</v>
      </c>
      <c r="C39" s="153">
        <f t="shared" ref="C39:C46" si="11">SUM(D39:K39)</f>
        <v>0</v>
      </c>
      <c r="D39" s="154">
        <f>'2.1_Asset_Direct_Costs'!E$17</f>
        <v>0</v>
      </c>
      <c r="E39" s="154">
        <f>'2.1_Asset_Direct_Costs'!F$17</f>
        <v>0</v>
      </c>
      <c r="F39" s="154">
        <f>'2.1_Asset_Direct_Costs'!G$17</f>
        <v>0</v>
      </c>
      <c r="G39" s="154">
        <f>'2.1_Asset_Direct_Costs'!H$17</f>
        <v>0</v>
      </c>
      <c r="H39" s="154">
        <f>'2.1_Asset_Direct_Costs'!I$17</f>
        <v>0</v>
      </c>
      <c r="I39" s="154">
        <f>'2.1_Asset_Direct_Costs'!J$17</f>
        <v>0</v>
      </c>
      <c r="J39" s="154">
        <f>'2.1_Asset_Direct_Costs'!K$17</f>
        <v>0</v>
      </c>
      <c r="K39" s="154">
        <f>'2.1_Asset_Direct_Costs'!L$17</f>
        <v>0</v>
      </c>
      <c r="L39" s="153">
        <f t="shared" ref="L39:L46" si="12">SUM(M39:T39)</f>
        <v>0</v>
      </c>
      <c r="M39" s="154">
        <f>'2.1_Asset_Direct_Costs'!N$17</f>
        <v>0</v>
      </c>
      <c r="N39" s="154">
        <f>'2.1_Asset_Direct_Costs'!O$17</f>
        <v>0</v>
      </c>
      <c r="O39" s="154">
        <f>'2.1_Asset_Direct_Costs'!P$17</f>
        <v>0</v>
      </c>
      <c r="P39" s="154">
        <f>'2.1_Asset_Direct_Costs'!Q$17</f>
        <v>0</v>
      </c>
      <c r="Q39" s="154">
        <f>'2.1_Asset_Direct_Costs'!R$17</f>
        <v>0</v>
      </c>
      <c r="R39" s="154">
        <f>'2.1_Asset_Direct_Costs'!S$17</f>
        <v>0</v>
      </c>
      <c r="S39" s="154">
        <f>'2.1_Asset_Direct_Costs'!T$17</f>
        <v>0</v>
      </c>
      <c r="T39" s="154">
        <f>'2.1_Asset_Direct_Costs'!U$17</f>
        <v>0</v>
      </c>
      <c r="U39" s="153">
        <f t="shared" ref="U39:U45" si="13">SUM(V39:AC39)</f>
        <v>0</v>
      </c>
      <c r="V39" s="154">
        <f>'2.1_Asset_Direct_Costs'!W$17</f>
        <v>0</v>
      </c>
      <c r="W39" s="154">
        <f>'2.1_Asset_Direct_Costs'!X$17</f>
        <v>0</v>
      </c>
      <c r="X39" s="154">
        <f>'2.1_Asset_Direct_Costs'!Y$17</f>
        <v>0</v>
      </c>
      <c r="Y39" s="154">
        <f>'2.1_Asset_Direct_Costs'!Z$17</f>
        <v>0</v>
      </c>
      <c r="Z39" s="154">
        <f>'2.1_Asset_Direct_Costs'!AA$17</f>
        <v>0</v>
      </c>
      <c r="AA39" s="154">
        <f>'2.1_Asset_Direct_Costs'!AB$17</f>
        <v>0</v>
      </c>
      <c r="AB39" s="154">
        <f>'2.1_Asset_Direct_Costs'!AC$17</f>
        <v>0</v>
      </c>
      <c r="AC39" s="154">
        <f>'2.1_Asset_Direct_Costs'!AD$17</f>
        <v>0</v>
      </c>
    </row>
    <row r="40" spans="1:29">
      <c r="A40" s="122" t="str">
        <f t="shared" si="10"/>
        <v>Procurement</v>
      </c>
      <c r="B40" s="123" t="s">
        <v>625</v>
      </c>
      <c r="C40" s="153">
        <f t="shared" si="11"/>
        <v>0</v>
      </c>
      <c r="D40" s="154">
        <f>'2.2_Procurement'!C$17</f>
        <v>0</v>
      </c>
      <c r="E40" s="154">
        <f>'2.2_Procurement'!D$17</f>
        <v>0</v>
      </c>
      <c r="F40" s="154">
        <f>'2.2_Procurement'!E$17</f>
        <v>0</v>
      </c>
      <c r="G40" s="154">
        <f>'2.2_Procurement'!F$17</f>
        <v>0</v>
      </c>
      <c r="H40" s="154">
        <f>'2.2_Procurement'!G$17</f>
        <v>0</v>
      </c>
      <c r="I40" s="154">
        <f>'2.2_Procurement'!H$17</f>
        <v>0</v>
      </c>
      <c r="J40" s="154">
        <f>'2.2_Procurement'!I$17</f>
        <v>0</v>
      </c>
      <c r="K40" s="154">
        <f>'2.2_Procurement'!J$17</f>
        <v>0</v>
      </c>
      <c r="L40" s="153">
        <f t="shared" si="12"/>
        <v>0</v>
      </c>
      <c r="M40" s="154">
        <f>'2.2_Procurement'!L$17</f>
        <v>0</v>
      </c>
      <c r="N40" s="154">
        <f>'2.2_Procurement'!M$17</f>
        <v>0</v>
      </c>
      <c r="O40" s="154">
        <f>'2.2_Procurement'!N$17</f>
        <v>0</v>
      </c>
      <c r="P40" s="154">
        <f>'2.2_Procurement'!O$17</f>
        <v>0</v>
      </c>
      <c r="Q40" s="154">
        <f>'2.2_Procurement'!P$17</f>
        <v>0</v>
      </c>
      <c r="R40" s="154">
        <f>'2.2_Procurement'!Q$17</f>
        <v>0</v>
      </c>
      <c r="S40" s="154">
        <f>'2.2_Procurement'!R$17</f>
        <v>0</v>
      </c>
      <c r="T40" s="154">
        <f>'2.2_Procurement'!S$17</f>
        <v>0</v>
      </c>
      <c r="U40" s="153">
        <f t="shared" si="13"/>
        <v>0</v>
      </c>
      <c r="V40" s="154">
        <f>'2.2_Procurement'!U$17</f>
        <v>0</v>
      </c>
      <c r="W40" s="154">
        <f>'2.2_Procurement'!V$17</f>
        <v>0</v>
      </c>
      <c r="X40" s="154">
        <f>'2.2_Procurement'!W$17</f>
        <v>0</v>
      </c>
      <c r="Y40" s="154">
        <f>'2.2_Procurement'!X$17</f>
        <v>0</v>
      </c>
      <c r="Z40" s="154">
        <f>'2.2_Procurement'!Y$17</f>
        <v>0</v>
      </c>
      <c r="AA40" s="154">
        <f>'2.2_Procurement'!Z$17</f>
        <v>0</v>
      </c>
      <c r="AB40" s="154">
        <f>'2.2_Procurement'!AA$17</f>
        <v>0</v>
      </c>
      <c r="AC40" s="154">
        <f>'2.2_Procurement'!AB$17</f>
        <v>0</v>
      </c>
    </row>
    <row r="41" spans="1:29">
      <c r="A41" s="122" t="str">
        <f t="shared" si="10"/>
        <v>Land, Consents and Wayleaves</v>
      </c>
      <c r="B41" s="123" t="s">
        <v>625</v>
      </c>
      <c r="C41" s="153">
        <f t="shared" si="11"/>
        <v>0</v>
      </c>
      <c r="D41" s="154">
        <f>'2.3_Land_Consents_and_Wayleaves'!D$17</f>
        <v>0</v>
      </c>
      <c r="E41" s="154">
        <f>'2.3_Land_Consents_and_Wayleaves'!E$17</f>
        <v>0</v>
      </c>
      <c r="F41" s="154">
        <f>'2.3_Land_Consents_and_Wayleaves'!F$17</f>
        <v>0</v>
      </c>
      <c r="G41" s="154">
        <f>'2.3_Land_Consents_and_Wayleaves'!G$17</f>
        <v>0</v>
      </c>
      <c r="H41" s="154">
        <f>'2.3_Land_Consents_and_Wayleaves'!H$17</f>
        <v>0</v>
      </c>
      <c r="I41" s="154">
        <f>'2.3_Land_Consents_and_Wayleaves'!I$17</f>
        <v>0</v>
      </c>
      <c r="J41" s="154">
        <f>'2.3_Land_Consents_and_Wayleaves'!J$17</f>
        <v>0</v>
      </c>
      <c r="K41" s="154">
        <f>'2.3_Land_Consents_and_Wayleaves'!K$17</f>
        <v>0</v>
      </c>
      <c r="L41" s="153">
        <f t="shared" si="12"/>
        <v>0</v>
      </c>
      <c r="M41" s="154">
        <f>'2.3_Land_Consents_and_Wayleaves'!M$17</f>
        <v>0</v>
      </c>
      <c r="N41" s="154">
        <f>'2.3_Land_Consents_and_Wayleaves'!N$17</f>
        <v>0</v>
      </c>
      <c r="O41" s="154">
        <f>'2.3_Land_Consents_and_Wayleaves'!O$17</f>
        <v>0</v>
      </c>
      <c r="P41" s="154">
        <f>'2.3_Land_Consents_and_Wayleaves'!P$17</f>
        <v>0</v>
      </c>
      <c r="Q41" s="154">
        <f>'2.3_Land_Consents_and_Wayleaves'!Q$17</f>
        <v>0</v>
      </c>
      <c r="R41" s="154">
        <f>'2.3_Land_Consents_and_Wayleaves'!R$17</f>
        <v>0</v>
      </c>
      <c r="S41" s="154">
        <f>'2.3_Land_Consents_and_Wayleaves'!S$17</f>
        <v>0</v>
      </c>
      <c r="T41" s="154">
        <f>'2.3_Land_Consents_and_Wayleaves'!T$17</f>
        <v>0</v>
      </c>
      <c r="U41" s="153">
        <f t="shared" si="13"/>
        <v>0</v>
      </c>
      <c r="V41" s="154">
        <f>'2.3_Land_Consents_and_Wayleaves'!V$17</f>
        <v>0</v>
      </c>
      <c r="W41" s="154">
        <f>'2.3_Land_Consents_and_Wayleaves'!W$17</f>
        <v>0</v>
      </c>
      <c r="X41" s="154">
        <f>'2.3_Land_Consents_and_Wayleaves'!X$17</f>
        <v>0</v>
      </c>
      <c r="Y41" s="154">
        <f>'2.3_Land_Consents_and_Wayleaves'!Y$17</f>
        <v>0</v>
      </c>
      <c r="Z41" s="154">
        <f>'2.3_Land_Consents_and_Wayleaves'!Z$17</f>
        <v>0</v>
      </c>
      <c r="AA41" s="154">
        <f>'2.3_Land_Consents_and_Wayleaves'!AA$17</f>
        <v>0</v>
      </c>
      <c r="AB41" s="154">
        <f>'2.3_Land_Consents_and_Wayleaves'!AB$17</f>
        <v>0</v>
      </c>
      <c r="AC41" s="154">
        <f>'2.3_Land_Consents_and_Wayleaves'!AC$17</f>
        <v>0</v>
      </c>
    </row>
    <row r="42" spans="1:29">
      <c r="A42" s="122" t="str">
        <f t="shared" si="10"/>
        <v>Legal</v>
      </c>
      <c r="B42" s="123" t="s">
        <v>625</v>
      </c>
      <c r="C42" s="153">
        <f t="shared" si="11"/>
        <v>0</v>
      </c>
      <c r="D42" s="154">
        <f>'2.4_Legal'!D$17</f>
        <v>0</v>
      </c>
      <c r="E42" s="154">
        <f>'2.4_Legal'!E$17</f>
        <v>0</v>
      </c>
      <c r="F42" s="154">
        <f>'2.4_Legal'!F$17</f>
        <v>0</v>
      </c>
      <c r="G42" s="154">
        <f>'2.4_Legal'!G$17</f>
        <v>0</v>
      </c>
      <c r="H42" s="154">
        <f>'2.4_Legal'!H$17</f>
        <v>0</v>
      </c>
      <c r="I42" s="154">
        <f>'2.4_Legal'!I$17</f>
        <v>0</v>
      </c>
      <c r="J42" s="154">
        <f>'2.4_Legal'!J$17</f>
        <v>0</v>
      </c>
      <c r="K42" s="154">
        <f>'2.4_Legal'!K$17</f>
        <v>0</v>
      </c>
      <c r="L42" s="153">
        <f t="shared" si="12"/>
        <v>0</v>
      </c>
      <c r="M42" s="154">
        <f>'2.4_Legal'!M$17</f>
        <v>0</v>
      </c>
      <c r="N42" s="154">
        <f>'2.4_Legal'!N$17</f>
        <v>0</v>
      </c>
      <c r="O42" s="154">
        <f>'2.4_Legal'!O$17</f>
        <v>0</v>
      </c>
      <c r="P42" s="154">
        <f>'2.4_Legal'!P$17</f>
        <v>0</v>
      </c>
      <c r="Q42" s="154">
        <f>'2.4_Legal'!Q$17</f>
        <v>0</v>
      </c>
      <c r="R42" s="154">
        <f>'2.4_Legal'!R$17</f>
        <v>0</v>
      </c>
      <c r="S42" s="154">
        <f>'2.4_Legal'!S$17</f>
        <v>0</v>
      </c>
      <c r="T42" s="154">
        <f>'2.4_Legal'!T$17</f>
        <v>0</v>
      </c>
      <c r="U42" s="153">
        <f t="shared" si="13"/>
        <v>0</v>
      </c>
      <c r="V42" s="154">
        <f>'2.4_Legal'!V$17</f>
        <v>0</v>
      </c>
      <c r="W42" s="154">
        <f>'2.4_Legal'!W$17</f>
        <v>0</v>
      </c>
      <c r="X42" s="154">
        <f>'2.4_Legal'!X$17</f>
        <v>0</v>
      </c>
      <c r="Y42" s="154">
        <f>'2.4_Legal'!Y$17</f>
        <v>0</v>
      </c>
      <c r="Z42" s="154">
        <f>'2.4_Legal'!Z$17</f>
        <v>0</v>
      </c>
      <c r="AA42" s="154">
        <f>'2.4_Legal'!AA$17</f>
        <v>0</v>
      </c>
      <c r="AB42" s="154">
        <f>'2.4_Legal'!AB$17</f>
        <v>0</v>
      </c>
      <c r="AC42" s="154">
        <f>'2.4_Legal'!AC$17</f>
        <v>0</v>
      </c>
    </row>
    <row r="43" spans="1:29">
      <c r="A43" s="122" t="str">
        <f t="shared" si="10"/>
        <v>Project Management</v>
      </c>
      <c r="B43" s="123" t="s">
        <v>625</v>
      </c>
      <c r="C43" s="153">
        <f t="shared" si="11"/>
        <v>0</v>
      </c>
      <c r="D43" s="154">
        <f>'2.6_Project_Management'!D$17</f>
        <v>0</v>
      </c>
      <c r="E43" s="154">
        <f>'2.6_Project_Management'!E$17</f>
        <v>0</v>
      </c>
      <c r="F43" s="154">
        <f>'2.6_Project_Management'!F$17</f>
        <v>0</v>
      </c>
      <c r="G43" s="154">
        <f>'2.6_Project_Management'!G$17</f>
        <v>0</v>
      </c>
      <c r="H43" s="154">
        <f>'2.6_Project_Management'!H$17</f>
        <v>0</v>
      </c>
      <c r="I43" s="154">
        <f>'2.6_Project_Management'!I$17</f>
        <v>0</v>
      </c>
      <c r="J43" s="154">
        <f>'2.6_Project_Management'!J$17</f>
        <v>0</v>
      </c>
      <c r="K43" s="154">
        <f>'2.6_Project_Management'!K$17</f>
        <v>0</v>
      </c>
      <c r="L43" s="153">
        <f t="shared" si="12"/>
        <v>0</v>
      </c>
      <c r="M43" s="154">
        <f>'2.6_Project_Management'!M$17</f>
        <v>0</v>
      </c>
      <c r="N43" s="154">
        <f>'2.6_Project_Management'!N$17</f>
        <v>0</v>
      </c>
      <c r="O43" s="154">
        <f>'2.6_Project_Management'!O$17</f>
        <v>0</v>
      </c>
      <c r="P43" s="154">
        <f>'2.6_Project_Management'!P$17</f>
        <v>0</v>
      </c>
      <c r="Q43" s="154">
        <f>'2.6_Project_Management'!Q$17</f>
        <v>0</v>
      </c>
      <c r="R43" s="154">
        <f>'2.6_Project_Management'!R$17</f>
        <v>0</v>
      </c>
      <c r="S43" s="154">
        <f>'2.6_Project_Management'!S$17</f>
        <v>0</v>
      </c>
      <c r="T43" s="154">
        <f>'2.6_Project_Management'!T$17</f>
        <v>0</v>
      </c>
      <c r="U43" s="153">
        <f t="shared" si="13"/>
        <v>0</v>
      </c>
      <c r="V43" s="154">
        <f>'2.6_Project_Management'!V$17</f>
        <v>0</v>
      </c>
      <c r="W43" s="154">
        <f>'2.6_Project_Management'!W$17</f>
        <v>0</v>
      </c>
      <c r="X43" s="154">
        <f>'2.6_Project_Management'!X$17</f>
        <v>0</v>
      </c>
      <c r="Y43" s="154">
        <f>'2.6_Project_Management'!Y$17</f>
        <v>0</v>
      </c>
      <c r="Z43" s="154">
        <f>'2.6_Project_Management'!Z$17</f>
        <v>0</v>
      </c>
      <c r="AA43" s="154">
        <f>'2.6_Project_Management'!AA$17</f>
        <v>0</v>
      </c>
      <c r="AB43" s="154">
        <f>'2.6_Project_Management'!AB$17</f>
        <v>0</v>
      </c>
      <c r="AC43" s="154">
        <f>'2.6_Project_Management'!AC$17</f>
        <v>0</v>
      </c>
    </row>
    <row r="44" spans="1:29">
      <c r="A44" s="122" t="str">
        <f t="shared" si="10"/>
        <v>Commissioning</v>
      </c>
      <c r="B44" s="123" t="s">
        <v>625</v>
      </c>
      <c r="C44" s="153">
        <f t="shared" si="11"/>
        <v>0</v>
      </c>
      <c r="D44" s="154">
        <f>'2.7_Commissioning'!D$17</f>
        <v>0</v>
      </c>
      <c r="E44" s="154">
        <f>'2.7_Commissioning'!E$17</f>
        <v>0</v>
      </c>
      <c r="F44" s="154">
        <f>'2.7_Commissioning'!F$17</f>
        <v>0</v>
      </c>
      <c r="G44" s="154">
        <f>'2.7_Commissioning'!G$17</f>
        <v>0</v>
      </c>
      <c r="H44" s="154">
        <f>'2.7_Commissioning'!H$17</f>
        <v>0</v>
      </c>
      <c r="I44" s="154">
        <f>'2.7_Commissioning'!I$17</f>
        <v>0</v>
      </c>
      <c r="J44" s="154">
        <f>'2.7_Commissioning'!J$17</f>
        <v>0</v>
      </c>
      <c r="K44" s="154">
        <f>'2.7_Commissioning'!K$17</f>
        <v>0</v>
      </c>
      <c r="L44" s="153">
        <f t="shared" si="12"/>
        <v>0</v>
      </c>
      <c r="M44" s="154">
        <f>'2.7_Commissioning'!M$17</f>
        <v>0</v>
      </c>
      <c r="N44" s="154">
        <f>'2.7_Commissioning'!N$17</f>
        <v>0</v>
      </c>
      <c r="O44" s="154">
        <f>'2.7_Commissioning'!O$17</f>
        <v>0</v>
      </c>
      <c r="P44" s="154">
        <f>'2.7_Commissioning'!P$17</f>
        <v>0</v>
      </c>
      <c r="Q44" s="154">
        <f>'2.7_Commissioning'!Q$17</f>
        <v>0</v>
      </c>
      <c r="R44" s="154">
        <f>'2.7_Commissioning'!R$17</f>
        <v>0</v>
      </c>
      <c r="S44" s="154">
        <f>'2.7_Commissioning'!S$17</f>
        <v>0</v>
      </c>
      <c r="T44" s="154">
        <f>'2.7_Commissioning'!T$17</f>
        <v>0</v>
      </c>
      <c r="U44" s="153">
        <f t="shared" si="13"/>
        <v>0</v>
      </c>
      <c r="V44" s="154">
        <f>'2.7_Commissioning'!V$17</f>
        <v>0</v>
      </c>
      <c r="W44" s="154">
        <f>'2.7_Commissioning'!W$17</f>
        <v>0</v>
      </c>
      <c r="X44" s="154">
        <f>'2.7_Commissioning'!X$17</f>
        <v>0</v>
      </c>
      <c r="Y44" s="154">
        <f>'2.7_Commissioning'!Y$17</f>
        <v>0</v>
      </c>
      <c r="Z44" s="154">
        <f>'2.7_Commissioning'!Z$17</f>
        <v>0</v>
      </c>
      <c r="AA44" s="154">
        <f>'2.7_Commissioning'!AA$17</f>
        <v>0</v>
      </c>
      <c r="AB44" s="154">
        <f>'2.7_Commissioning'!AB$17</f>
        <v>0</v>
      </c>
      <c r="AC44" s="154">
        <f>'2.7_Commissioning'!AC$17</f>
        <v>0</v>
      </c>
    </row>
    <row r="45" spans="1:29">
      <c r="A45" s="122" t="str">
        <f t="shared" si="10"/>
        <v>Other Costs</v>
      </c>
      <c r="B45" s="123" t="s">
        <v>625</v>
      </c>
      <c r="C45" s="153">
        <f t="shared" si="11"/>
        <v>0</v>
      </c>
      <c r="D45" s="154">
        <f>'2.11_Other_Costs'!D$17</f>
        <v>0</v>
      </c>
      <c r="E45" s="154">
        <f>'2.11_Other_Costs'!E$17</f>
        <v>0</v>
      </c>
      <c r="F45" s="154">
        <f>'2.11_Other_Costs'!F$17</f>
        <v>0</v>
      </c>
      <c r="G45" s="154">
        <f>'2.11_Other_Costs'!G$17</f>
        <v>0</v>
      </c>
      <c r="H45" s="154">
        <f>'2.11_Other_Costs'!H$17</f>
        <v>0</v>
      </c>
      <c r="I45" s="154">
        <f>'2.11_Other_Costs'!I$17</f>
        <v>0</v>
      </c>
      <c r="J45" s="154">
        <f>'2.11_Other_Costs'!J$17</f>
        <v>0</v>
      </c>
      <c r="K45" s="154">
        <f>'2.11_Other_Costs'!K$17</f>
        <v>0</v>
      </c>
      <c r="L45" s="153">
        <f t="shared" si="12"/>
        <v>0</v>
      </c>
      <c r="M45" s="154">
        <f>'2.11_Other_Costs'!M$17</f>
        <v>0</v>
      </c>
      <c r="N45" s="154">
        <f>'2.11_Other_Costs'!N$17</f>
        <v>0</v>
      </c>
      <c r="O45" s="154">
        <f>'2.11_Other_Costs'!O$17</f>
        <v>0</v>
      </c>
      <c r="P45" s="154">
        <f>'2.11_Other_Costs'!P$17</f>
        <v>0</v>
      </c>
      <c r="Q45" s="154">
        <f>'2.11_Other_Costs'!Q$17</f>
        <v>0</v>
      </c>
      <c r="R45" s="154">
        <f>'2.11_Other_Costs'!R$17</f>
        <v>0</v>
      </c>
      <c r="S45" s="154">
        <f>'2.11_Other_Costs'!S$17</f>
        <v>0</v>
      </c>
      <c r="T45" s="154">
        <f>'2.11_Other_Costs'!T$17</f>
        <v>0</v>
      </c>
      <c r="U45" s="153">
        <f t="shared" si="13"/>
        <v>0</v>
      </c>
      <c r="V45" s="154">
        <f>'2.11_Other_Costs'!V$17</f>
        <v>0</v>
      </c>
      <c r="W45" s="154">
        <f>'2.11_Other_Costs'!W$17</f>
        <v>0</v>
      </c>
      <c r="X45" s="154">
        <f>'2.11_Other_Costs'!X$17</f>
        <v>0</v>
      </c>
      <c r="Y45" s="154">
        <f>'2.11_Other_Costs'!Y$17</f>
        <v>0</v>
      </c>
      <c r="Z45" s="154">
        <f>'2.11_Other_Costs'!Z$17</f>
        <v>0</v>
      </c>
      <c r="AA45" s="154">
        <f>'2.11_Other_Costs'!AA$17</f>
        <v>0</v>
      </c>
      <c r="AB45" s="154">
        <f>'2.11_Other_Costs'!AB$17</f>
        <v>0</v>
      </c>
      <c r="AC45" s="154">
        <f>'2.11_Other_Costs'!AC$17</f>
        <v>0</v>
      </c>
    </row>
    <row r="46" spans="1:29">
      <c r="A46" s="122" t="str">
        <f t="shared" si="10"/>
        <v>Risk and Contingency</v>
      </c>
      <c r="B46" s="123" t="s">
        <v>625</v>
      </c>
      <c r="C46" s="153">
        <f t="shared" si="11"/>
        <v>0</v>
      </c>
      <c r="D46" s="154">
        <f>'2.8_Risk_and_Contingency'!D$17</f>
        <v>0</v>
      </c>
      <c r="E46" s="154">
        <f>'2.8_Risk_and_Contingency'!E$17</f>
        <v>0</v>
      </c>
      <c r="F46" s="154">
        <f>'2.8_Risk_and_Contingency'!F$17</f>
        <v>0</v>
      </c>
      <c r="G46" s="154">
        <f>'2.8_Risk_and_Contingency'!G$17</f>
        <v>0</v>
      </c>
      <c r="H46" s="154">
        <f>'2.8_Risk_and_Contingency'!H$17</f>
        <v>0</v>
      </c>
      <c r="I46" s="154">
        <f>'2.8_Risk_and_Contingency'!I$17</f>
        <v>0</v>
      </c>
      <c r="J46" s="154">
        <f>'2.8_Risk_and_Contingency'!J$17</f>
        <v>0</v>
      </c>
      <c r="K46" s="154">
        <f>'2.8_Risk_and_Contingency'!K$17</f>
        <v>0</v>
      </c>
      <c r="L46" s="153">
        <f t="shared" si="12"/>
        <v>0</v>
      </c>
      <c r="M46" s="154">
        <f>'2.8_Risk_and_Contingency'!M$17</f>
        <v>0</v>
      </c>
      <c r="N46" s="154">
        <f>'2.8_Risk_and_Contingency'!N$17</f>
        <v>0</v>
      </c>
      <c r="O46" s="154">
        <f>'2.8_Risk_and_Contingency'!O$17</f>
        <v>0</v>
      </c>
      <c r="P46" s="154">
        <f>'2.8_Risk_and_Contingency'!P$17</f>
        <v>0</v>
      </c>
      <c r="Q46" s="154">
        <f>'2.8_Risk_and_Contingency'!Q$17</f>
        <v>0</v>
      </c>
      <c r="R46" s="154">
        <f>'2.8_Risk_and_Contingency'!R$17</f>
        <v>0</v>
      </c>
      <c r="S46" s="154">
        <f>'2.8_Risk_and_Contingency'!S$17</f>
        <v>0</v>
      </c>
      <c r="T46" s="154">
        <f>'2.8_Risk_and_Contingency'!T$17</f>
        <v>0</v>
      </c>
      <c r="U46" s="153">
        <f>SUM(V46:AC46)</f>
        <v>0</v>
      </c>
      <c r="V46" s="154">
        <f>'2.8_Risk_and_Contingency'!V$17</f>
        <v>0</v>
      </c>
      <c r="W46" s="154">
        <f>'2.8_Risk_and_Contingency'!W$17</f>
        <v>0</v>
      </c>
      <c r="X46" s="154">
        <f>'2.8_Risk_and_Contingency'!X$17</f>
        <v>0</v>
      </c>
      <c r="Y46" s="154">
        <f>'2.8_Risk_and_Contingency'!Y$17</f>
        <v>0</v>
      </c>
      <c r="Z46" s="154">
        <f>'2.8_Risk_and_Contingency'!Z$17</f>
        <v>0</v>
      </c>
      <c r="AA46" s="154">
        <f>'2.8_Risk_and_Contingency'!AA$17</f>
        <v>0</v>
      </c>
      <c r="AB46" s="154">
        <f>'2.8_Risk_and_Contingency'!AB$17</f>
        <v>0</v>
      </c>
      <c r="AC46" s="154">
        <f>'2.8_Risk_and_Contingency'!AC$17</f>
        <v>0</v>
      </c>
    </row>
    <row r="47" spans="1:29">
      <c r="A47" s="122" t="s">
        <v>636</v>
      </c>
      <c r="B47" s="123" t="s">
        <v>625</v>
      </c>
      <c r="C47" s="153">
        <f>SUM(D47:K47)</f>
        <v>0</v>
      </c>
      <c r="D47" s="154">
        <f>'2.9_Maintenance_and_Operating'!D$17</f>
        <v>0</v>
      </c>
      <c r="E47" s="154">
        <f>'2.9_Maintenance_and_Operating'!E$17</f>
        <v>0</v>
      </c>
      <c r="F47" s="154">
        <f>'2.9_Maintenance_and_Operating'!F$17</f>
        <v>0</v>
      </c>
      <c r="G47" s="154">
        <f>'2.9_Maintenance_and_Operating'!G$17</f>
        <v>0</v>
      </c>
      <c r="H47" s="154">
        <f>'2.9_Maintenance_and_Operating'!H$17</f>
        <v>0</v>
      </c>
      <c r="I47" s="154">
        <f>'2.9_Maintenance_and_Operating'!I$17</f>
        <v>0</v>
      </c>
      <c r="J47" s="154">
        <f>'2.9_Maintenance_and_Operating'!J$17</f>
        <v>0</v>
      </c>
      <c r="K47" s="154">
        <f>'2.9_Maintenance_and_Operating'!K$17</f>
        <v>0</v>
      </c>
      <c r="L47" s="153">
        <f>SUM(M47:T47)</f>
        <v>0</v>
      </c>
      <c r="M47" s="154">
        <f>'2.9_Maintenance_and_Operating'!M$17</f>
        <v>0</v>
      </c>
      <c r="N47" s="154">
        <f>'2.9_Maintenance_and_Operating'!N$17</f>
        <v>0</v>
      </c>
      <c r="O47" s="154">
        <f>'2.9_Maintenance_and_Operating'!O$17</f>
        <v>0</v>
      </c>
      <c r="P47" s="154">
        <f>'2.9_Maintenance_and_Operating'!P$17</f>
        <v>0</v>
      </c>
      <c r="Q47" s="154">
        <f>'2.9_Maintenance_and_Operating'!Q$17</f>
        <v>0</v>
      </c>
      <c r="R47" s="154">
        <f>'2.9_Maintenance_and_Operating'!R$17</f>
        <v>0</v>
      </c>
      <c r="S47" s="154">
        <f>'2.9_Maintenance_and_Operating'!S$17</f>
        <v>0</v>
      </c>
      <c r="T47" s="154">
        <f>'2.9_Maintenance_and_Operating'!T$17</f>
        <v>0</v>
      </c>
      <c r="U47" s="153">
        <f>SUM(V47:AC47)</f>
        <v>0</v>
      </c>
      <c r="V47" s="154">
        <f>'2.9_Maintenance_and_Operating'!V$17</f>
        <v>0</v>
      </c>
      <c r="W47" s="154">
        <f>'2.9_Maintenance_and_Operating'!W$17</f>
        <v>0</v>
      </c>
      <c r="X47" s="154">
        <f>'2.9_Maintenance_and_Operating'!X$17</f>
        <v>0</v>
      </c>
      <c r="Y47" s="154">
        <f>'2.9_Maintenance_and_Operating'!Y$17</f>
        <v>0</v>
      </c>
      <c r="Z47" s="154">
        <f>'2.9_Maintenance_and_Operating'!Z$17</f>
        <v>0</v>
      </c>
      <c r="AA47" s="154">
        <f>'2.9_Maintenance_and_Operating'!AA$17</f>
        <v>0</v>
      </c>
      <c r="AB47" s="154">
        <f>'2.9_Maintenance_and_Operating'!AB$17</f>
        <v>0</v>
      </c>
      <c r="AC47" s="154">
        <f>'2.9_Maintenance_and_Operating'!AC$17</f>
        <v>0</v>
      </c>
    </row>
    <row r="48" spans="1:29">
      <c r="A48" s="124" t="s">
        <v>637</v>
      </c>
      <c r="B48" s="124" t="s">
        <v>637</v>
      </c>
      <c r="C48" s="124" t="s">
        <v>637</v>
      </c>
      <c r="D48" s="124" t="s">
        <v>637</v>
      </c>
      <c r="E48" s="124" t="s">
        <v>637</v>
      </c>
      <c r="F48" s="124" t="s">
        <v>637</v>
      </c>
      <c r="G48" s="124" t="s">
        <v>637</v>
      </c>
      <c r="H48" s="124" t="s">
        <v>637</v>
      </c>
      <c r="I48" s="124" t="s">
        <v>637</v>
      </c>
      <c r="J48" s="124" t="s">
        <v>637</v>
      </c>
      <c r="K48" s="124" t="s">
        <v>637</v>
      </c>
      <c r="L48" s="124" t="s">
        <v>637</v>
      </c>
      <c r="M48" s="124" t="s">
        <v>637</v>
      </c>
      <c r="N48" s="124" t="s">
        <v>637</v>
      </c>
      <c r="O48" s="124" t="s">
        <v>637</v>
      </c>
      <c r="P48" s="124" t="s">
        <v>637</v>
      </c>
      <c r="Q48" s="124" t="s">
        <v>637</v>
      </c>
      <c r="R48" s="124" t="s">
        <v>637</v>
      </c>
      <c r="S48" s="124" t="s">
        <v>637</v>
      </c>
      <c r="T48" s="124" t="s">
        <v>637</v>
      </c>
      <c r="U48" s="124" t="s">
        <v>637</v>
      </c>
      <c r="V48" s="124" t="s">
        <v>637</v>
      </c>
      <c r="W48" s="124" t="s">
        <v>637</v>
      </c>
      <c r="X48" s="124" t="s">
        <v>637</v>
      </c>
      <c r="Y48" s="124" t="s">
        <v>637</v>
      </c>
      <c r="Z48" s="124" t="s">
        <v>637</v>
      </c>
      <c r="AA48" s="124" t="s">
        <v>637</v>
      </c>
      <c r="AB48" s="124" t="s">
        <v>637</v>
      </c>
      <c r="AC48" s="124" t="s">
        <v>637</v>
      </c>
    </row>
    <row r="50" spans="1:29">
      <c r="A50" s="12" t="s">
        <v>639</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row>
    <row r="51" spans="1:29">
      <c r="F51" s="9"/>
      <c r="G51" s="9"/>
      <c r="H51" s="9"/>
      <c r="O51" s="9"/>
      <c r="P51" s="9"/>
      <c r="Q51" s="9"/>
      <c r="X51" s="9"/>
      <c r="Y51" s="9"/>
      <c r="Z51" s="9"/>
    </row>
    <row r="52" spans="1:29">
      <c r="A52" s="30"/>
      <c r="B52" s="30"/>
      <c r="C52" s="168" t="s">
        <v>620</v>
      </c>
      <c r="D52" s="169"/>
      <c r="E52" s="169"/>
      <c r="F52" s="169"/>
      <c r="G52" s="169"/>
      <c r="H52" s="169"/>
      <c r="I52" s="169"/>
      <c r="J52" s="169"/>
      <c r="K52" s="170"/>
      <c r="L52" s="168" t="s">
        <v>621</v>
      </c>
      <c r="M52" s="169"/>
      <c r="N52" s="169"/>
      <c r="O52" s="169"/>
      <c r="P52" s="169"/>
      <c r="Q52" s="169"/>
      <c r="R52" s="169"/>
      <c r="S52" s="169"/>
      <c r="T52" s="170"/>
      <c r="U52" s="168" t="s">
        <v>622</v>
      </c>
      <c r="V52" s="169"/>
      <c r="W52" s="169"/>
      <c r="X52" s="169"/>
      <c r="Y52" s="169"/>
      <c r="Z52" s="169"/>
      <c r="AA52" s="169"/>
      <c r="AB52" s="169"/>
      <c r="AC52" s="170"/>
    </row>
    <row r="53" spans="1:29">
      <c r="A53" s="11" t="s">
        <v>627</v>
      </c>
      <c r="B53" s="11" t="s">
        <v>143</v>
      </c>
      <c r="C53" s="13" t="s">
        <v>624</v>
      </c>
      <c r="D53" s="13">
        <v>2021</v>
      </c>
      <c r="E53" s="13">
        <v>2022</v>
      </c>
      <c r="F53" s="13">
        <v>2023</v>
      </c>
      <c r="G53" s="13">
        <v>2024</v>
      </c>
      <c r="H53" s="13">
        <v>2025</v>
      </c>
      <c r="I53" s="13">
        <v>2026</v>
      </c>
      <c r="J53" s="13">
        <v>2027</v>
      </c>
      <c r="K53" s="13">
        <v>2028</v>
      </c>
      <c r="L53" s="13" t="s">
        <v>624</v>
      </c>
      <c r="M53" s="13">
        <v>2021</v>
      </c>
      <c r="N53" s="13">
        <v>2022</v>
      </c>
      <c r="O53" s="13">
        <v>2023</v>
      </c>
      <c r="P53" s="13">
        <v>2024</v>
      </c>
      <c r="Q53" s="13">
        <v>2025</v>
      </c>
      <c r="R53" s="13">
        <v>2026</v>
      </c>
      <c r="S53" s="13">
        <v>2027</v>
      </c>
      <c r="T53" s="13">
        <v>2028</v>
      </c>
      <c r="U53" s="13" t="s">
        <v>624</v>
      </c>
      <c r="V53" s="13">
        <v>2021</v>
      </c>
      <c r="W53" s="13">
        <v>2022</v>
      </c>
      <c r="X53" s="13">
        <v>2023</v>
      </c>
      <c r="Y53" s="13">
        <v>2024</v>
      </c>
      <c r="Z53" s="13">
        <v>2025</v>
      </c>
      <c r="AA53" s="13">
        <v>2026</v>
      </c>
      <c r="AB53" s="13">
        <v>2027</v>
      </c>
      <c r="AC53" s="13">
        <v>2028</v>
      </c>
    </row>
    <row r="54" spans="1:29">
      <c r="A54" s="122" t="str">
        <f t="shared" ref="A54:A61" si="14">A24</f>
        <v>Asset Direct Costs</v>
      </c>
      <c r="B54" s="123" t="s">
        <v>625</v>
      </c>
      <c r="C54" s="153">
        <f t="shared" ref="C54:C61" si="15">SUM(D54:K54)</f>
        <v>0</v>
      </c>
      <c r="D54" s="154">
        <f>'2.1_Asset_Direct_Costs'!E$18</f>
        <v>0</v>
      </c>
      <c r="E54" s="154">
        <f>'2.1_Asset_Direct_Costs'!F$18</f>
        <v>0</v>
      </c>
      <c r="F54" s="154">
        <f>'2.1_Asset_Direct_Costs'!G$18</f>
        <v>0</v>
      </c>
      <c r="G54" s="154">
        <f>'2.1_Asset_Direct_Costs'!H$18</f>
        <v>0</v>
      </c>
      <c r="H54" s="154">
        <f>'2.1_Asset_Direct_Costs'!I$18</f>
        <v>0</v>
      </c>
      <c r="I54" s="154">
        <f>'2.1_Asset_Direct_Costs'!J$18</f>
        <v>0</v>
      </c>
      <c r="J54" s="154">
        <f>'2.1_Asset_Direct_Costs'!K$18</f>
        <v>0</v>
      </c>
      <c r="K54" s="154">
        <f>'2.1_Asset_Direct_Costs'!L$18</f>
        <v>0</v>
      </c>
      <c r="L54" s="153">
        <f t="shared" ref="L54:L60" si="16">SUM(M54:T54)</f>
        <v>0</v>
      </c>
      <c r="M54" s="154">
        <f>'2.1_Asset_Direct_Costs'!N$18</f>
        <v>0</v>
      </c>
      <c r="N54" s="154">
        <f>'2.1_Asset_Direct_Costs'!O$18</f>
        <v>0</v>
      </c>
      <c r="O54" s="154">
        <f>'2.1_Asset_Direct_Costs'!P$18</f>
        <v>0</v>
      </c>
      <c r="P54" s="154">
        <f>'2.1_Asset_Direct_Costs'!Q$18</f>
        <v>0</v>
      </c>
      <c r="Q54" s="154">
        <f>'2.1_Asset_Direct_Costs'!R$18</f>
        <v>0</v>
      </c>
      <c r="R54" s="154">
        <f>'2.1_Asset_Direct_Costs'!S$18</f>
        <v>0</v>
      </c>
      <c r="S54" s="154">
        <f>'2.1_Asset_Direct_Costs'!T$18</f>
        <v>0</v>
      </c>
      <c r="T54" s="154">
        <f>'2.1_Asset_Direct_Costs'!U$18</f>
        <v>0</v>
      </c>
      <c r="U54" s="153">
        <f t="shared" ref="U54:U60" si="17">SUM(V54:AC54)</f>
        <v>0</v>
      </c>
      <c r="V54" s="154">
        <f>'2.1_Asset_Direct_Costs'!W$18</f>
        <v>0</v>
      </c>
      <c r="W54" s="154">
        <f>'2.1_Asset_Direct_Costs'!X$18</f>
        <v>0</v>
      </c>
      <c r="X54" s="154">
        <f>'2.1_Asset_Direct_Costs'!Y$18</f>
        <v>0</v>
      </c>
      <c r="Y54" s="154">
        <f>'2.1_Asset_Direct_Costs'!Z$18</f>
        <v>0</v>
      </c>
      <c r="Z54" s="154">
        <f>'2.1_Asset_Direct_Costs'!AA$18</f>
        <v>0</v>
      </c>
      <c r="AA54" s="154">
        <f>'2.1_Asset_Direct_Costs'!AB$18</f>
        <v>0</v>
      </c>
      <c r="AB54" s="154">
        <f>'2.1_Asset_Direct_Costs'!AC$18</f>
        <v>0</v>
      </c>
      <c r="AC54" s="154">
        <f>'2.1_Asset_Direct_Costs'!AD$18</f>
        <v>0</v>
      </c>
    </row>
    <row r="55" spans="1:29">
      <c r="A55" s="122" t="str">
        <f t="shared" si="14"/>
        <v>Procurement</v>
      </c>
      <c r="B55" s="123" t="s">
        <v>625</v>
      </c>
      <c r="C55" s="153">
        <f t="shared" si="15"/>
        <v>0</v>
      </c>
      <c r="D55" s="154">
        <f>'2.2_Procurement'!C$18</f>
        <v>0</v>
      </c>
      <c r="E55" s="154">
        <f>'2.2_Procurement'!D$18</f>
        <v>0</v>
      </c>
      <c r="F55" s="154">
        <f>'2.2_Procurement'!E$18</f>
        <v>0</v>
      </c>
      <c r="G55" s="154">
        <f>'2.2_Procurement'!F$18</f>
        <v>0</v>
      </c>
      <c r="H55" s="154">
        <f>'2.2_Procurement'!G$18</f>
        <v>0</v>
      </c>
      <c r="I55" s="154">
        <f>'2.2_Procurement'!H$18</f>
        <v>0</v>
      </c>
      <c r="J55" s="154">
        <f>'2.2_Procurement'!I$18</f>
        <v>0</v>
      </c>
      <c r="K55" s="154">
        <f>'2.2_Procurement'!J$18</f>
        <v>0</v>
      </c>
      <c r="L55" s="153">
        <f t="shared" si="16"/>
        <v>0</v>
      </c>
      <c r="M55" s="154">
        <f>'2.2_Procurement'!L$18</f>
        <v>0</v>
      </c>
      <c r="N55" s="154">
        <f>'2.2_Procurement'!M$18</f>
        <v>0</v>
      </c>
      <c r="O55" s="154">
        <f>'2.2_Procurement'!N$18</f>
        <v>0</v>
      </c>
      <c r="P55" s="154">
        <f>'2.2_Procurement'!O$18</f>
        <v>0</v>
      </c>
      <c r="Q55" s="154">
        <f>'2.2_Procurement'!P$18</f>
        <v>0</v>
      </c>
      <c r="R55" s="154">
        <f>'2.2_Procurement'!Q$18</f>
        <v>0</v>
      </c>
      <c r="S55" s="154">
        <f>'2.2_Procurement'!R$18</f>
        <v>0</v>
      </c>
      <c r="T55" s="154">
        <f>'2.2_Procurement'!S$18</f>
        <v>0</v>
      </c>
      <c r="U55" s="153">
        <f t="shared" si="17"/>
        <v>0</v>
      </c>
      <c r="V55" s="154">
        <f>'2.2_Procurement'!U$18</f>
        <v>0</v>
      </c>
      <c r="W55" s="154">
        <f>'2.2_Procurement'!V$18</f>
        <v>0</v>
      </c>
      <c r="X55" s="154">
        <f>'2.2_Procurement'!W$18</f>
        <v>0</v>
      </c>
      <c r="Y55" s="154">
        <f>'2.2_Procurement'!X$18</f>
        <v>0</v>
      </c>
      <c r="Z55" s="154">
        <f>'2.2_Procurement'!Y$18</f>
        <v>0</v>
      </c>
      <c r="AA55" s="154">
        <f>'2.2_Procurement'!Z$18</f>
        <v>0</v>
      </c>
      <c r="AB55" s="154">
        <f>'2.2_Procurement'!AA$18</f>
        <v>0</v>
      </c>
      <c r="AC55" s="154">
        <f>'2.2_Procurement'!AB$18</f>
        <v>0</v>
      </c>
    </row>
    <row r="56" spans="1:29">
      <c r="A56" s="122" t="str">
        <f t="shared" si="14"/>
        <v>Land, Consents and Wayleaves</v>
      </c>
      <c r="B56" s="123" t="s">
        <v>625</v>
      </c>
      <c r="C56" s="153">
        <f t="shared" si="15"/>
        <v>0</v>
      </c>
      <c r="D56" s="154">
        <f>'2.3_Land_Consents_and_Wayleaves'!D$18</f>
        <v>0</v>
      </c>
      <c r="E56" s="154">
        <f>'2.3_Land_Consents_and_Wayleaves'!E$18</f>
        <v>0</v>
      </c>
      <c r="F56" s="154">
        <f>'2.3_Land_Consents_and_Wayleaves'!F$18</f>
        <v>0</v>
      </c>
      <c r="G56" s="154">
        <f>'2.3_Land_Consents_and_Wayleaves'!G$18</f>
        <v>0</v>
      </c>
      <c r="H56" s="154">
        <f>'2.3_Land_Consents_and_Wayleaves'!H$18</f>
        <v>0</v>
      </c>
      <c r="I56" s="154">
        <f>'2.3_Land_Consents_and_Wayleaves'!I$18</f>
        <v>0</v>
      </c>
      <c r="J56" s="154">
        <f>'2.3_Land_Consents_and_Wayleaves'!J$18</f>
        <v>0</v>
      </c>
      <c r="K56" s="154">
        <f>'2.3_Land_Consents_and_Wayleaves'!K$18</f>
        <v>0</v>
      </c>
      <c r="L56" s="153">
        <f t="shared" si="16"/>
        <v>0</v>
      </c>
      <c r="M56" s="154">
        <f>'2.3_Land_Consents_and_Wayleaves'!M$18</f>
        <v>0</v>
      </c>
      <c r="N56" s="154">
        <f>'2.3_Land_Consents_and_Wayleaves'!N$18</f>
        <v>0</v>
      </c>
      <c r="O56" s="154">
        <f>'2.3_Land_Consents_and_Wayleaves'!O$18</f>
        <v>0</v>
      </c>
      <c r="P56" s="154">
        <f>'2.3_Land_Consents_and_Wayleaves'!P$18</f>
        <v>0</v>
      </c>
      <c r="Q56" s="154">
        <f>'2.3_Land_Consents_and_Wayleaves'!Q$18</f>
        <v>0</v>
      </c>
      <c r="R56" s="154">
        <f>'2.3_Land_Consents_and_Wayleaves'!R$18</f>
        <v>0</v>
      </c>
      <c r="S56" s="154">
        <f>'2.3_Land_Consents_and_Wayleaves'!S$18</f>
        <v>0</v>
      </c>
      <c r="T56" s="154">
        <f>'2.3_Land_Consents_and_Wayleaves'!T$18</f>
        <v>0</v>
      </c>
      <c r="U56" s="153">
        <f t="shared" si="17"/>
        <v>0</v>
      </c>
      <c r="V56" s="154">
        <f>'2.3_Land_Consents_and_Wayleaves'!V$18</f>
        <v>0</v>
      </c>
      <c r="W56" s="154">
        <f>'2.3_Land_Consents_and_Wayleaves'!W$18</f>
        <v>0</v>
      </c>
      <c r="X56" s="154">
        <f>'2.3_Land_Consents_and_Wayleaves'!X$18</f>
        <v>0</v>
      </c>
      <c r="Y56" s="154">
        <f>'2.3_Land_Consents_and_Wayleaves'!Y$18</f>
        <v>0</v>
      </c>
      <c r="Z56" s="154">
        <f>'2.3_Land_Consents_and_Wayleaves'!Z$18</f>
        <v>0</v>
      </c>
      <c r="AA56" s="154">
        <f>'2.3_Land_Consents_and_Wayleaves'!AA$18</f>
        <v>0</v>
      </c>
      <c r="AB56" s="154">
        <f>'2.3_Land_Consents_and_Wayleaves'!AB$18</f>
        <v>0</v>
      </c>
      <c r="AC56" s="154">
        <f>'2.3_Land_Consents_and_Wayleaves'!AC$18</f>
        <v>0</v>
      </c>
    </row>
    <row r="57" spans="1:29">
      <c r="A57" s="122" t="str">
        <f t="shared" si="14"/>
        <v>Legal</v>
      </c>
      <c r="B57" s="123" t="s">
        <v>625</v>
      </c>
      <c r="C57" s="153">
        <f t="shared" si="15"/>
        <v>0</v>
      </c>
      <c r="D57" s="154">
        <f>'2.4_Legal'!D$18</f>
        <v>0</v>
      </c>
      <c r="E57" s="154">
        <f>'2.4_Legal'!E$18</f>
        <v>0</v>
      </c>
      <c r="F57" s="154">
        <f>'2.4_Legal'!F$18</f>
        <v>0</v>
      </c>
      <c r="G57" s="154">
        <f>'2.4_Legal'!G$18</f>
        <v>0</v>
      </c>
      <c r="H57" s="154">
        <f>'2.4_Legal'!H$18</f>
        <v>0</v>
      </c>
      <c r="I57" s="154">
        <f>'2.4_Legal'!I$18</f>
        <v>0</v>
      </c>
      <c r="J57" s="154">
        <f>'2.4_Legal'!J$18</f>
        <v>0</v>
      </c>
      <c r="K57" s="154">
        <f>'2.4_Legal'!K$18</f>
        <v>0</v>
      </c>
      <c r="L57" s="153">
        <f t="shared" si="16"/>
        <v>0</v>
      </c>
      <c r="M57" s="154">
        <f>'2.4_Legal'!M$18</f>
        <v>0</v>
      </c>
      <c r="N57" s="154">
        <f>'2.4_Legal'!N$18</f>
        <v>0</v>
      </c>
      <c r="O57" s="154">
        <f>'2.4_Legal'!O$18</f>
        <v>0</v>
      </c>
      <c r="P57" s="154">
        <f>'2.4_Legal'!P$18</f>
        <v>0</v>
      </c>
      <c r="Q57" s="154">
        <f>'2.4_Legal'!Q$18</f>
        <v>0</v>
      </c>
      <c r="R57" s="154">
        <f>'2.4_Legal'!R$18</f>
        <v>0</v>
      </c>
      <c r="S57" s="154">
        <f>'2.4_Legal'!S$18</f>
        <v>0</v>
      </c>
      <c r="T57" s="154">
        <f>'2.4_Legal'!T$18</f>
        <v>0</v>
      </c>
      <c r="U57" s="153">
        <f t="shared" si="17"/>
        <v>0</v>
      </c>
      <c r="V57" s="154">
        <f>'2.4_Legal'!V$18</f>
        <v>0</v>
      </c>
      <c r="W57" s="154">
        <f>'2.4_Legal'!W$18</f>
        <v>0</v>
      </c>
      <c r="X57" s="154">
        <f>'2.4_Legal'!X$18</f>
        <v>0</v>
      </c>
      <c r="Y57" s="154">
        <f>'2.4_Legal'!Y$18</f>
        <v>0</v>
      </c>
      <c r="Z57" s="154">
        <f>'2.4_Legal'!Z$18</f>
        <v>0</v>
      </c>
      <c r="AA57" s="154">
        <f>'2.4_Legal'!AA$18</f>
        <v>0</v>
      </c>
      <c r="AB57" s="154">
        <f>'2.4_Legal'!AB$18</f>
        <v>0</v>
      </c>
      <c r="AC57" s="154">
        <f>'2.4_Legal'!AC$18</f>
        <v>0</v>
      </c>
    </row>
    <row r="58" spans="1:29">
      <c r="A58" s="122" t="str">
        <f t="shared" si="14"/>
        <v>Project Management</v>
      </c>
      <c r="B58" s="123" t="s">
        <v>625</v>
      </c>
      <c r="C58" s="153">
        <f t="shared" si="15"/>
        <v>0</v>
      </c>
      <c r="D58" s="154">
        <f>'2.6_Project_Management'!D$18</f>
        <v>0</v>
      </c>
      <c r="E58" s="154">
        <f>'2.6_Project_Management'!E$18</f>
        <v>0</v>
      </c>
      <c r="F58" s="154">
        <f>'2.6_Project_Management'!F$18</f>
        <v>0</v>
      </c>
      <c r="G58" s="154">
        <f>'2.6_Project_Management'!G$18</f>
        <v>0</v>
      </c>
      <c r="H58" s="154">
        <f>'2.6_Project_Management'!H$18</f>
        <v>0</v>
      </c>
      <c r="I58" s="154">
        <f>'2.6_Project_Management'!I$18</f>
        <v>0</v>
      </c>
      <c r="J58" s="154">
        <f>'2.6_Project_Management'!J$18</f>
        <v>0</v>
      </c>
      <c r="K58" s="154">
        <f>'2.6_Project_Management'!K$18</f>
        <v>0</v>
      </c>
      <c r="L58" s="153">
        <f t="shared" si="16"/>
        <v>0</v>
      </c>
      <c r="M58" s="154">
        <f>'2.6_Project_Management'!M$18</f>
        <v>0</v>
      </c>
      <c r="N58" s="154">
        <f>'2.6_Project_Management'!N$18</f>
        <v>0</v>
      </c>
      <c r="O58" s="154">
        <f>'2.6_Project_Management'!O$18</f>
        <v>0</v>
      </c>
      <c r="P58" s="154">
        <f>'2.6_Project_Management'!P$18</f>
        <v>0</v>
      </c>
      <c r="Q58" s="154">
        <f>'2.6_Project_Management'!Q$18</f>
        <v>0</v>
      </c>
      <c r="R58" s="154">
        <f>'2.6_Project_Management'!R$18</f>
        <v>0</v>
      </c>
      <c r="S58" s="154">
        <f>'2.6_Project_Management'!S$18</f>
        <v>0</v>
      </c>
      <c r="T58" s="154">
        <f>'2.6_Project_Management'!T$18</f>
        <v>0</v>
      </c>
      <c r="U58" s="153">
        <f t="shared" si="17"/>
        <v>0</v>
      </c>
      <c r="V58" s="154">
        <f>'2.6_Project_Management'!V$18</f>
        <v>0</v>
      </c>
      <c r="W58" s="154">
        <f>'2.6_Project_Management'!W$18</f>
        <v>0</v>
      </c>
      <c r="X58" s="154">
        <f>'2.6_Project_Management'!X$18</f>
        <v>0</v>
      </c>
      <c r="Y58" s="154">
        <f>'2.6_Project_Management'!Y$18</f>
        <v>0</v>
      </c>
      <c r="Z58" s="154">
        <f>'2.6_Project_Management'!Z$18</f>
        <v>0</v>
      </c>
      <c r="AA58" s="154">
        <f>'2.6_Project_Management'!AA$18</f>
        <v>0</v>
      </c>
      <c r="AB58" s="154">
        <f>'2.6_Project_Management'!AB$18</f>
        <v>0</v>
      </c>
      <c r="AC58" s="154">
        <f>'2.6_Project_Management'!AC$18</f>
        <v>0</v>
      </c>
    </row>
    <row r="59" spans="1:29">
      <c r="A59" s="122" t="str">
        <f t="shared" si="14"/>
        <v>Commissioning</v>
      </c>
      <c r="B59" s="123" t="s">
        <v>625</v>
      </c>
      <c r="C59" s="153">
        <f t="shared" si="15"/>
        <v>0</v>
      </c>
      <c r="D59" s="154">
        <f>'2.7_Commissioning'!D$18</f>
        <v>0</v>
      </c>
      <c r="E59" s="154">
        <f>'2.7_Commissioning'!E$18</f>
        <v>0</v>
      </c>
      <c r="F59" s="154">
        <f>'2.7_Commissioning'!F$18</f>
        <v>0</v>
      </c>
      <c r="G59" s="154">
        <f>'2.7_Commissioning'!G$18</f>
        <v>0</v>
      </c>
      <c r="H59" s="154">
        <f>'2.7_Commissioning'!H$18</f>
        <v>0</v>
      </c>
      <c r="I59" s="154">
        <f>'2.7_Commissioning'!I$18</f>
        <v>0</v>
      </c>
      <c r="J59" s="154">
        <f>'2.7_Commissioning'!J$18</f>
        <v>0</v>
      </c>
      <c r="K59" s="154">
        <f>'2.7_Commissioning'!K$18</f>
        <v>0</v>
      </c>
      <c r="L59" s="153">
        <f t="shared" si="16"/>
        <v>0</v>
      </c>
      <c r="M59" s="154">
        <f>'2.7_Commissioning'!M$18</f>
        <v>0</v>
      </c>
      <c r="N59" s="154">
        <f>'2.7_Commissioning'!N$18</f>
        <v>0</v>
      </c>
      <c r="O59" s="154">
        <f>'2.7_Commissioning'!O$18</f>
        <v>0</v>
      </c>
      <c r="P59" s="154">
        <f>'2.7_Commissioning'!P$18</f>
        <v>0</v>
      </c>
      <c r="Q59" s="154">
        <f>'2.7_Commissioning'!Q$18</f>
        <v>0</v>
      </c>
      <c r="R59" s="154">
        <f>'2.7_Commissioning'!R$18</f>
        <v>0</v>
      </c>
      <c r="S59" s="154">
        <f>'2.7_Commissioning'!S$18</f>
        <v>0</v>
      </c>
      <c r="T59" s="154">
        <f>'2.7_Commissioning'!T$18</f>
        <v>0</v>
      </c>
      <c r="U59" s="153">
        <f t="shared" si="17"/>
        <v>0</v>
      </c>
      <c r="V59" s="154">
        <f>'2.7_Commissioning'!V$18</f>
        <v>0</v>
      </c>
      <c r="W59" s="154">
        <f>'2.7_Commissioning'!W$18</f>
        <v>0</v>
      </c>
      <c r="X59" s="154">
        <f>'2.7_Commissioning'!X$18</f>
        <v>0</v>
      </c>
      <c r="Y59" s="154">
        <f>'2.7_Commissioning'!Y$18</f>
        <v>0</v>
      </c>
      <c r="Z59" s="154">
        <f>'2.7_Commissioning'!Z$18</f>
        <v>0</v>
      </c>
      <c r="AA59" s="154">
        <f>'2.7_Commissioning'!AA$18</f>
        <v>0</v>
      </c>
      <c r="AB59" s="154">
        <f>'2.7_Commissioning'!AB$18</f>
        <v>0</v>
      </c>
      <c r="AC59" s="154">
        <f>'2.7_Commissioning'!AC$18</f>
        <v>0</v>
      </c>
    </row>
    <row r="60" spans="1:29">
      <c r="A60" s="122" t="str">
        <f t="shared" si="14"/>
        <v>Other Costs</v>
      </c>
      <c r="B60" s="123" t="s">
        <v>625</v>
      </c>
      <c r="C60" s="153">
        <f t="shared" si="15"/>
        <v>0</v>
      </c>
      <c r="D60" s="154">
        <f>'2.8_Risk_and_Contingency'!D$18</f>
        <v>0</v>
      </c>
      <c r="E60" s="154">
        <f>'2.11_Other_Costs'!E$18</f>
        <v>0</v>
      </c>
      <c r="F60" s="154">
        <f>'2.11_Other_Costs'!F$18</f>
        <v>0</v>
      </c>
      <c r="G60" s="154">
        <f>'2.11_Other_Costs'!G$18</f>
        <v>0</v>
      </c>
      <c r="H60" s="154">
        <f>'2.11_Other_Costs'!H$18</f>
        <v>0</v>
      </c>
      <c r="I60" s="154">
        <f>'2.11_Other_Costs'!I$18</f>
        <v>0</v>
      </c>
      <c r="J60" s="154">
        <f>'2.11_Other_Costs'!J$18</f>
        <v>0</v>
      </c>
      <c r="K60" s="154">
        <f>'2.11_Other_Costs'!K$18</f>
        <v>0</v>
      </c>
      <c r="L60" s="153">
        <f t="shared" si="16"/>
        <v>0</v>
      </c>
      <c r="M60" s="154">
        <f>'2.11_Other_Costs'!M$18</f>
        <v>0</v>
      </c>
      <c r="N60" s="154">
        <f>'2.11_Other_Costs'!N$18</f>
        <v>0</v>
      </c>
      <c r="O60" s="154">
        <f>'2.11_Other_Costs'!O$18</f>
        <v>0</v>
      </c>
      <c r="P60" s="154">
        <f>'2.11_Other_Costs'!P$18</f>
        <v>0</v>
      </c>
      <c r="Q60" s="154">
        <f>'2.11_Other_Costs'!Q$18</f>
        <v>0</v>
      </c>
      <c r="R60" s="154">
        <f>'2.11_Other_Costs'!R$18</f>
        <v>0</v>
      </c>
      <c r="S60" s="154">
        <f>'2.11_Other_Costs'!S$18</f>
        <v>0</v>
      </c>
      <c r="T60" s="154">
        <f>'2.11_Other_Costs'!T$18</f>
        <v>0</v>
      </c>
      <c r="U60" s="153">
        <f t="shared" si="17"/>
        <v>0</v>
      </c>
      <c r="V60" s="154">
        <f>'2.11_Other_Costs'!V$18</f>
        <v>0</v>
      </c>
      <c r="W60" s="154">
        <f>'2.11_Other_Costs'!W$18</f>
        <v>0</v>
      </c>
      <c r="X60" s="154">
        <f>'2.11_Other_Costs'!X$18</f>
        <v>0</v>
      </c>
      <c r="Y60" s="154">
        <f>'2.11_Other_Costs'!Y$18</f>
        <v>0</v>
      </c>
      <c r="Z60" s="154">
        <f>'2.11_Other_Costs'!Z$18</f>
        <v>0</v>
      </c>
      <c r="AA60" s="154">
        <f>'2.11_Other_Costs'!AA$18</f>
        <v>0</v>
      </c>
      <c r="AB60" s="154">
        <f>'2.11_Other_Costs'!AB$18</f>
        <v>0</v>
      </c>
      <c r="AC60" s="154">
        <f>'2.11_Other_Costs'!AC$18</f>
        <v>0</v>
      </c>
    </row>
    <row r="61" spans="1:29">
      <c r="A61" s="122" t="str">
        <f t="shared" si="14"/>
        <v>Risk and Contingency</v>
      </c>
      <c r="B61" s="123" t="s">
        <v>625</v>
      </c>
      <c r="C61" s="153">
        <f t="shared" si="15"/>
        <v>0</v>
      </c>
      <c r="D61" s="154">
        <f>'2.11_Other_Costs'!D$18</f>
        <v>0</v>
      </c>
      <c r="E61" s="154">
        <f>'2.11_Other_Costs'!E$18</f>
        <v>0</v>
      </c>
      <c r="F61" s="154">
        <f>'2.11_Other_Costs'!F$18</f>
        <v>0</v>
      </c>
      <c r="G61" s="154">
        <f>'2.11_Other_Costs'!G$18</f>
        <v>0</v>
      </c>
      <c r="H61" s="154">
        <f>'2.11_Other_Costs'!H$18</f>
        <v>0</v>
      </c>
      <c r="I61" s="154">
        <f>'2.11_Other_Costs'!I$18</f>
        <v>0</v>
      </c>
      <c r="J61" s="154">
        <f>'2.11_Other_Costs'!J$18</f>
        <v>0</v>
      </c>
      <c r="K61" s="154">
        <f>'2.11_Other_Costs'!K$18</f>
        <v>0</v>
      </c>
      <c r="L61" s="153">
        <f>SUM(M61:T61)</f>
        <v>0</v>
      </c>
      <c r="M61" s="154">
        <f>'2.11_Other_Costs'!M$18</f>
        <v>0</v>
      </c>
      <c r="N61" s="154">
        <f>'2.11_Other_Costs'!N$18</f>
        <v>0</v>
      </c>
      <c r="O61" s="154">
        <f>'2.11_Other_Costs'!O$18</f>
        <v>0</v>
      </c>
      <c r="P61" s="154">
        <f>'2.11_Other_Costs'!P$18</f>
        <v>0</v>
      </c>
      <c r="Q61" s="154">
        <f>'2.11_Other_Costs'!Q$18</f>
        <v>0</v>
      </c>
      <c r="R61" s="154">
        <f>'2.11_Other_Costs'!R$18</f>
        <v>0</v>
      </c>
      <c r="S61" s="154">
        <f>'2.11_Other_Costs'!S$18</f>
        <v>0</v>
      </c>
      <c r="T61" s="154">
        <f>'2.11_Other_Costs'!T$18</f>
        <v>0</v>
      </c>
      <c r="U61" s="153">
        <f>SUM(V61:AC61)</f>
        <v>0</v>
      </c>
      <c r="V61" s="154">
        <f>'2.11_Other_Costs'!V$18</f>
        <v>0</v>
      </c>
      <c r="W61" s="154">
        <f>'2.11_Other_Costs'!W$18</f>
        <v>0</v>
      </c>
      <c r="X61" s="154">
        <f>'2.11_Other_Costs'!X$18</f>
        <v>0</v>
      </c>
      <c r="Y61" s="154">
        <f>'2.11_Other_Costs'!Y$18</f>
        <v>0</v>
      </c>
      <c r="Z61" s="154">
        <f>'2.11_Other_Costs'!Z$18</f>
        <v>0</v>
      </c>
      <c r="AA61" s="154">
        <f>'2.11_Other_Costs'!AA$18</f>
        <v>0</v>
      </c>
      <c r="AB61" s="154">
        <f>'2.11_Other_Costs'!AB$18</f>
        <v>0</v>
      </c>
      <c r="AC61" s="154">
        <f>'2.11_Other_Costs'!AC$18</f>
        <v>0</v>
      </c>
    </row>
    <row r="62" spans="1:29">
      <c r="A62" s="122" t="s">
        <v>636</v>
      </c>
      <c r="B62" s="123" t="s">
        <v>625</v>
      </c>
      <c r="C62" s="153">
        <f>SUM(D62:K62)</f>
        <v>0</v>
      </c>
      <c r="D62" s="154">
        <f>'2.9_Maintenance_and_Operating'!D$18</f>
        <v>0</v>
      </c>
      <c r="E62" s="154">
        <f>'2.9_Maintenance_and_Operating'!E$18</f>
        <v>0</v>
      </c>
      <c r="F62" s="154">
        <f>'2.9_Maintenance_and_Operating'!F$18</f>
        <v>0</v>
      </c>
      <c r="G62" s="154">
        <f>'2.9_Maintenance_and_Operating'!G$18</f>
        <v>0</v>
      </c>
      <c r="H62" s="154">
        <f>'2.9_Maintenance_and_Operating'!H$18</f>
        <v>0</v>
      </c>
      <c r="I62" s="154">
        <f>'2.9_Maintenance_and_Operating'!I$18</f>
        <v>0</v>
      </c>
      <c r="J62" s="154">
        <f>'2.9_Maintenance_and_Operating'!J$18</f>
        <v>0</v>
      </c>
      <c r="K62" s="154">
        <f>'2.9_Maintenance_and_Operating'!K$18</f>
        <v>0</v>
      </c>
      <c r="L62" s="153">
        <f>SUM(M62:T62)</f>
        <v>0</v>
      </c>
      <c r="M62" s="154">
        <f>'2.9_Maintenance_and_Operating'!M$18</f>
        <v>0</v>
      </c>
      <c r="N62" s="154">
        <f>'2.9_Maintenance_and_Operating'!N$18</f>
        <v>0</v>
      </c>
      <c r="O62" s="154">
        <f>'2.9_Maintenance_and_Operating'!O$18</f>
        <v>0</v>
      </c>
      <c r="P62" s="154">
        <f>'2.9_Maintenance_and_Operating'!P$18</f>
        <v>0</v>
      </c>
      <c r="Q62" s="154">
        <f>'2.9_Maintenance_and_Operating'!Q$18</f>
        <v>0</v>
      </c>
      <c r="R62" s="154">
        <f>'2.9_Maintenance_and_Operating'!R$18</f>
        <v>0</v>
      </c>
      <c r="S62" s="154">
        <f>'2.9_Maintenance_and_Operating'!S$18</f>
        <v>0</v>
      </c>
      <c r="T62" s="154">
        <f>'2.9_Maintenance_and_Operating'!T$18</f>
        <v>0</v>
      </c>
      <c r="U62" s="153">
        <f>SUM(V62:AC62)</f>
        <v>0</v>
      </c>
      <c r="V62" s="154">
        <f>'2.9_Maintenance_and_Operating'!V$18</f>
        <v>0</v>
      </c>
      <c r="W62" s="154">
        <f>'2.9_Maintenance_and_Operating'!W$18</f>
        <v>0</v>
      </c>
      <c r="X62" s="154">
        <f>'2.9_Maintenance_and_Operating'!X$18</f>
        <v>0</v>
      </c>
      <c r="Y62" s="154">
        <f>'2.9_Maintenance_and_Operating'!Y$18</f>
        <v>0</v>
      </c>
      <c r="Z62" s="154">
        <f>'2.9_Maintenance_and_Operating'!Z$18</f>
        <v>0</v>
      </c>
      <c r="AA62" s="154">
        <f>'2.9_Maintenance_and_Operating'!AA$18</f>
        <v>0</v>
      </c>
      <c r="AB62" s="154">
        <f>'2.9_Maintenance_and_Operating'!AB$18</f>
        <v>0</v>
      </c>
      <c r="AC62" s="154">
        <f>'2.9_Maintenance_and_Operating'!AC$18</f>
        <v>0</v>
      </c>
    </row>
    <row r="63" spans="1:29">
      <c r="A63" s="124" t="s">
        <v>637</v>
      </c>
      <c r="B63" s="124" t="s">
        <v>637</v>
      </c>
      <c r="C63" s="124" t="s">
        <v>637</v>
      </c>
      <c r="D63" s="124" t="s">
        <v>637</v>
      </c>
      <c r="E63" s="124" t="s">
        <v>637</v>
      </c>
      <c r="F63" s="124" t="s">
        <v>637</v>
      </c>
      <c r="G63" s="124" t="s">
        <v>637</v>
      </c>
      <c r="H63" s="124" t="s">
        <v>637</v>
      </c>
      <c r="I63" s="124" t="s">
        <v>637</v>
      </c>
      <c r="J63" s="124" t="s">
        <v>637</v>
      </c>
      <c r="K63" s="124" t="s">
        <v>637</v>
      </c>
      <c r="L63" s="124" t="s">
        <v>637</v>
      </c>
      <c r="M63" s="124" t="s">
        <v>637</v>
      </c>
      <c r="N63" s="124" t="s">
        <v>637</v>
      </c>
      <c r="O63" s="124" t="s">
        <v>637</v>
      </c>
      <c r="P63" s="124" t="s">
        <v>637</v>
      </c>
      <c r="Q63" s="124" t="s">
        <v>637</v>
      </c>
      <c r="R63" s="124" t="s">
        <v>637</v>
      </c>
      <c r="S63" s="124" t="s">
        <v>637</v>
      </c>
      <c r="T63" s="124" t="s">
        <v>637</v>
      </c>
      <c r="U63" s="124" t="s">
        <v>637</v>
      </c>
      <c r="V63" s="124" t="s">
        <v>637</v>
      </c>
      <c r="W63" s="124" t="s">
        <v>637</v>
      </c>
      <c r="X63" s="124" t="s">
        <v>637</v>
      </c>
      <c r="Y63" s="124" t="s">
        <v>637</v>
      </c>
      <c r="Z63" s="124" t="s">
        <v>637</v>
      </c>
      <c r="AA63" s="124" t="s">
        <v>637</v>
      </c>
      <c r="AB63" s="124" t="s">
        <v>637</v>
      </c>
      <c r="AC63" s="124" t="s">
        <v>637</v>
      </c>
    </row>
  </sheetData>
  <pageMargins left="0.7" right="0.7" top="0.75" bottom="0.75" header="0.3" footer="0.3"/>
  <pageSetup orientation="portrait" r:id="rId1"/>
  <headerFooter>
    <oddFooter>&amp;C_x000D_&amp;1#&amp;"Calibri"&amp;10&amp;K000000 OFFICIAL-InternalOnly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F628F-906A-4FD4-B10B-62BA395765AE}">
  <sheetPr>
    <tabColor theme="9" tint="-0.249977111117893"/>
  </sheetPr>
  <dimension ref="A1:N64"/>
  <sheetViews>
    <sheetView topLeftCell="A3" workbookViewId="0">
      <selection activeCell="A12" sqref="A12"/>
    </sheetView>
  </sheetViews>
  <sheetFormatPr defaultRowHeight="13.5"/>
  <cols>
    <col min="1" max="1" width="49.23046875" customWidth="1"/>
    <col min="2" max="2" width="33.4609375" customWidth="1"/>
    <col min="3" max="3" width="13.15234375" bestFit="1" customWidth="1"/>
    <col min="4" max="4" width="9.765625" customWidth="1"/>
    <col min="5" max="5" width="14.61328125" customWidth="1"/>
    <col min="6" max="14" width="9.765625" customWidth="1"/>
  </cols>
  <sheetData>
    <row r="1" spans="1:14" s="4" customFormat="1" ht="24.5">
      <c r="A1" s="1" t="s">
        <v>0</v>
      </c>
      <c r="B1" s="2"/>
      <c r="C1" s="2"/>
      <c r="D1" s="2"/>
      <c r="E1" s="2"/>
      <c r="F1" s="2"/>
      <c r="G1" s="2"/>
      <c r="H1" s="2"/>
      <c r="I1" s="2"/>
      <c r="J1" s="2"/>
      <c r="K1" s="2"/>
      <c r="L1" s="2"/>
      <c r="M1" s="2"/>
      <c r="N1" s="2"/>
    </row>
    <row r="2" spans="1:14" s="7" customFormat="1" ht="15">
      <c r="A2" s="5" t="str">
        <f ca="1">IFERROR("Sheet: " &amp;VLOOKUP(RIGHT(CELL("filename",A1),LEN(CELL("filename",A1))-FIND("]",CELL("filename",A1))),'0.2_Contents'!$A$12:$B$52,2,FALSE),"Sheet name does not match Contents sheet")</f>
        <v>Sheet: 1.2 Outputs</v>
      </c>
      <c r="B2" s="6"/>
      <c r="C2" s="6"/>
      <c r="D2" s="6"/>
      <c r="E2" s="6"/>
      <c r="F2" s="6"/>
      <c r="G2" s="6"/>
      <c r="H2" s="6"/>
      <c r="I2" s="6"/>
      <c r="J2" s="6"/>
      <c r="K2" s="6"/>
      <c r="L2" s="6"/>
      <c r="M2" s="6"/>
      <c r="N2" s="6"/>
    </row>
    <row r="3" spans="1:14" s="7" customFormat="1" ht="15">
      <c r="A3" s="5" t="str">
        <f>'0.1_Submission_Info'!B13</f>
        <v>Scotia Gas Networks - Scotland</v>
      </c>
      <c r="B3" s="6"/>
      <c r="C3" s="6"/>
      <c r="D3" s="6"/>
      <c r="E3" s="6"/>
      <c r="F3" s="6"/>
      <c r="G3" s="6"/>
      <c r="H3" s="6"/>
      <c r="I3" s="6"/>
      <c r="J3" s="6"/>
      <c r="K3" s="6"/>
      <c r="L3" s="6"/>
      <c r="M3" s="6"/>
      <c r="N3" s="6"/>
    </row>
    <row r="4" spans="1:14" s="7" customFormat="1" ht="15">
      <c r="A4" s="5" t="str">
        <f>VLOOKUP('0.1_Submission_Info'!B13,'0.1_Submission_Info'!$A$21:$C$39,3,FALSE)</f>
        <v>GD</v>
      </c>
      <c r="B4" s="6"/>
      <c r="C4" s="6"/>
      <c r="D4" s="6"/>
      <c r="E4" s="6"/>
      <c r="F4" s="6"/>
      <c r="G4" s="6"/>
      <c r="H4" s="6"/>
      <c r="I4" s="6"/>
      <c r="J4" s="6"/>
      <c r="K4" s="6"/>
      <c r="L4" s="6"/>
      <c r="M4" s="6"/>
      <c r="N4" s="6"/>
    </row>
    <row r="5" spans="1:14" s="7" customFormat="1" ht="15">
      <c r="A5" s="5" t="str">
        <f ca="1">A10</f>
        <v>1.2 Outputs</v>
      </c>
      <c r="B5" s="6"/>
      <c r="C5" s="6"/>
      <c r="D5" s="6"/>
      <c r="E5" s="6"/>
      <c r="F5" s="6"/>
      <c r="G5" s="6"/>
      <c r="H5" s="6"/>
      <c r="I5" s="6"/>
      <c r="J5" s="6"/>
      <c r="K5" s="6"/>
      <c r="L5" s="6"/>
      <c r="M5" s="6"/>
      <c r="N5" s="6"/>
    </row>
    <row r="6" spans="1:14" s="7" customFormat="1" ht="15">
      <c r="A6" s="5" t="str">
        <f>"Price Base: " &amp; IF(A4="ED",'0.1_Submission_Info'!B43,'0.1_Submission_Info'!B42)</f>
        <v>Price Base: 2018/19</v>
      </c>
      <c r="B6" s="6"/>
      <c r="C6" s="6"/>
      <c r="D6" s="6"/>
      <c r="E6" s="6"/>
      <c r="F6" s="6"/>
      <c r="G6" s="6"/>
      <c r="H6" s="6"/>
      <c r="I6" s="6"/>
      <c r="J6" s="6"/>
      <c r="K6" s="6"/>
      <c r="L6" s="6"/>
      <c r="M6" s="6"/>
      <c r="N6" s="6"/>
    </row>
    <row r="7" spans="1:14" s="19" customFormat="1">
      <c r="A7" s="39" t="str">
        <f ca="1">"Error Checks: " &amp; IF(ISERROR(MATCH("Error",$A$8:$AAB$8,0)),"OK","Error")</f>
        <v>Error Checks: OK</v>
      </c>
      <c r="B7" s="40"/>
      <c r="C7" s="40"/>
      <c r="D7" s="40"/>
      <c r="E7" s="40"/>
      <c r="F7" s="40"/>
      <c r="G7" s="40"/>
      <c r="H7" s="40"/>
      <c r="I7" s="40"/>
      <c r="J7" s="40"/>
      <c r="K7" s="40"/>
      <c r="L7" s="40"/>
      <c r="M7" s="40"/>
      <c r="N7" s="40"/>
    </row>
    <row r="8" spans="1:14" s="19" customFormat="1">
      <c r="A8" s="41" t="str">
        <f ca="1">IF(ISERROR(MATCH("Error",A9:A37,0)),"-","Error")</f>
        <v>-</v>
      </c>
      <c r="B8" s="41" t="str">
        <f>IF(ISERROR(MATCH("Error",B9:B37,0)),"-","Error")</f>
        <v>-</v>
      </c>
      <c r="C8" s="41"/>
      <c r="D8" s="41"/>
      <c r="E8" s="41"/>
      <c r="F8" s="41" t="str">
        <f>IF(ISERROR(MATCH("Error",F9:F37,0)),"-","Error")</f>
        <v>-</v>
      </c>
      <c r="G8" s="41" t="str">
        <f>IF(ISERROR(MATCH("Error",G9:G37,0)),"-","Error")</f>
        <v>-</v>
      </c>
      <c r="H8" s="41" t="str">
        <f>IF(ISERROR(MATCH("Error",H9:H37,0)),"-","Error")</f>
        <v>-</v>
      </c>
      <c r="I8" s="41" t="str">
        <f t="shared" ref="I8:N8" si="0">IF(ISERROR(MATCH("Error",I9:I37,0)),"-","Error")</f>
        <v>-</v>
      </c>
      <c r="J8" s="41" t="str">
        <f t="shared" si="0"/>
        <v>-</v>
      </c>
      <c r="K8" s="41" t="str">
        <f t="shared" si="0"/>
        <v>-</v>
      </c>
      <c r="L8" s="41" t="str">
        <f t="shared" si="0"/>
        <v>-</v>
      </c>
      <c r="M8" s="41" t="str">
        <f t="shared" si="0"/>
        <v>-</v>
      </c>
      <c r="N8" s="41" t="str">
        <f t="shared" si="0"/>
        <v>-</v>
      </c>
    </row>
    <row r="9" spans="1:14" s="9" customFormat="1"/>
    <row r="10" spans="1:14" s="9" customFormat="1" ht="19.5">
      <c r="A10" s="8" t="str">
        <f ca="1">IFERROR(VLOOKUP(RIGHT(CELL("filename",A1),LEN(CELL("filename",A1))-FIND("]",CELL("filename",A1))),'0.2_Contents'!$A$12:$B$52,2,FALSE), "Sheet name does not match Contents sheet")</f>
        <v>1.2 Outputs</v>
      </c>
    </row>
    <row r="12" spans="1:14">
      <c r="A12" s="12"/>
      <c r="B12" s="12"/>
      <c r="C12" s="12"/>
      <c r="D12" s="12"/>
      <c r="E12" s="12"/>
      <c r="F12" s="12"/>
      <c r="G12" s="12"/>
      <c r="H12" s="12"/>
      <c r="I12" s="12"/>
      <c r="J12" s="12"/>
      <c r="K12" s="12"/>
      <c r="L12" s="12"/>
      <c r="M12" s="12"/>
      <c r="N12" s="12"/>
    </row>
    <row r="13" spans="1:14">
      <c r="A13" s="10"/>
      <c r="B13" s="10"/>
      <c r="C13" s="10"/>
      <c r="D13" s="10"/>
      <c r="E13" s="10"/>
      <c r="F13" s="10"/>
      <c r="G13" s="10"/>
      <c r="H13" s="10"/>
    </row>
    <row r="14" spans="1:14">
      <c r="F14" s="10" t="s">
        <v>640</v>
      </c>
      <c r="G14" s="10"/>
      <c r="H14" s="10"/>
    </row>
    <row r="15" spans="1:14" ht="27">
      <c r="A15" s="11" t="s">
        <v>641</v>
      </c>
      <c r="B15" s="11" t="s">
        <v>642</v>
      </c>
      <c r="C15" s="11" t="s">
        <v>643</v>
      </c>
      <c r="D15" s="11" t="s">
        <v>143</v>
      </c>
      <c r="E15" s="141" t="s">
        <v>644</v>
      </c>
      <c r="F15" s="27">
        <v>2021</v>
      </c>
      <c r="G15" s="27">
        <v>2022</v>
      </c>
      <c r="H15" s="27">
        <v>2023</v>
      </c>
      <c r="I15" s="27">
        <v>2024</v>
      </c>
      <c r="J15" s="27">
        <v>2025</v>
      </c>
      <c r="K15" s="27">
        <v>2026</v>
      </c>
      <c r="L15" s="27">
        <v>2027</v>
      </c>
      <c r="M15" s="27">
        <v>2028</v>
      </c>
      <c r="N15" s="27" t="s">
        <v>645</v>
      </c>
    </row>
    <row r="16" spans="1:14">
      <c r="A16" s="130" t="s">
        <v>250</v>
      </c>
      <c r="B16" s="130" t="s">
        <v>646</v>
      </c>
      <c r="C16" s="130"/>
      <c r="D16" s="130"/>
      <c r="E16" s="130"/>
      <c r="F16" s="130"/>
      <c r="G16" s="130"/>
      <c r="H16" s="130"/>
      <c r="I16" s="130"/>
      <c r="J16" s="130"/>
      <c r="K16" s="130"/>
      <c r="L16" s="130"/>
      <c r="M16" s="130"/>
      <c r="N16" s="130"/>
    </row>
    <row r="17" spans="1:14">
      <c r="A17" s="130"/>
      <c r="B17" s="130"/>
      <c r="C17" s="130"/>
      <c r="D17" s="130"/>
      <c r="E17" s="130"/>
      <c r="F17" s="130"/>
      <c r="G17" s="130"/>
      <c r="H17" s="130"/>
      <c r="I17" s="130"/>
      <c r="J17" s="130"/>
      <c r="K17" s="130"/>
      <c r="L17" s="130"/>
      <c r="M17" s="130"/>
      <c r="N17" s="130"/>
    </row>
    <row r="18" spans="1:14">
      <c r="A18" s="130"/>
      <c r="B18" s="130"/>
      <c r="C18" s="130"/>
      <c r="D18" s="130"/>
      <c r="E18" s="130"/>
      <c r="F18" s="130"/>
      <c r="G18" s="130"/>
      <c r="H18" s="130"/>
      <c r="I18" s="130"/>
      <c r="J18" s="130"/>
      <c r="K18" s="130"/>
      <c r="L18" s="130"/>
      <c r="M18" s="130"/>
      <c r="N18" s="130"/>
    </row>
    <row r="19" spans="1:14">
      <c r="A19" s="130" t="s">
        <v>269</v>
      </c>
      <c r="B19" s="130"/>
      <c r="C19" s="130"/>
      <c r="D19" s="130"/>
      <c r="E19" s="130"/>
      <c r="F19" s="130"/>
      <c r="G19" s="130"/>
      <c r="H19" s="130"/>
      <c r="I19" s="130"/>
      <c r="J19" s="130"/>
      <c r="K19" s="130"/>
      <c r="L19" s="130"/>
      <c r="M19" s="130"/>
      <c r="N19" s="130"/>
    </row>
    <row r="20" spans="1:14">
      <c r="A20" s="130"/>
      <c r="B20" s="130"/>
      <c r="C20" s="130"/>
      <c r="D20" s="130"/>
      <c r="E20" s="130"/>
      <c r="F20" s="130"/>
      <c r="G20" s="130"/>
      <c r="H20" s="130"/>
      <c r="I20" s="130"/>
      <c r="J20" s="130"/>
      <c r="K20" s="130"/>
      <c r="L20" s="130"/>
      <c r="M20" s="130"/>
      <c r="N20" s="130"/>
    </row>
    <row r="21" spans="1:14">
      <c r="A21" s="130"/>
      <c r="B21" s="130"/>
      <c r="C21" s="130"/>
      <c r="D21" s="130"/>
      <c r="E21" s="130"/>
      <c r="F21" s="130"/>
      <c r="G21" s="130"/>
      <c r="H21" s="130"/>
      <c r="I21" s="130"/>
      <c r="J21" s="130"/>
      <c r="K21" s="130"/>
      <c r="L21" s="130"/>
      <c r="M21" s="130"/>
      <c r="N21" s="130"/>
    </row>
    <row r="22" spans="1:14">
      <c r="A22" s="130"/>
      <c r="B22" s="131"/>
      <c r="C22" s="131"/>
      <c r="D22" s="130"/>
      <c r="E22" s="130"/>
      <c r="F22" s="131"/>
      <c r="G22" s="131"/>
      <c r="H22" s="131"/>
      <c r="I22" s="130"/>
      <c r="J22" s="130"/>
      <c r="K22" s="130"/>
      <c r="L22" s="130"/>
      <c r="M22" s="130"/>
      <c r="N22" s="130"/>
    </row>
    <row r="23" spans="1:14">
      <c r="A23" s="130"/>
      <c r="B23" s="132"/>
      <c r="C23" s="132"/>
      <c r="D23" s="130"/>
      <c r="E23" s="130"/>
      <c r="F23" s="132"/>
      <c r="G23" s="132"/>
      <c r="H23" s="132"/>
      <c r="I23" s="130"/>
      <c r="J23" s="130"/>
      <c r="K23" s="130"/>
      <c r="L23" s="130"/>
      <c r="M23" s="130"/>
      <c r="N23" s="130"/>
    </row>
    <row r="24" spans="1:14">
      <c r="A24" s="130"/>
      <c r="B24" s="133"/>
      <c r="C24" s="133"/>
      <c r="D24" s="130"/>
      <c r="E24" s="130"/>
      <c r="F24" s="134"/>
      <c r="G24" s="134"/>
      <c r="H24" s="134"/>
      <c r="I24" s="130"/>
      <c r="J24" s="130"/>
      <c r="K24" s="130"/>
      <c r="L24" s="130"/>
      <c r="M24" s="130"/>
      <c r="N24" s="130"/>
    </row>
    <row r="25" spans="1:14">
      <c r="A25" s="130"/>
      <c r="B25" s="130"/>
      <c r="C25" s="130"/>
      <c r="D25" s="130"/>
      <c r="E25" s="130"/>
      <c r="F25" s="130"/>
      <c r="G25" s="130"/>
      <c r="H25" s="130"/>
      <c r="I25" s="130"/>
      <c r="J25" s="130"/>
      <c r="K25" s="130"/>
      <c r="L25" s="130"/>
      <c r="M25" s="130"/>
      <c r="N25" s="130"/>
    </row>
    <row r="26" spans="1:14">
      <c r="A26" s="130"/>
      <c r="B26" s="130"/>
      <c r="C26" s="130"/>
      <c r="D26" s="130"/>
      <c r="E26" s="130"/>
      <c r="F26" s="130"/>
      <c r="G26" s="130"/>
      <c r="H26" s="130"/>
      <c r="I26" s="130"/>
      <c r="J26" s="130"/>
      <c r="K26" s="130"/>
      <c r="L26" s="130"/>
      <c r="M26" s="130"/>
      <c r="N26" s="130"/>
    </row>
    <row r="27" spans="1:14">
      <c r="A27" s="130"/>
      <c r="B27" s="130"/>
      <c r="C27" s="130"/>
      <c r="D27" s="130"/>
      <c r="E27" s="130"/>
      <c r="F27" s="130"/>
      <c r="G27" s="130"/>
      <c r="H27" s="130"/>
      <c r="I27" s="130"/>
      <c r="J27" s="130"/>
      <c r="K27" s="130"/>
      <c r="L27" s="130"/>
      <c r="M27" s="130"/>
      <c r="N27" s="130"/>
    </row>
    <row r="28" spans="1:14">
      <c r="A28" s="130"/>
      <c r="B28" s="130"/>
      <c r="C28" s="130"/>
      <c r="D28" s="130"/>
      <c r="E28" s="130"/>
      <c r="F28" s="130"/>
      <c r="G28" s="130"/>
      <c r="H28" s="130"/>
      <c r="I28" s="130"/>
      <c r="J28" s="130"/>
      <c r="K28" s="130"/>
      <c r="L28" s="130"/>
      <c r="M28" s="130"/>
      <c r="N28" s="130"/>
    </row>
    <row r="29" spans="1:14">
      <c r="A29" s="130"/>
      <c r="B29" s="130"/>
      <c r="C29" s="130"/>
      <c r="D29" s="130"/>
      <c r="E29" s="130"/>
      <c r="F29" s="130"/>
      <c r="G29" s="130"/>
      <c r="H29" s="130"/>
      <c r="I29" s="130"/>
      <c r="J29" s="130"/>
      <c r="K29" s="130"/>
      <c r="L29" s="130"/>
      <c r="M29" s="130"/>
      <c r="N29" s="130"/>
    </row>
    <row r="30" spans="1:14">
      <c r="A30" s="130"/>
      <c r="B30" s="130"/>
      <c r="C30" s="130"/>
      <c r="D30" s="130"/>
      <c r="E30" s="130"/>
      <c r="F30" s="130"/>
      <c r="G30" s="130"/>
      <c r="H30" s="130"/>
      <c r="I30" s="130"/>
      <c r="J30" s="130"/>
      <c r="K30" s="130"/>
      <c r="L30" s="130"/>
      <c r="M30" s="130"/>
      <c r="N30" s="130"/>
    </row>
    <row r="31" spans="1:14">
      <c r="A31" s="130"/>
      <c r="B31" s="130"/>
      <c r="C31" s="130"/>
      <c r="D31" s="130"/>
      <c r="E31" s="130"/>
      <c r="F31" s="130"/>
      <c r="G31" s="130"/>
      <c r="H31" s="130"/>
      <c r="I31" s="130"/>
      <c r="J31" s="130"/>
      <c r="K31" s="130"/>
      <c r="L31" s="130"/>
      <c r="M31" s="130"/>
      <c r="N31" s="130"/>
    </row>
    <row r="32" spans="1:14">
      <c r="A32" s="130"/>
      <c r="B32" s="130"/>
      <c r="C32" s="130"/>
      <c r="D32" s="130"/>
      <c r="E32" s="130"/>
      <c r="F32" s="130"/>
      <c r="G32" s="130"/>
      <c r="H32" s="130"/>
      <c r="I32" s="130"/>
      <c r="J32" s="130"/>
      <c r="K32" s="130"/>
      <c r="L32" s="130"/>
      <c r="M32" s="130"/>
      <c r="N32" s="130"/>
    </row>
    <row r="33" spans="1:14">
      <c r="A33" s="130"/>
      <c r="B33" s="130"/>
      <c r="C33" s="130"/>
      <c r="D33" s="130"/>
      <c r="E33" s="130"/>
      <c r="F33" s="130"/>
      <c r="G33" s="130"/>
      <c r="H33" s="130"/>
      <c r="I33" s="130"/>
      <c r="J33" s="130"/>
      <c r="K33" s="130"/>
      <c r="L33" s="130"/>
      <c r="M33" s="130"/>
      <c r="N33" s="130"/>
    </row>
    <row r="34" spans="1:14">
      <c r="A34" s="130"/>
      <c r="B34" s="130"/>
      <c r="C34" s="130"/>
      <c r="D34" s="130"/>
      <c r="E34" s="130"/>
      <c r="F34" s="130"/>
      <c r="G34" s="130"/>
      <c r="H34" s="130"/>
      <c r="I34" s="130"/>
      <c r="J34" s="130"/>
      <c r="K34" s="130"/>
      <c r="L34" s="130"/>
      <c r="M34" s="130"/>
      <c r="N34" s="130"/>
    </row>
    <row r="35" spans="1:14">
      <c r="A35" s="130"/>
      <c r="B35" s="130"/>
      <c r="C35" s="130"/>
      <c r="D35" s="130"/>
      <c r="E35" s="130"/>
      <c r="F35" s="130"/>
      <c r="G35" s="130"/>
      <c r="H35" s="130"/>
      <c r="I35" s="130"/>
      <c r="J35" s="130"/>
      <c r="K35" s="130"/>
      <c r="L35" s="130"/>
      <c r="M35" s="130"/>
      <c r="N35" s="130"/>
    </row>
    <row r="36" spans="1:14">
      <c r="A36" s="130"/>
      <c r="B36" s="130"/>
      <c r="C36" s="130"/>
      <c r="D36" s="130"/>
      <c r="E36" s="130"/>
      <c r="F36" s="130"/>
      <c r="G36" s="130"/>
      <c r="H36" s="130"/>
      <c r="I36" s="130"/>
      <c r="J36" s="130"/>
      <c r="K36" s="130"/>
      <c r="L36" s="130"/>
      <c r="M36" s="130"/>
      <c r="N36" s="130"/>
    </row>
    <row r="37" spans="1:14">
      <c r="A37" s="130"/>
      <c r="B37" s="130"/>
      <c r="C37" s="130"/>
      <c r="D37" s="130"/>
      <c r="E37" s="130"/>
      <c r="F37" s="130"/>
      <c r="G37" s="130"/>
      <c r="H37" s="130"/>
      <c r="I37" s="130"/>
      <c r="J37" s="130"/>
      <c r="K37" s="130"/>
      <c r="L37" s="130"/>
      <c r="M37" s="130"/>
      <c r="N37" s="130"/>
    </row>
    <row r="38" spans="1:14">
      <c r="A38" s="130"/>
      <c r="B38" s="130"/>
      <c r="C38" s="130"/>
      <c r="D38" s="130"/>
      <c r="E38" s="130"/>
      <c r="F38" s="130"/>
      <c r="G38" s="130"/>
      <c r="H38" s="130"/>
      <c r="I38" s="130"/>
      <c r="J38" s="130"/>
      <c r="K38" s="130"/>
      <c r="L38" s="130"/>
      <c r="M38" s="130"/>
      <c r="N38" s="130"/>
    </row>
    <row r="39" spans="1:14">
      <c r="A39" s="130"/>
      <c r="B39" s="130"/>
      <c r="C39" s="130"/>
      <c r="D39" s="130"/>
      <c r="E39" s="130"/>
      <c r="F39" s="130"/>
      <c r="G39" s="130"/>
      <c r="H39" s="130"/>
      <c r="I39" s="130"/>
      <c r="J39" s="130"/>
      <c r="K39" s="130"/>
      <c r="L39" s="130"/>
      <c r="M39" s="130"/>
      <c r="N39" s="130"/>
    </row>
    <row r="40" spans="1:14">
      <c r="A40" s="130"/>
      <c r="B40" s="130"/>
      <c r="C40" s="130"/>
      <c r="D40" s="130"/>
      <c r="E40" s="130"/>
      <c r="F40" s="130"/>
      <c r="G40" s="130"/>
      <c r="H40" s="130"/>
      <c r="I40" s="130"/>
      <c r="J40" s="130"/>
      <c r="K40" s="130"/>
      <c r="L40" s="130"/>
      <c r="M40" s="130"/>
      <c r="N40" s="130"/>
    </row>
    <row r="41" spans="1:14">
      <c r="A41" s="130"/>
      <c r="B41" s="130"/>
      <c r="C41" s="130"/>
      <c r="D41" s="130"/>
      <c r="E41" s="130"/>
      <c r="F41" s="130"/>
      <c r="G41" s="130"/>
      <c r="H41" s="130"/>
      <c r="I41" s="130"/>
      <c r="J41" s="130"/>
      <c r="K41" s="130"/>
      <c r="L41" s="130"/>
      <c r="M41" s="130"/>
      <c r="N41" s="130"/>
    </row>
    <row r="42" spans="1:14">
      <c r="A42" s="130"/>
      <c r="B42" s="130"/>
      <c r="C42" s="130"/>
      <c r="D42" s="130"/>
      <c r="E42" s="130"/>
      <c r="F42" s="130"/>
      <c r="G42" s="130"/>
      <c r="H42" s="130"/>
      <c r="I42" s="130"/>
      <c r="J42" s="130"/>
      <c r="K42" s="130"/>
      <c r="L42" s="130"/>
      <c r="M42" s="130"/>
      <c r="N42" s="130"/>
    </row>
    <row r="43" spans="1:14">
      <c r="A43" s="130"/>
      <c r="B43" s="130"/>
      <c r="C43" s="130"/>
      <c r="D43" s="130"/>
      <c r="E43" s="130"/>
      <c r="F43" s="130"/>
      <c r="G43" s="130"/>
      <c r="H43" s="130"/>
      <c r="I43" s="130"/>
      <c r="J43" s="130"/>
      <c r="K43" s="130"/>
      <c r="L43" s="130"/>
      <c r="M43" s="130"/>
      <c r="N43" s="130"/>
    </row>
    <row r="44" spans="1:14">
      <c r="A44" s="130"/>
      <c r="B44" s="130"/>
      <c r="C44" s="130"/>
      <c r="D44" s="130"/>
      <c r="E44" s="130"/>
      <c r="F44" s="130"/>
      <c r="G44" s="130"/>
      <c r="H44" s="130"/>
      <c r="I44" s="130"/>
      <c r="J44" s="130"/>
      <c r="K44" s="130"/>
      <c r="L44" s="130"/>
      <c r="M44" s="130"/>
      <c r="N44" s="130"/>
    </row>
    <row r="45" spans="1:14">
      <c r="A45" s="130"/>
      <c r="B45" s="130"/>
      <c r="C45" s="130"/>
      <c r="D45" s="130"/>
      <c r="E45" s="130"/>
      <c r="F45" s="130"/>
      <c r="G45" s="130"/>
      <c r="H45" s="130"/>
      <c r="I45" s="130"/>
      <c r="J45" s="130"/>
      <c r="K45" s="130"/>
      <c r="L45" s="130"/>
      <c r="M45" s="130"/>
      <c r="N45" s="130"/>
    </row>
    <row r="46" spans="1:14">
      <c r="A46" s="130"/>
      <c r="B46" s="130"/>
      <c r="C46" s="130"/>
      <c r="D46" s="130"/>
      <c r="E46" s="130"/>
      <c r="F46" s="130"/>
      <c r="G46" s="130"/>
      <c r="H46" s="130"/>
      <c r="I46" s="130"/>
      <c r="J46" s="130"/>
      <c r="K46" s="130"/>
      <c r="L46" s="130"/>
      <c r="M46" s="130"/>
      <c r="N46" s="130"/>
    </row>
    <row r="47" spans="1:14">
      <c r="A47" s="130"/>
      <c r="B47" s="130"/>
      <c r="C47" s="130"/>
      <c r="D47" s="130"/>
      <c r="E47" s="130"/>
      <c r="F47" s="130"/>
      <c r="G47" s="130"/>
      <c r="H47" s="130"/>
      <c r="I47" s="130"/>
      <c r="J47" s="130"/>
      <c r="K47" s="130"/>
      <c r="L47" s="130"/>
      <c r="M47" s="130"/>
      <c r="N47" s="130"/>
    </row>
    <row r="48" spans="1:14">
      <c r="A48" s="130"/>
      <c r="B48" s="130"/>
      <c r="C48" s="130"/>
      <c r="D48" s="130"/>
      <c r="E48" s="130"/>
      <c r="F48" s="130"/>
      <c r="G48" s="130"/>
      <c r="H48" s="130"/>
      <c r="I48" s="130"/>
      <c r="J48" s="130"/>
      <c r="K48" s="130"/>
      <c r="L48" s="130"/>
      <c r="M48" s="130"/>
      <c r="N48" s="130"/>
    </row>
    <row r="49" spans="1:14">
      <c r="A49" s="130"/>
      <c r="B49" s="130"/>
      <c r="C49" s="130"/>
      <c r="D49" s="130"/>
      <c r="E49" s="130"/>
      <c r="F49" s="130"/>
      <c r="G49" s="130"/>
      <c r="H49" s="130"/>
      <c r="I49" s="130"/>
      <c r="J49" s="130"/>
      <c r="K49" s="130"/>
      <c r="L49" s="130"/>
      <c r="M49" s="130"/>
      <c r="N49" s="130"/>
    </row>
    <row r="50" spans="1:14">
      <c r="A50" s="130"/>
      <c r="B50" s="130"/>
      <c r="C50" s="130"/>
      <c r="D50" s="130"/>
      <c r="E50" s="130"/>
      <c r="F50" s="130"/>
      <c r="G50" s="130"/>
      <c r="H50" s="130"/>
      <c r="I50" s="130"/>
      <c r="J50" s="130"/>
      <c r="K50" s="130"/>
      <c r="L50" s="130"/>
      <c r="M50" s="130"/>
      <c r="N50" s="130"/>
    </row>
    <row r="51" spans="1:14">
      <c r="A51" s="130"/>
      <c r="B51" s="130"/>
      <c r="C51" s="130"/>
      <c r="D51" s="130"/>
      <c r="E51" s="130"/>
      <c r="F51" s="130"/>
      <c r="G51" s="130"/>
      <c r="H51" s="130"/>
      <c r="I51" s="130"/>
      <c r="J51" s="130"/>
      <c r="K51" s="130"/>
      <c r="L51" s="130"/>
      <c r="M51" s="130"/>
      <c r="N51" s="130"/>
    </row>
    <row r="52" spans="1:14">
      <c r="A52" s="130"/>
      <c r="B52" s="130"/>
      <c r="C52" s="130"/>
      <c r="D52" s="130"/>
      <c r="E52" s="130"/>
      <c r="F52" s="130"/>
      <c r="G52" s="130"/>
      <c r="H52" s="130"/>
      <c r="I52" s="130"/>
      <c r="J52" s="130"/>
      <c r="K52" s="130"/>
      <c r="L52" s="130"/>
      <c r="M52" s="130"/>
      <c r="N52" s="130"/>
    </row>
    <row r="53" spans="1:14">
      <c r="A53" s="130"/>
      <c r="B53" s="130"/>
      <c r="C53" s="130"/>
      <c r="D53" s="130"/>
      <c r="E53" s="130"/>
      <c r="F53" s="130"/>
      <c r="G53" s="130"/>
      <c r="H53" s="130"/>
      <c r="I53" s="130"/>
      <c r="J53" s="130"/>
      <c r="K53" s="130"/>
      <c r="L53" s="130"/>
      <c r="M53" s="130"/>
      <c r="N53" s="130"/>
    </row>
    <row r="54" spans="1:14">
      <c r="A54" s="130"/>
      <c r="B54" s="130"/>
      <c r="C54" s="130"/>
      <c r="D54" s="130"/>
      <c r="E54" s="130"/>
      <c r="F54" s="130"/>
      <c r="G54" s="130"/>
      <c r="H54" s="130"/>
      <c r="I54" s="130"/>
      <c r="J54" s="130"/>
      <c r="K54" s="130"/>
      <c r="L54" s="130"/>
      <c r="M54" s="130"/>
      <c r="N54" s="130"/>
    </row>
    <row r="55" spans="1:14">
      <c r="A55" s="130"/>
      <c r="B55" s="130"/>
      <c r="C55" s="130"/>
      <c r="D55" s="130"/>
      <c r="E55" s="130"/>
      <c r="F55" s="130"/>
      <c r="G55" s="130"/>
      <c r="H55" s="130"/>
      <c r="I55" s="130"/>
      <c r="J55" s="130"/>
      <c r="K55" s="130"/>
      <c r="L55" s="130"/>
      <c r="M55" s="130"/>
      <c r="N55" s="130"/>
    </row>
    <row r="56" spans="1:14">
      <c r="A56" s="130"/>
      <c r="B56" s="130"/>
      <c r="C56" s="130"/>
      <c r="D56" s="130"/>
      <c r="E56" s="130"/>
      <c r="F56" s="130"/>
      <c r="G56" s="130"/>
      <c r="H56" s="130"/>
      <c r="I56" s="130"/>
      <c r="J56" s="130"/>
      <c r="K56" s="130"/>
      <c r="L56" s="130"/>
      <c r="M56" s="130"/>
      <c r="N56" s="130"/>
    </row>
    <row r="57" spans="1:14">
      <c r="A57" s="130"/>
      <c r="B57" s="130"/>
      <c r="C57" s="130"/>
      <c r="D57" s="130"/>
      <c r="E57" s="130"/>
      <c r="F57" s="130"/>
      <c r="G57" s="130"/>
      <c r="H57" s="130"/>
      <c r="I57" s="130"/>
      <c r="J57" s="130"/>
      <c r="K57" s="130"/>
      <c r="L57" s="130"/>
      <c r="M57" s="130"/>
      <c r="N57" s="130"/>
    </row>
    <row r="58" spans="1:14">
      <c r="A58" s="130"/>
      <c r="B58" s="130"/>
      <c r="C58" s="130"/>
      <c r="D58" s="130"/>
      <c r="E58" s="130"/>
      <c r="F58" s="130"/>
      <c r="G58" s="130"/>
      <c r="H58" s="130"/>
      <c r="I58" s="130"/>
      <c r="J58" s="130"/>
      <c r="K58" s="130"/>
      <c r="L58" s="130"/>
      <c r="M58" s="130"/>
      <c r="N58" s="130"/>
    </row>
    <row r="59" spans="1:14">
      <c r="A59" s="130"/>
      <c r="B59" s="130"/>
      <c r="C59" s="130"/>
      <c r="D59" s="130"/>
      <c r="E59" s="130"/>
      <c r="F59" s="130"/>
      <c r="G59" s="130"/>
      <c r="H59" s="130"/>
      <c r="I59" s="130"/>
      <c r="J59" s="130"/>
      <c r="K59" s="130"/>
      <c r="L59" s="130"/>
      <c r="M59" s="130"/>
      <c r="N59" s="130"/>
    </row>
    <row r="60" spans="1:14">
      <c r="A60" s="130"/>
      <c r="B60" s="130"/>
      <c r="C60" s="130"/>
      <c r="D60" s="130"/>
      <c r="E60" s="130"/>
      <c r="F60" s="130"/>
      <c r="G60" s="130"/>
      <c r="H60" s="130"/>
      <c r="I60" s="130"/>
      <c r="J60" s="130"/>
      <c r="K60" s="130"/>
      <c r="L60" s="130"/>
      <c r="M60" s="130"/>
      <c r="N60" s="130"/>
    </row>
    <row r="61" spans="1:14">
      <c r="A61" s="130"/>
      <c r="B61" s="130"/>
      <c r="C61" s="130"/>
      <c r="D61" s="130"/>
      <c r="E61" s="130"/>
      <c r="F61" s="130"/>
      <c r="G61" s="130"/>
      <c r="H61" s="130"/>
      <c r="I61" s="130"/>
      <c r="J61" s="130"/>
      <c r="K61" s="130"/>
      <c r="L61" s="130"/>
      <c r="M61" s="130"/>
      <c r="N61" s="130"/>
    </row>
    <row r="62" spans="1:14">
      <c r="A62" s="130"/>
      <c r="B62" s="130"/>
      <c r="C62" s="130"/>
      <c r="D62" s="130"/>
      <c r="E62" s="130"/>
      <c r="F62" s="130"/>
      <c r="G62" s="130"/>
      <c r="H62" s="130"/>
      <c r="I62" s="130"/>
      <c r="J62" s="130"/>
      <c r="K62" s="130"/>
      <c r="L62" s="130"/>
      <c r="M62" s="130"/>
      <c r="N62" s="130"/>
    </row>
    <row r="63" spans="1:14">
      <c r="A63" s="130"/>
      <c r="B63" s="130"/>
      <c r="C63" s="130"/>
      <c r="D63" s="130"/>
      <c r="E63" s="130"/>
      <c r="F63" s="130"/>
      <c r="G63" s="130"/>
      <c r="H63" s="130"/>
      <c r="I63" s="130"/>
      <c r="J63" s="130"/>
      <c r="K63" s="130"/>
      <c r="L63" s="130"/>
      <c r="M63" s="130"/>
      <c r="N63" s="130"/>
    </row>
    <row r="64" spans="1:14">
      <c r="A64" s="130"/>
      <c r="B64" s="130"/>
      <c r="C64" s="130"/>
      <c r="D64" s="130"/>
      <c r="E64" s="130"/>
      <c r="F64" s="130"/>
      <c r="G64" s="130"/>
      <c r="H64" s="130"/>
      <c r="I64" s="130"/>
      <c r="J64" s="130"/>
      <c r="K64" s="130"/>
      <c r="L64" s="130"/>
      <c r="M64" s="130"/>
      <c r="N64" s="130"/>
    </row>
  </sheetData>
  <dataValidations count="1">
    <dataValidation type="list" allowBlank="1" showInputMessage="1" showErrorMessage="1" sqref="C16:C64" xr:uid="{2CDA78E6-4A15-4419-8022-5FA6EC133277}">
      <formula1>"Yes,No"</formula1>
    </dataValidation>
  </dataValidations>
  <pageMargins left="0.7" right="0.7" top="0.75" bottom="0.75" header="0.3" footer="0.3"/>
  <pageSetup paperSize="9" orientation="portrait" r:id="rId1"/>
  <headerFooter>
    <oddFooter>&amp;C_x000D_&amp;1#&amp;"Calibri"&amp;10&amp;K000000 OFFICIAL-InternalOnly</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F22E974-88D6-4901-BBFB-BAF20AC8696F}">
          <x14:formula1>
            <xm:f>'0.4_LkUp'!$A$66:$A$84</xm:f>
          </x14:formula1>
          <xm:sqref>A16:A64</xm:sqref>
        </x14:dataValidation>
        <x14:dataValidation type="list" allowBlank="1" showInputMessage="1" showErrorMessage="1" xr:uid="{8DE78435-0986-485C-81E4-74A59C77F0E3}">
          <x14:formula1>
            <xm:f>'0.4_LkUp'!$D$66:$D$84</xm:f>
          </x14:formula1>
          <xm:sqref>D16:D64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B466D-8877-4FD5-9B54-E9E6008A5269}">
  <sheetPr codeName="Sheet9">
    <tabColor rgb="FF0070C0"/>
  </sheetPr>
  <dimension ref="A1"/>
  <sheetViews>
    <sheetView topLeftCell="A13" workbookViewId="0">
      <selection activeCell="A12" sqref="A12"/>
    </sheetView>
  </sheetViews>
  <sheetFormatPr defaultRowHeight="13.5"/>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1A102-A649-4307-99BF-FCB2811E96F0}">
  <sheetPr>
    <tabColor rgb="FF0070C0"/>
  </sheetPr>
  <dimension ref="A1:AD66"/>
  <sheetViews>
    <sheetView topLeftCell="A50" zoomScale="90" zoomScaleNormal="90" workbookViewId="0">
      <selection activeCell="A54" sqref="A54:XFD54"/>
    </sheetView>
  </sheetViews>
  <sheetFormatPr defaultRowHeight="13.5"/>
  <cols>
    <col min="1" max="1" width="49.23046875" customWidth="1"/>
    <col min="2" max="2" width="44.765625" customWidth="1"/>
    <col min="3" max="30" width="8.765625" customWidth="1"/>
  </cols>
  <sheetData>
    <row r="1" spans="1:30" s="127" customFormat="1" ht="24.5">
      <c r="A1" s="1" t="s">
        <v>0</v>
      </c>
      <c r="B1" s="1"/>
      <c r="C1" s="2"/>
      <c r="D1" s="2"/>
      <c r="E1" s="2"/>
      <c r="F1" s="2"/>
      <c r="G1" s="2"/>
      <c r="H1" s="2"/>
      <c r="I1" s="2"/>
      <c r="J1" s="2"/>
      <c r="K1" s="2"/>
      <c r="L1" s="2"/>
      <c r="M1" s="2"/>
      <c r="N1" s="2"/>
      <c r="O1" s="2"/>
      <c r="P1" s="2"/>
      <c r="Q1" s="2"/>
      <c r="R1" s="2"/>
      <c r="S1" s="2"/>
      <c r="T1" s="2"/>
      <c r="U1" s="2"/>
      <c r="V1" s="2"/>
      <c r="W1" s="2"/>
      <c r="X1" s="2"/>
      <c r="Y1" s="2"/>
      <c r="Z1" s="2"/>
      <c r="AA1" s="2"/>
      <c r="AB1" s="2"/>
      <c r="AC1" s="2"/>
      <c r="AD1" s="2"/>
    </row>
    <row r="2" spans="1:30" s="7" customFormat="1" ht="15">
      <c r="A2" s="5" t="str">
        <f ca="1">IFERROR("Sheet: " &amp;VLOOKUP(RIGHT(CELL("filename",A1),LEN(CELL("filename",A1))-FIND("]",CELL("filename",A1))),'0.2_Contents'!$A$12:$B$52,2,FALSE),"Sheet name does not match Contents sheet")</f>
        <v>Sheet: 2.1 Asset Direct Costs</v>
      </c>
      <c r="B2" s="5"/>
      <c r="C2" s="6"/>
      <c r="D2" s="6"/>
      <c r="E2" s="6"/>
      <c r="F2" s="6"/>
      <c r="G2" s="6"/>
      <c r="H2" s="6"/>
      <c r="I2" s="6"/>
      <c r="J2" s="6"/>
      <c r="K2" s="6"/>
      <c r="L2" s="6"/>
      <c r="M2" s="6"/>
      <c r="N2" s="6"/>
      <c r="O2" s="6"/>
      <c r="P2" s="6"/>
      <c r="Q2" s="6"/>
      <c r="R2" s="6"/>
      <c r="S2" s="6"/>
      <c r="T2" s="6"/>
      <c r="U2" s="6"/>
      <c r="V2" s="6"/>
      <c r="W2" s="6"/>
      <c r="X2" s="6"/>
      <c r="Y2" s="6"/>
      <c r="Z2" s="6"/>
      <c r="AA2" s="6"/>
      <c r="AB2" s="6"/>
      <c r="AC2" s="6"/>
      <c r="AD2" s="6"/>
    </row>
    <row r="3" spans="1:30" s="7" customFormat="1" ht="15">
      <c r="A3" s="5" t="str">
        <f>'0.1_Submission_Info'!B13</f>
        <v>Scotia Gas Networks - Scotland</v>
      </c>
      <c r="B3" s="5"/>
      <c r="C3" s="6"/>
      <c r="D3" s="6"/>
      <c r="E3" s="6"/>
      <c r="F3" s="6"/>
      <c r="G3" s="6"/>
      <c r="H3" s="6"/>
      <c r="I3" s="6"/>
      <c r="J3" s="6"/>
      <c r="K3" s="6"/>
      <c r="L3" s="6"/>
      <c r="M3" s="6"/>
      <c r="N3" s="6"/>
      <c r="O3" s="6"/>
      <c r="P3" s="6"/>
      <c r="Q3" s="6"/>
      <c r="R3" s="6"/>
      <c r="S3" s="6"/>
      <c r="T3" s="6"/>
      <c r="U3" s="6"/>
      <c r="V3" s="6"/>
      <c r="W3" s="6"/>
      <c r="X3" s="6"/>
      <c r="Y3" s="6"/>
      <c r="Z3" s="6"/>
      <c r="AA3" s="6"/>
      <c r="AB3" s="6"/>
      <c r="AC3" s="6"/>
      <c r="AD3" s="6"/>
    </row>
    <row r="4" spans="1:30" s="7" customFormat="1" ht="15">
      <c r="A4" s="5" t="str">
        <f>VLOOKUP('0.1_Submission_Info'!B13,'0.1_Submission_Info'!$A$21:$C$39,3,FALSE)</f>
        <v>GD</v>
      </c>
      <c r="B4" s="5"/>
      <c r="C4" s="6"/>
      <c r="D4" s="6"/>
      <c r="E4" s="6"/>
      <c r="F4" s="6"/>
      <c r="G4" s="6"/>
      <c r="H4" s="6"/>
      <c r="I4" s="6"/>
      <c r="J4" s="6"/>
      <c r="K4" s="6"/>
      <c r="L4" s="6"/>
      <c r="M4" s="6"/>
      <c r="N4" s="6"/>
      <c r="O4" s="6"/>
      <c r="P4" s="6"/>
      <c r="Q4" s="6"/>
      <c r="R4" s="6"/>
      <c r="S4" s="6"/>
      <c r="T4" s="6"/>
      <c r="U4" s="6"/>
      <c r="V4" s="6"/>
      <c r="W4" s="6"/>
      <c r="X4" s="6"/>
      <c r="Y4" s="6"/>
      <c r="Z4" s="6"/>
      <c r="AA4" s="6"/>
      <c r="AB4" s="6"/>
      <c r="AC4" s="6"/>
      <c r="AD4" s="6"/>
    </row>
    <row r="5" spans="1:30" s="7" customFormat="1" ht="15">
      <c r="A5" s="5" t="str">
        <f ca="1">A10</f>
        <v>2.1 Asset Direct Costs</v>
      </c>
      <c r="B5" s="5"/>
      <c r="C5" s="6"/>
      <c r="D5" s="6"/>
      <c r="E5" s="6"/>
      <c r="F5" s="6"/>
      <c r="G5" s="6"/>
      <c r="H5" s="6"/>
      <c r="I5" s="6"/>
      <c r="J5" s="6"/>
      <c r="K5" s="6"/>
      <c r="L5" s="6"/>
      <c r="M5" s="6"/>
      <c r="N5" s="6"/>
      <c r="O5" s="6"/>
      <c r="P5" s="6"/>
      <c r="Q5" s="6"/>
      <c r="R5" s="6"/>
      <c r="S5" s="6"/>
      <c r="T5" s="6"/>
      <c r="U5" s="6"/>
      <c r="V5" s="6"/>
      <c r="W5" s="6"/>
      <c r="X5" s="6"/>
      <c r="Y5" s="6"/>
      <c r="Z5" s="6"/>
      <c r="AA5" s="6"/>
      <c r="AB5" s="6"/>
      <c r="AC5" s="6"/>
      <c r="AD5" s="6"/>
    </row>
    <row r="6" spans="1:30" s="7" customFormat="1" ht="15">
      <c r="A6" s="5" t="str">
        <f>"Price Base: " &amp; IF(A4="ED",'0.1_Submission_Info'!B43,'0.1_Submission_Info'!B42)</f>
        <v>Price Base: 2018/19</v>
      </c>
      <c r="B6" s="5"/>
      <c r="C6" s="6"/>
      <c r="D6" s="6"/>
      <c r="E6" s="6"/>
      <c r="F6" s="6"/>
      <c r="G6" s="6"/>
      <c r="H6" s="6"/>
      <c r="I6" s="6"/>
      <c r="J6" s="6"/>
      <c r="K6" s="6"/>
      <c r="L6" s="6"/>
      <c r="M6" s="6"/>
      <c r="N6" s="6"/>
      <c r="O6" s="6"/>
      <c r="P6" s="6"/>
      <c r="Q6" s="6"/>
      <c r="R6" s="6"/>
      <c r="S6" s="6"/>
      <c r="T6" s="6"/>
      <c r="U6" s="6"/>
      <c r="V6" s="6"/>
      <c r="W6" s="6"/>
      <c r="X6" s="6"/>
      <c r="Y6" s="6"/>
      <c r="Z6" s="6"/>
      <c r="AA6" s="6"/>
      <c r="AB6" s="6"/>
      <c r="AC6" s="6"/>
      <c r="AD6" s="6"/>
    </row>
    <row r="7" spans="1:30" s="128" customFormat="1">
      <c r="A7" s="39" t="str">
        <f ca="1">"Error Checks: " &amp; IF(ISERROR(MATCH("Error",$A$8:$AAA$8,0)),"OK","Error")</f>
        <v>Error Checks: OK</v>
      </c>
      <c r="B7" s="39"/>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0" s="128" customFormat="1">
      <c r="A8" s="126" t="str">
        <f ca="1">IF(ISERROR(MATCH("Error",A9:A37,0)),"-","Error")</f>
        <v>-</v>
      </c>
      <c r="B8" s="126"/>
      <c r="C8" s="126" t="str">
        <f>IF(ISERROR(MATCH("Error",C9:C37,0)),"-","Error")</f>
        <v>-</v>
      </c>
      <c r="D8" s="126"/>
      <c r="E8" s="126" t="str">
        <f t="shared" ref="E8:AD8" si="0">IF(ISERROR(MATCH("Error",E9:E37,0)),"-","Error")</f>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c r="AD8" s="126" t="str">
        <f t="shared" si="0"/>
        <v>-</v>
      </c>
    </row>
    <row r="9" spans="1:30" s="9" customFormat="1"/>
    <row r="10" spans="1:30" s="9" customFormat="1" ht="19.5">
      <c r="A10" s="8" t="str">
        <f ca="1">IFERROR(VLOOKUP(RIGHT(CELL("filename",A1),LEN(CELL("filename",A1))-FIND("]",CELL("filename",A1))),'0.2_Contents'!$A$12:$B$52,2,FALSE), "Sheet name does not match Contents sheet")</f>
        <v>2.1 Asset Direct Costs</v>
      </c>
      <c r="B10" s="8"/>
    </row>
    <row r="12" spans="1:30">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row>
    <row r="13" spans="1:30">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row>
    <row r="14" spans="1:30">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30">
      <c r="A15" s="11" t="s">
        <v>623</v>
      </c>
      <c r="B15" s="11"/>
      <c r="C15" s="11" t="s">
        <v>143</v>
      </c>
      <c r="D15" s="13" t="s">
        <v>624</v>
      </c>
      <c r="E15" s="13">
        <v>2021</v>
      </c>
      <c r="F15" s="13">
        <v>2022</v>
      </c>
      <c r="G15" s="13">
        <v>2023</v>
      </c>
      <c r="H15" s="13">
        <v>2024</v>
      </c>
      <c r="I15" s="13">
        <v>2025</v>
      </c>
      <c r="J15" s="13">
        <v>2026</v>
      </c>
      <c r="K15" s="13">
        <v>2027</v>
      </c>
      <c r="L15" s="13">
        <v>2028</v>
      </c>
      <c r="M15" s="13" t="s">
        <v>624</v>
      </c>
      <c r="N15" s="13">
        <v>2021</v>
      </c>
      <c r="O15" s="13">
        <v>2022</v>
      </c>
      <c r="P15" s="13">
        <v>2023</v>
      </c>
      <c r="Q15" s="13">
        <v>2024</v>
      </c>
      <c r="R15" s="13">
        <v>2025</v>
      </c>
      <c r="S15" s="13">
        <v>2026</v>
      </c>
      <c r="T15" s="13">
        <v>2027</v>
      </c>
      <c r="U15" s="13">
        <v>2028</v>
      </c>
      <c r="V15" s="13" t="s">
        <v>624</v>
      </c>
      <c r="W15" s="13">
        <v>2021</v>
      </c>
      <c r="X15" s="13">
        <v>2022</v>
      </c>
      <c r="Y15" s="13">
        <v>2023</v>
      </c>
      <c r="Z15" s="13">
        <v>2024</v>
      </c>
      <c r="AA15" s="13">
        <v>2025</v>
      </c>
      <c r="AB15" s="13">
        <v>2026</v>
      </c>
      <c r="AC15" s="13">
        <v>2027</v>
      </c>
      <c r="AD15" s="13">
        <v>2028</v>
      </c>
    </row>
    <row r="16" spans="1:30">
      <c r="A16" s="123" t="str">
        <f>A20</f>
        <v>Total Estimated Costs</v>
      </c>
      <c r="B16" s="123"/>
      <c r="C16" s="123" t="s">
        <v>625</v>
      </c>
      <c r="D16" s="14">
        <f t="shared" ref="D16:U16" si="1">SUM(D40:D50)</f>
        <v>0</v>
      </c>
      <c r="E16" s="14">
        <f t="shared" si="1"/>
        <v>0</v>
      </c>
      <c r="F16" s="14">
        <f t="shared" si="1"/>
        <v>0</v>
      </c>
      <c r="G16" s="14">
        <f t="shared" si="1"/>
        <v>0</v>
      </c>
      <c r="H16" s="14">
        <f t="shared" si="1"/>
        <v>0</v>
      </c>
      <c r="I16" s="14">
        <f t="shared" si="1"/>
        <v>0</v>
      </c>
      <c r="J16" s="14">
        <f t="shared" si="1"/>
        <v>0</v>
      </c>
      <c r="K16" s="14">
        <f t="shared" si="1"/>
        <v>0</v>
      </c>
      <c r="L16" s="14">
        <f t="shared" si="1"/>
        <v>0</v>
      </c>
      <c r="M16" s="14">
        <f t="shared" si="1"/>
        <v>0</v>
      </c>
      <c r="N16" s="14">
        <f t="shared" si="1"/>
        <v>0</v>
      </c>
      <c r="O16" s="14">
        <f t="shared" si="1"/>
        <v>0</v>
      </c>
      <c r="P16" s="14">
        <f t="shared" si="1"/>
        <v>0</v>
      </c>
      <c r="Q16" s="14">
        <f t="shared" si="1"/>
        <v>0</v>
      </c>
      <c r="R16" s="14">
        <f t="shared" si="1"/>
        <v>0</v>
      </c>
      <c r="S16" s="14">
        <f t="shared" si="1"/>
        <v>0</v>
      </c>
      <c r="T16" s="14">
        <f t="shared" si="1"/>
        <v>0</v>
      </c>
      <c r="U16" s="14">
        <f t="shared" si="1"/>
        <v>0</v>
      </c>
      <c r="V16" s="155"/>
      <c r="W16" s="155"/>
      <c r="X16" s="155"/>
      <c r="Y16" s="155"/>
      <c r="Z16" s="155"/>
      <c r="AA16" s="155"/>
      <c r="AB16" s="155"/>
      <c r="AC16" s="155"/>
      <c r="AD16" s="155"/>
    </row>
    <row r="17" spans="1:30">
      <c r="A17" s="123" t="str">
        <f>A36</f>
        <v>Company Estimated Costs</v>
      </c>
      <c r="B17" s="123"/>
      <c r="C17" s="123" t="s">
        <v>625</v>
      </c>
      <c r="D17" s="14">
        <f t="shared" ref="D17:U17" si="2">SUM(D40:D49)</f>
        <v>0</v>
      </c>
      <c r="E17" s="14">
        <f t="shared" si="2"/>
        <v>0</v>
      </c>
      <c r="F17" s="14">
        <f t="shared" si="2"/>
        <v>0</v>
      </c>
      <c r="G17" s="14">
        <f t="shared" si="2"/>
        <v>0</v>
      </c>
      <c r="H17" s="14">
        <f t="shared" si="2"/>
        <v>0</v>
      </c>
      <c r="I17" s="14">
        <f t="shared" si="2"/>
        <v>0</v>
      </c>
      <c r="J17" s="14">
        <f t="shared" si="2"/>
        <v>0</v>
      </c>
      <c r="K17" s="14">
        <f t="shared" si="2"/>
        <v>0</v>
      </c>
      <c r="L17" s="14">
        <f t="shared" si="2"/>
        <v>0</v>
      </c>
      <c r="M17" s="14">
        <f t="shared" si="2"/>
        <v>0</v>
      </c>
      <c r="N17" s="14">
        <f t="shared" si="2"/>
        <v>0</v>
      </c>
      <c r="O17" s="14">
        <f t="shared" si="2"/>
        <v>0</v>
      </c>
      <c r="P17" s="14">
        <f t="shared" si="2"/>
        <v>0</v>
      </c>
      <c r="Q17" s="14">
        <f t="shared" si="2"/>
        <v>0</v>
      </c>
      <c r="R17" s="14">
        <f t="shared" si="2"/>
        <v>0</v>
      </c>
      <c r="S17" s="14">
        <f t="shared" si="2"/>
        <v>0</v>
      </c>
      <c r="T17" s="14">
        <f t="shared" si="2"/>
        <v>0</v>
      </c>
      <c r="U17" s="14">
        <f t="shared" si="2"/>
        <v>0</v>
      </c>
      <c r="V17" s="155"/>
      <c r="W17" s="155"/>
      <c r="X17" s="155"/>
      <c r="Y17" s="155"/>
      <c r="Z17" s="155"/>
      <c r="AA17" s="155"/>
      <c r="AB17" s="155"/>
      <c r="AC17" s="155"/>
      <c r="AD17" s="155"/>
    </row>
    <row r="18" spans="1:30">
      <c r="A18" s="123" t="str">
        <f>A52</f>
        <v>Contractor Estimated Costs</v>
      </c>
      <c r="B18" s="123"/>
      <c r="C18" s="123" t="s">
        <v>625</v>
      </c>
      <c r="D18" s="14">
        <f t="shared" ref="D18:U18" si="3">SUM(D56:D65)</f>
        <v>0</v>
      </c>
      <c r="E18" s="14">
        <f t="shared" si="3"/>
        <v>0</v>
      </c>
      <c r="F18" s="14">
        <f t="shared" si="3"/>
        <v>0</v>
      </c>
      <c r="G18" s="14">
        <f t="shared" si="3"/>
        <v>0</v>
      </c>
      <c r="H18" s="14">
        <f t="shared" si="3"/>
        <v>0</v>
      </c>
      <c r="I18" s="14">
        <f t="shared" si="3"/>
        <v>0</v>
      </c>
      <c r="J18" s="14">
        <f t="shared" si="3"/>
        <v>0</v>
      </c>
      <c r="K18" s="14">
        <f t="shared" si="3"/>
        <v>0</v>
      </c>
      <c r="L18" s="14">
        <f t="shared" si="3"/>
        <v>0</v>
      </c>
      <c r="M18" s="14">
        <f t="shared" si="3"/>
        <v>0</v>
      </c>
      <c r="N18" s="14">
        <f t="shared" si="3"/>
        <v>0</v>
      </c>
      <c r="O18" s="14">
        <f t="shared" si="3"/>
        <v>0</v>
      </c>
      <c r="P18" s="14">
        <f t="shared" si="3"/>
        <v>0</v>
      </c>
      <c r="Q18" s="14">
        <f t="shared" si="3"/>
        <v>0</v>
      </c>
      <c r="R18" s="14">
        <f t="shared" si="3"/>
        <v>0</v>
      </c>
      <c r="S18" s="14">
        <f t="shared" si="3"/>
        <v>0</v>
      </c>
      <c r="T18" s="14">
        <f t="shared" si="3"/>
        <v>0</v>
      </c>
      <c r="U18" s="14">
        <f t="shared" si="3"/>
        <v>0</v>
      </c>
      <c r="V18" s="155"/>
      <c r="W18" s="155"/>
      <c r="X18" s="155"/>
      <c r="Y18" s="155"/>
      <c r="Z18" s="155"/>
      <c r="AA18" s="155"/>
      <c r="AB18" s="155"/>
      <c r="AC18" s="155"/>
      <c r="AD18" s="155"/>
    </row>
    <row r="20" spans="1:30">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c r="G21" s="9"/>
      <c r="H21" s="9"/>
      <c r="I21" s="9"/>
      <c r="P21" s="9"/>
      <c r="Q21" s="9"/>
      <c r="R21" s="9"/>
      <c r="Y21" s="9"/>
      <c r="Z21" s="9"/>
      <c r="AA21" s="9"/>
    </row>
    <row r="22" spans="1:30">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30">
      <c r="A23" s="11" t="s">
        <v>647</v>
      </c>
      <c r="B23" s="11" t="s">
        <v>648</v>
      </c>
      <c r="C23" s="11" t="s">
        <v>143</v>
      </c>
      <c r="D23" s="13" t="s">
        <v>624</v>
      </c>
      <c r="E23" s="13">
        <v>2021</v>
      </c>
      <c r="F23" s="13">
        <v>2022</v>
      </c>
      <c r="G23" s="13">
        <v>2023</v>
      </c>
      <c r="H23" s="13">
        <v>2024</v>
      </c>
      <c r="I23" s="13">
        <v>2025</v>
      </c>
      <c r="J23" s="13">
        <v>2026</v>
      </c>
      <c r="K23" s="13">
        <v>2027</v>
      </c>
      <c r="L23" s="13">
        <v>2028</v>
      </c>
      <c r="M23" s="13" t="s">
        <v>624</v>
      </c>
      <c r="N23" s="13">
        <v>2021</v>
      </c>
      <c r="O23" s="13">
        <v>2022</v>
      </c>
      <c r="P23" s="13">
        <v>2023</v>
      </c>
      <c r="Q23" s="13">
        <v>2024</v>
      </c>
      <c r="R23" s="13">
        <v>2025</v>
      </c>
      <c r="S23" s="13">
        <v>2026</v>
      </c>
      <c r="T23" s="13">
        <v>2027</v>
      </c>
      <c r="U23" s="13">
        <v>2028</v>
      </c>
      <c r="V23" s="13" t="s">
        <v>624</v>
      </c>
      <c r="W23" s="13">
        <v>2021</v>
      </c>
      <c r="X23" s="13">
        <v>2022</v>
      </c>
      <c r="Y23" s="13">
        <v>2023</v>
      </c>
      <c r="Z23" s="13">
        <v>2024</v>
      </c>
      <c r="AA23" s="13">
        <v>2025</v>
      </c>
      <c r="AB23" s="13">
        <v>2026</v>
      </c>
      <c r="AC23" s="13">
        <v>2027</v>
      </c>
      <c r="AD23" s="13">
        <v>2028</v>
      </c>
    </row>
    <row r="24" spans="1:30">
      <c r="A24" s="164" t="str">
        <f>'3.1_Asset_Volumes'!A24</f>
        <v>Governors</v>
      </c>
      <c r="B24" s="164" t="str">
        <f>'3.1_Asset_Volumes'!B24</f>
        <v>Replacement</v>
      </c>
      <c r="C24" s="123" t="s">
        <v>625</v>
      </c>
      <c r="D24" s="67">
        <f t="shared" ref="D24:D33" si="4">SUM(E24:L24)</f>
        <v>0</v>
      </c>
      <c r="E24" s="125">
        <f t="shared" ref="E24:L33" si="5">E40+E56</f>
        <v>0</v>
      </c>
      <c r="F24" s="125">
        <f t="shared" si="5"/>
        <v>0</v>
      </c>
      <c r="G24" s="125">
        <f t="shared" si="5"/>
        <v>0</v>
      </c>
      <c r="H24" s="125">
        <f t="shared" si="5"/>
        <v>0</v>
      </c>
      <c r="I24" s="125">
        <f t="shared" si="5"/>
        <v>0</v>
      </c>
      <c r="J24" s="125">
        <f t="shared" si="5"/>
        <v>0</v>
      </c>
      <c r="K24" s="125">
        <f t="shared" si="5"/>
        <v>0</v>
      </c>
      <c r="L24" s="125">
        <f t="shared" si="5"/>
        <v>0</v>
      </c>
      <c r="M24" s="67">
        <f t="shared" ref="M24:M33" si="6">SUM(N24:U24)</f>
        <v>0</v>
      </c>
      <c r="N24" s="125">
        <f t="shared" ref="N24:U33" si="7">N40+N56</f>
        <v>0</v>
      </c>
      <c r="O24" s="125">
        <f t="shared" si="7"/>
        <v>0</v>
      </c>
      <c r="P24" s="125">
        <f t="shared" si="7"/>
        <v>0</v>
      </c>
      <c r="Q24" s="125">
        <f t="shared" si="7"/>
        <v>0</v>
      </c>
      <c r="R24" s="125">
        <f t="shared" si="7"/>
        <v>0</v>
      </c>
      <c r="S24" s="125">
        <f t="shared" si="7"/>
        <v>0</v>
      </c>
      <c r="T24" s="125">
        <f t="shared" si="7"/>
        <v>0</v>
      </c>
      <c r="U24" s="125">
        <f t="shared" si="7"/>
        <v>0</v>
      </c>
      <c r="V24" s="155"/>
      <c r="W24" s="155"/>
      <c r="X24" s="155"/>
      <c r="Y24" s="155"/>
      <c r="Z24" s="155"/>
      <c r="AA24" s="155"/>
      <c r="AB24" s="155"/>
      <c r="AC24" s="155"/>
      <c r="AD24" s="155"/>
    </row>
    <row r="25" spans="1:30">
      <c r="A25" s="164" t="str">
        <f>'3.1_Asset_Volumes'!A25</f>
        <v>Governors</v>
      </c>
      <c r="B25" s="164" t="str">
        <f>'3.1_Asset_Volumes'!B25</f>
        <v>Refurbishment</v>
      </c>
      <c r="C25" s="123" t="s">
        <v>625</v>
      </c>
      <c r="D25" s="67">
        <f t="shared" si="4"/>
        <v>0</v>
      </c>
      <c r="E25" s="125">
        <f t="shared" si="5"/>
        <v>0</v>
      </c>
      <c r="F25" s="125">
        <f t="shared" si="5"/>
        <v>0</v>
      </c>
      <c r="G25" s="125">
        <f t="shared" si="5"/>
        <v>0</v>
      </c>
      <c r="H25" s="125">
        <f t="shared" si="5"/>
        <v>0</v>
      </c>
      <c r="I25" s="125">
        <f t="shared" si="5"/>
        <v>0</v>
      </c>
      <c r="J25" s="125">
        <f t="shared" si="5"/>
        <v>0</v>
      </c>
      <c r="K25" s="125">
        <f t="shared" si="5"/>
        <v>0</v>
      </c>
      <c r="L25" s="125">
        <f t="shared" si="5"/>
        <v>0</v>
      </c>
      <c r="M25" s="67">
        <f t="shared" si="6"/>
        <v>0</v>
      </c>
      <c r="N25" s="125">
        <f t="shared" si="7"/>
        <v>0</v>
      </c>
      <c r="O25" s="125">
        <f t="shared" si="7"/>
        <v>0</v>
      </c>
      <c r="P25" s="125">
        <f t="shared" si="7"/>
        <v>0</v>
      </c>
      <c r="Q25" s="125">
        <f t="shared" si="7"/>
        <v>0</v>
      </c>
      <c r="R25" s="125">
        <f t="shared" si="7"/>
        <v>0</v>
      </c>
      <c r="S25" s="125">
        <f t="shared" si="7"/>
        <v>0</v>
      </c>
      <c r="T25" s="125">
        <f t="shared" si="7"/>
        <v>0</v>
      </c>
      <c r="U25" s="125">
        <f t="shared" si="7"/>
        <v>0</v>
      </c>
      <c r="V25" s="155"/>
      <c r="W25" s="155"/>
      <c r="X25" s="155"/>
      <c r="Y25" s="155"/>
      <c r="Z25" s="155"/>
      <c r="AA25" s="155"/>
      <c r="AB25" s="155"/>
      <c r="AC25" s="155"/>
      <c r="AD25" s="155"/>
    </row>
    <row r="26" spans="1:30">
      <c r="A26" s="164">
        <f>'3.1_Asset_Volumes'!A26</f>
        <v>0</v>
      </c>
      <c r="B26" s="164">
        <f>'3.1_Asset_Volumes'!B26</f>
        <v>0</v>
      </c>
      <c r="C26" s="123" t="s">
        <v>625</v>
      </c>
      <c r="D26" s="67">
        <f t="shared" si="4"/>
        <v>0</v>
      </c>
      <c r="E26" s="125">
        <f t="shared" si="5"/>
        <v>0</v>
      </c>
      <c r="F26" s="125">
        <f t="shared" si="5"/>
        <v>0</v>
      </c>
      <c r="G26" s="125">
        <f t="shared" si="5"/>
        <v>0</v>
      </c>
      <c r="H26" s="125">
        <f t="shared" si="5"/>
        <v>0</v>
      </c>
      <c r="I26" s="125">
        <f t="shared" si="5"/>
        <v>0</v>
      </c>
      <c r="J26" s="125">
        <f t="shared" si="5"/>
        <v>0</v>
      </c>
      <c r="K26" s="125">
        <f t="shared" si="5"/>
        <v>0</v>
      </c>
      <c r="L26" s="125">
        <f t="shared" si="5"/>
        <v>0</v>
      </c>
      <c r="M26" s="67">
        <f t="shared" si="6"/>
        <v>0</v>
      </c>
      <c r="N26" s="125">
        <f t="shared" si="7"/>
        <v>0</v>
      </c>
      <c r="O26" s="125">
        <f t="shared" si="7"/>
        <v>0</v>
      </c>
      <c r="P26" s="125">
        <f t="shared" si="7"/>
        <v>0</v>
      </c>
      <c r="Q26" s="125">
        <f t="shared" si="7"/>
        <v>0</v>
      </c>
      <c r="R26" s="125">
        <f t="shared" si="7"/>
        <v>0</v>
      </c>
      <c r="S26" s="125">
        <f t="shared" si="7"/>
        <v>0</v>
      </c>
      <c r="T26" s="125">
        <f t="shared" si="7"/>
        <v>0</v>
      </c>
      <c r="U26" s="125">
        <f t="shared" si="7"/>
        <v>0</v>
      </c>
      <c r="V26" s="155"/>
      <c r="W26" s="155"/>
      <c r="X26" s="155"/>
      <c r="Y26" s="155"/>
      <c r="Z26" s="155"/>
      <c r="AA26" s="155"/>
      <c r="AB26" s="155"/>
      <c r="AC26" s="155"/>
      <c r="AD26" s="155"/>
    </row>
    <row r="27" spans="1:30">
      <c r="A27" s="164">
        <f>'3.1_Asset_Volumes'!A27</f>
        <v>0</v>
      </c>
      <c r="B27" s="164">
        <f>'3.1_Asset_Volumes'!B27</f>
        <v>0</v>
      </c>
      <c r="C27" s="123" t="s">
        <v>625</v>
      </c>
      <c r="D27" s="67">
        <f t="shared" si="4"/>
        <v>0</v>
      </c>
      <c r="E27" s="125">
        <f t="shared" si="5"/>
        <v>0</v>
      </c>
      <c r="F27" s="125">
        <f t="shared" si="5"/>
        <v>0</v>
      </c>
      <c r="G27" s="125">
        <f t="shared" si="5"/>
        <v>0</v>
      </c>
      <c r="H27" s="125">
        <f t="shared" si="5"/>
        <v>0</v>
      </c>
      <c r="I27" s="125">
        <f t="shared" si="5"/>
        <v>0</v>
      </c>
      <c r="J27" s="125">
        <f t="shared" si="5"/>
        <v>0</v>
      </c>
      <c r="K27" s="125">
        <f t="shared" si="5"/>
        <v>0</v>
      </c>
      <c r="L27" s="125">
        <f t="shared" si="5"/>
        <v>0</v>
      </c>
      <c r="M27" s="67">
        <f t="shared" si="6"/>
        <v>0</v>
      </c>
      <c r="N27" s="125">
        <f t="shared" si="7"/>
        <v>0</v>
      </c>
      <c r="O27" s="125">
        <f t="shared" si="7"/>
        <v>0</v>
      </c>
      <c r="P27" s="125">
        <f t="shared" si="7"/>
        <v>0</v>
      </c>
      <c r="Q27" s="125">
        <f t="shared" si="7"/>
        <v>0</v>
      </c>
      <c r="R27" s="125">
        <f t="shared" si="7"/>
        <v>0</v>
      </c>
      <c r="S27" s="125">
        <f t="shared" si="7"/>
        <v>0</v>
      </c>
      <c r="T27" s="125">
        <f t="shared" si="7"/>
        <v>0</v>
      </c>
      <c r="U27" s="125">
        <f t="shared" si="7"/>
        <v>0</v>
      </c>
      <c r="V27" s="155"/>
      <c r="W27" s="155"/>
      <c r="X27" s="155"/>
      <c r="Y27" s="155"/>
      <c r="Z27" s="155"/>
      <c r="AA27" s="155"/>
      <c r="AB27" s="155"/>
      <c r="AC27" s="155"/>
      <c r="AD27" s="155"/>
    </row>
    <row r="28" spans="1:30">
      <c r="A28" s="164">
        <f>'3.1_Asset_Volumes'!A28</f>
        <v>0</v>
      </c>
      <c r="B28" s="164">
        <f>'3.1_Asset_Volumes'!B28</f>
        <v>0</v>
      </c>
      <c r="C28" s="123" t="s">
        <v>625</v>
      </c>
      <c r="D28" s="67">
        <f t="shared" si="4"/>
        <v>0</v>
      </c>
      <c r="E28" s="125">
        <f t="shared" si="5"/>
        <v>0</v>
      </c>
      <c r="F28" s="125">
        <f t="shared" si="5"/>
        <v>0</v>
      </c>
      <c r="G28" s="125">
        <f t="shared" si="5"/>
        <v>0</v>
      </c>
      <c r="H28" s="125">
        <f t="shared" si="5"/>
        <v>0</v>
      </c>
      <c r="I28" s="125">
        <f t="shared" si="5"/>
        <v>0</v>
      </c>
      <c r="J28" s="125">
        <f t="shared" si="5"/>
        <v>0</v>
      </c>
      <c r="K28" s="125">
        <f t="shared" si="5"/>
        <v>0</v>
      </c>
      <c r="L28" s="125">
        <f t="shared" si="5"/>
        <v>0</v>
      </c>
      <c r="M28" s="67">
        <f t="shared" si="6"/>
        <v>0</v>
      </c>
      <c r="N28" s="125">
        <f t="shared" si="7"/>
        <v>0</v>
      </c>
      <c r="O28" s="125">
        <f t="shared" si="7"/>
        <v>0</v>
      </c>
      <c r="P28" s="125">
        <f t="shared" si="7"/>
        <v>0</v>
      </c>
      <c r="Q28" s="125">
        <f t="shared" si="7"/>
        <v>0</v>
      </c>
      <c r="R28" s="125">
        <f t="shared" si="7"/>
        <v>0</v>
      </c>
      <c r="S28" s="125">
        <f t="shared" si="7"/>
        <v>0</v>
      </c>
      <c r="T28" s="125">
        <f t="shared" si="7"/>
        <v>0</v>
      </c>
      <c r="U28" s="125">
        <f t="shared" si="7"/>
        <v>0</v>
      </c>
      <c r="V28" s="155"/>
      <c r="W28" s="155"/>
      <c r="X28" s="155"/>
      <c r="Y28" s="155"/>
      <c r="Z28" s="155"/>
      <c r="AA28" s="155"/>
      <c r="AB28" s="155"/>
      <c r="AC28" s="155"/>
      <c r="AD28" s="155"/>
    </row>
    <row r="29" spans="1:30">
      <c r="A29" s="164">
        <f>'3.1_Asset_Volumes'!A29</f>
        <v>0</v>
      </c>
      <c r="B29" s="164">
        <f>'3.1_Asset_Volumes'!B29</f>
        <v>0</v>
      </c>
      <c r="C29" s="123" t="s">
        <v>625</v>
      </c>
      <c r="D29" s="67">
        <f t="shared" si="4"/>
        <v>0</v>
      </c>
      <c r="E29" s="125">
        <f t="shared" si="5"/>
        <v>0</v>
      </c>
      <c r="F29" s="125">
        <f t="shared" si="5"/>
        <v>0</v>
      </c>
      <c r="G29" s="125">
        <f t="shared" si="5"/>
        <v>0</v>
      </c>
      <c r="H29" s="125">
        <f t="shared" si="5"/>
        <v>0</v>
      </c>
      <c r="I29" s="125">
        <f t="shared" si="5"/>
        <v>0</v>
      </c>
      <c r="J29" s="125">
        <f t="shared" si="5"/>
        <v>0</v>
      </c>
      <c r="K29" s="125">
        <f t="shared" si="5"/>
        <v>0</v>
      </c>
      <c r="L29" s="125">
        <f t="shared" si="5"/>
        <v>0</v>
      </c>
      <c r="M29" s="67">
        <f t="shared" si="6"/>
        <v>0</v>
      </c>
      <c r="N29" s="125">
        <f t="shared" si="7"/>
        <v>0</v>
      </c>
      <c r="O29" s="125">
        <f t="shared" si="7"/>
        <v>0</v>
      </c>
      <c r="P29" s="125">
        <f t="shared" si="7"/>
        <v>0</v>
      </c>
      <c r="Q29" s="125">
        <f t="shared" si="7"/>
        <v>0</v>
      </c>
      <c r="R29" s="125">
        <f t="shared" si="7"/>
        <v>0</v>
      </c>
      <c r="S29" s="125">
        <f t="shared" si="7"/>
        <v>0</v>
      </c>
      <c r="T29" s="125">
        <f t="shared" si="7"/>
        <v>0</v>
      </c>
      <c r="U29" s="125">
        <f t="shared" si="7"/>
        <v>0</v>
      </c>
      <c r="V29" s="155"/>
      <c r="W29" s="155"/>
      <c r="X29" s="155"/>
      <c r="Y29" s="155"/>
      <c r="Z29" s="155"/>
      <c r="AA29" s="155"/>
      <c r="AB29" s="155"/>
      <c r="AC29" s="155"/>
      <c r="AD29" s="155"/>
    </row>
    <row r="30" spans="1:30">
      <c r="A30" s="164">
        <f>'3.1_Asset_Volumes'!A30</f>
        <v>0</v>
      </c>
      <c r="B30" s="164">
        <f>'3.1_Asset_Volumes'!B30</f>
        <v>0</v>
      </c>
      <c r="C30" s="123" t="s">
        <v>625</v>
      </c>
      <c r="D30" s="67">
        <f t="shared" si="4"/>
        <v>0</v>
      </c>
      <c r="E30" s="125">
        <f t="shared" si="5"/>
        <v>0</v>
      </c>
      <c r="F30" s="125">
        <f t="shared" si="5"/>
        <v>0</v>
      </c>
      <c r="G30" s="125">
        <f t="shared" si="5"/>
        <v>0</v>
      </c>
      <c r="H30" s="125">
        <f t="shared" si="5"/>
        <v>0</v>
      </c>
      <c r="I30" s="125">
        <f t="shared" si="5"/>
        <v>0</v>
      </c>
      <c r="J30" s="125">
        <f t="shared" si="5"/>
        <v>0</v>
      </c>
      <c r="K30" s="125">
        <f t="shared" si="5"/>
        <v>0</v>
      </c>
      <c r="L30" s="125">
        <f t="shared" si="5"/>
        <v>0</v>
      </c>
      <c r="M30" s="67">
        <f t="shared" si="6"/>
        <v>0</v>
      </c>
      <c r="N30" s="125">
        <f t="shared" si="7"/>
        <v>0</v>
      </c>
      <c r="O30" s="125">
        <f t="shared" si="7"/>
        <v>0</v>
      </c>
      <c r="P30" s="125">
        <f t="shared" si="7"/>
        <v>0</v>
      </c>
      <c r="Q30" s="125">
        <f t="shared" si="7"/>
        <v>0</v>
      </c>
      <c r="R30" s="125">
        <f t="shared" si="7"/>
        <v>0</v>
      </c>
      <c r="S30" s="125">
        <f t="shared" si="7"/>
        <v>0</v>
      </c>
      <c r="T30" s="125">
        <f t="shared" si="7"/>
        <v>0</v>
      </c>
      <c r="U30" s="125">
        <f t="shared" si="7"/>
        <v>0</v>
      </c>
      <c r="V30" s="155"/>
      <c r="W30" s="155"/>
      <c r="X30" s="155"/>
      <c r="Y30" s="155"/>
      <c r="Z30" s="155"/>
      <c r="AA30" s="155"/>
      <c r="AB30" s="155"/>
      <c r="AC30" s="155"/>
      <c r="AD30" s="155"/>
    </row>
    <row r="31" spans="1:30">
      <c r="A31" s="164">
        <f>'3.1_Asset_Volumes'!A31</f>
        <v>0</v>
      </c>
      <c r="B31" s="164">
        <f>'3.1_Asset_Volumes'!B31</f>
        <v>0</v>
      </c>
      <c r="C31" s="123" t="s">
        <v>625</v>
      </c>
      <c r="D31" s="67">
        <f t="shared" si="4"/>
        <v>0</v>
      </c>
      <c r="E31" s="125">
        <f t="shared" si="5"/>
        <v>0</v>
      </c>
      <c r="F31" s="125">
        <f t="shared" si="5"/>
        <v>0</v>
      </c>
      <c r="G31" s="125">
        <f t="shared" si="5"/>
        <v>0</v>
      </c>
      <c r="H31" s="125">
        <f t="shared" si="5"/>
        <v>0</v>
      </c>
      <c r="I31" s="125">
        <f t="shared" si="5"/>
        <v>0</v>
      </c>
      <c r="J31" s="125">
        <f t="shared" si="5"/>
        <v>0</v>
      </c>
      <c r="K31" s="125">
        <f t="shared" si="5"/>
        <v>0</v>
      </c>
      <c r="L31" s="125">
        <f t="shared" si="5"/>
        <v>0</v>
      </c>
      <c r="M31" s="67">
        <f t="shared" si="6"/>
        <v>0</v>
      </c>
      <c r="N31" s="125">
        <f t="shared" si="7"/>
        <v>0</v>
      </c>
      <c r="O31" s="125">
        <f t="shared" si="7"/>
        <v>0</v>
      </c>
      <c r="P31" s="125">
        <f t="shared" si="7"/>
        <v>0</v>
      </c>
      <c r="Q31" s="125">
        <f t="shared" si="7"/>
        <v>0</v>
      </c>
      <c r="R31" s="125">
        <f t="shared" si="7"/>
        <v>0</v>
      </c>
      <c r="S31" s="125">
        <f t="shared" si="7"/>
        <v>0</v>
      </c>
      <c r="T31" s="125">
        <f t="shared" si="7"/>
        <v>0</v>
      </c>
      <c r="U31" s="125">
        <f t="shared" si="7"/>
        <v>0</v>
      </c>
      <c r="V31" s="155"/>
      <c r="W31" s="155"/>
      <c r="X31" s="155"/>
      <c r="Y31" s="155"/>
      <c r="Z31" s="155"/>
      <c r="AA31" s="155"/>
      <c r="AB31" s="155"/>
      <c r="AC31" s="155"/>
      <c r="AD31" s="155"/>
    </row>
    <row r="32" spans="1:30">
      <c r="A32" s="164">
        <f>'3.1_Asset_Volumes'!A32</f>
        <v>0</v>
      </c>
      <c r="B32" s="164">
        <f>'3.1_Asset_Volumes'!B32</f>
        <v>0</v>
      </c>
      <c r="C32" s="123" t="s">
        <v>625</v>
      </c>
      <c r="D32" s="67">
        <f t="shared" si="4"/>
        <v>0</v>
      </c>
      <c r="E32" s="125">
        <f t="shared" si="5"/>
        <v>0</v>
      </c>
      <c r="F32" s="125">
        <f t="shared" si="5"/>
        <v>0</v>
      </c>
      <c r="G32" s="125">
        <f t="shared" si="5"/>
        <v>0</v>
      </c>
      <c r="H32" s="125">
        <f t="shared" si="5"/>
        <v>0</v>
      </c>
      <c r="I32" s="125">
        <f t="shared" si="5"/>
        <v>0</v>
      </c>
      <c r="J32" s="125">
        <f t="shared" si="5"/>
        <v>0</v>
      </c>
      <c r="K32" s="125">
        <f t="shared" si="5"/>
        <v>0</v>
      </c>
      <c r="L32" s="125">
        <f t="shared" si="5"/>
        <v>0</v>
      </c>
      <c r="M32" s="67">
        <f t="shared" si="6"/>
        <v>0</v>
      </c>
      <c r="N32" s="125">
        <f t="shared" si="7"/>
        <v>0</v>
      </c>
      <c r="O32" s="125">
        <f t="shared" si="7"/>
        <v>0</v>
      </c>
      <c r="P32" s="125">
        <f t="shared" si="7"/>
        <v>0</v>
      </c>
      <c r="Q32" s="125">
        <f t="shared" si="7"/>
        <v>0</v>
      </c>
      <c r="R32" s="125">
        <f t="shared" si="7"/>
        <v>0</v>
      </c>
      <c r="S32" s="125">
        <f t="shared" si="7"/>
        <v>0</v>
      </c>
      <c r="T32" s="125">
        <f t="shared" si="7"/>
        <v>0</v>
      </c>
      <c r="U32" s="125">
        <f t="shared" si="7"/>
        <v>0</v>
      </c>
      <c r="V32" s="155"/>
      <c r="W32" s="155"/>
      <c r="X32" s="155"/>
      <c r="Y32" s="155"/>
      <c r="Z32" s="155"/>
      <c r="AA32" s="155"/>
      <c r="AB32" s="155"/>
      <c r="AC32" s="155"/>
      <c r="AD32" s="155"/>
    </row>
    <row r="33" spans="1:30">
      <c r="A33" s="164">
        <f>'3.1_Asset_Volumes'!A33</f>
        <v>0</v>
      </c>
      <c r="B33" s="164">
        <f>'3.1_Asset_Volumes'!B33</f>
        <v>0</v>
      </c>
      <c r="C33" s="123" t="s">
        <v>625</v>
      </c>
      <c r="D33" s="67">
        <f t="shared" si="4"/>
        <v>0</v>
      </c>
      <c r="E33" s="125">
        <f t="shared" si="5"/>
        <v>0</v>
      </c>
      <c r="F33" s="125">
        <f t="shared" si="5"/>
        <v>0</v>
      </c>
      <c r="G33" s="125">
        <f t="shared" si="5"/>
        <v>0</v>
      </c>
      <c r="H33" s="125">
        <f t="shared" si="5"/>
        <v>0</v>
      </c>
      <c r="I33" s="125">
        <f t="shared" si="5"/>
        <v>0</v>
      </c>
      <c r="J33" s="125">
        <f t="shared" si="5"/>
        <v>0</v>
      </c>
      <c r="K33" s="125">
        <f t="shared" si="5"/>
        <v>0</v>
      </c>
      <c r="L33" s="125">
        <f t="shared" si="5"/>
        <v>0</v>
      </c>
      <c r="M33" s="67">
        <f t="shared" si="6"/>
        <v>0</v>
      </c>
      <c r="N33" s="125">
        <f t="shared" si="7"/>
        <v>0</v>
      </c>
      <c r="O33" s="125">
        <f t="shared" si="7"/>
        <v>0</v>
      </c>
      <c r="P33" s="125">
        <f t="shared" si="7"/>
        <v>0</v>
      </c>
      <c r="Q33" s="125">
        <f t="shared" si="7"/>
        <v>0</v>
      </c>
      <c r="R33" s="125">
        <f t="shared" si="7"/>
        <v>0</v>
      </c>
      <c r="S33" s="125">
        <f t="shared" si="7"/>
        <v>0</v>
      </c>
      <c r="T33" s="125">
        <f t="shared" si="7"/>
        <v>0</v>
      </c>
      <c r="U33" s="125">
        <f t="shared" si="7"/>
        <v>0</v>
      </c>
      <c r="V33" s="155"/>
      <c r="W33" s="155"/>
      <c r="X33" s="155"/>
      <c r="Y33" s="155"/>
      <c r="Z33" s="155"/>
      <c r="AA33" s="155"/>
      <c r="AB33" s="155"/>
      <c r="AC33" s="155"/>
      <c r="AD33" s="155"/>
    </row>
    <row r="34" spans="1:30">
      <c r="A34" s="124" t="s">
        <v>637</v>
      </c>
      <c r="B34" s="124"/>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c r="AD34" s="124" t="s">
        <v>637</v>
      </c>
    </row>
    <row r="36" spans="1:30">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row>
    <row r="37" spans="1:30">
      <c r="G37" s="9"/>
      <c r="H37" s="9"/>
      <c r="I37" s="9"/>
      <c r="P37" s="9"/>
      <c r="Q37" s="9"/>
      <c r="R37" s="9"/>
      <c r="Y37" s="9"/>
      <c r="Z37" s="9"/>
      <c r="AA37" s="9"/>
    </row>
    <row r="38" spans="1:30">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30">
      <c r="A39" s="11" t="s">
        <v>312</v>
      </c>
      <c r="B39" s="11" t="s">
        <v>649</v>
      </c>
      <c r="C39" s="11" t="s">
        <v>143</v>
      </c>
      <c r="D39" s="13" t="s">
        <v>624</v>
      </c>
      <c r="E39" s="13">
        <v>2021</v>
      </c>
      <c r="F39" s="13">
        <v>2022</v>
      </c>
      <c r="G39" s="13">
        <v>2023</v>
      </c>
      <c r="H39" s="13">
        <v>2024</v>
      </c>
      <c r="I39" s="13">
        <v>2025</v>
      </c>
      <c r="J39" s="13">
        <v>2026</v>
      </c>
      <c r="K39" s="13">
        <v>2027</v>
      </c>
      <c r="L39" s="13">
        <v>2028</v>
      </c>
      <c r="M39" s="13" t="s">
        <v>624</v>
      </c>
      <c r="N39" s="13">
        <v>2021</v>
      </c>
      <c r="O39" s="13">
        <v>2022</v>
      </c>
      <c r="P39" s="13">
        <v>2023</v>
      </c>
      <c r="Q39" s="13">
        <v>2024</v>
      </c>
      <c r="R39" s="13">
        <v>2025</v>
      </c>
      <c r="S39" s="13">
        <v>2026</v>
      </c>
      <c r="T39" s="13">
        <v>2027</v>
      </c>
      <c r="U39" s="13">
        <v>2028</v>
      </c>
      <c r="V39" s="13" t="s">
        <v>624</v>
      </c>
      <c r="W39" s="13">
        <v>2021</v>
      </c>
      <c r="X39" s="13">
        <v>2022</v>
      </c>
      <c r="Y39" s="13">
        <v>2023</v>
      </c>
      <c r="Z39" s="13">
        <v>2024</v>
      </c>
      <c r="AA39" s="13">
        <v>2025</v>
      </c>
      <c r="AB39" s="13">
        <v>2026</v>
      </c>
      <c r="AC39" s="13">
        <v>2027</v>
      </c>
      <c r="AD39" s="13">
        <v>2028</v>
      </c>
    </row>
    <row r="40" spans="1:30">
      <c r="A40" s="122" t="str">
        <f t="shared" ref="A40:A49" si="8">A24</f>
        <v>Governors</v>
      </c>
      <c r="B40" s="122"/>
      <c r="C40" s="123" t="s">
        <v>625</v>
      </c>
      <c r="D40" s="67">
        <f t="shared" ref="D40:D49" si="9">SUM(E40:L40)</f>
        <v>0</v>
      </c>
      <c r="E40" s="165">
        <f>N40+W40</f>
        <v>0</v>
      </c>
      <c r="F40" s="165">
        <f t="shared" ref="F40:F49" si="10">O40+X40</f>
        <v>0</v>
      </c>
      <c r="G40" s="165">
        <f t="shared" ref="G40:G49" si="11">P40+Y40</f>
        <v>0</v>
      </c>
      <c r="H40" s="165">
        <f t="shared" ref="H40:H49" si="12">Q40+Z40</f>
        <v>0</v>
      </c>
      <c r="I40" s="165">
        <f t="shared" ref="I40:I49" si="13">R40+AA40</f>
        <v>0</v>
      </c>
      <c r="J40" s="165">
        <f t="shared" ref="J40:J49" si="14">S40+AB40</f>
        <v>0</v>
      </c>
      <c r="K40" s="165">
        <f t="shared" ref="K40:K49" si="15">T40+AC40</f>
        <v>0</v>
      </c>
      <c r="L40" s="165">
        <f t="shared" ref="L40:L49" si="16">U40+AD40</f>
        <v>0</v>
      </c>
      <c r="M40" s="67">
        <f t="shared" ref="M40:M49" si="17">SUM(N40:U40)</f>
        <v>0</v>
      </c>
      <c r="N40" s="69"/>
      <c r="O40" s="69"/>
      <c r="P40" s="69"/>
      <c r="Q40" s="69"/>
      <c r="R40" s="69"/>
      <c r="S40" s="69"/>
      <c r="T40" s="69"/>
      <c r="U40" s="69"/>
      <c r="V40" s="155"/>
      <c r="W40" s="155"/>
      <c r="X40" s="155"/>
      <c r="Y40" s="155"/>
      <c r="Z40" s="155"/>
      <c r="AA40" s="155"/>
      <c r="AB40" s="155"/>
      <c r="AC40" s="155"/>
      <c r="AD40" s="155"/>
    </row>
    <row r="41" spans="1:30">
      <c r="A41" s="122" t="str">
        <f t="shared" si="8"/>
        <v>Governors</v>
      </c>
      <c r="B41" s="122"/>
      <c r="C41" s="123" t="s">
        <v>625</v>
      </c>
      <c r="D41" s="67">
        <f t="shared" si="9"/>
        <v>0</v>
      </c>
      <c r="E41" s="165">
        <f t="shared" ref="E41:E49" si="18">N41+W41</f>
        <v>0</v>
      </c>
      <c r="F41" s="165">
        <f t="shared" si="10"/>
        <v>0</v>
      </c>
      <c r="G41" s="165">
        <f t="shared" si="11"/>
        <v>0</v>
      </c>
      <c r="H41" s="165">
        <f t="shared" si="12"/>
        <v>0</v>
      </c>
      <c r="I41" s="165">
        <f t="shared" si="13"/>
        <v>0</v>
      </c>
      <c r="J41" s="165">
        <f t="shared" si="14"/>
        <v>0</v>
      </c>
      <c r="K41" s="165">
        <f t="shared" si="15"/>
        <v>0</v>
      </c>
      <c r="L41" s="165">
        <f t="shared" si="16"/>
        <v>0</v>
      </c>
      <c r="M41" s="67">
        <f t="shared" si="17"/>
        <v>0</v>
      </c>
      <c r="N41" s="69"/>
      <c r="O41" s="69"/>
      <c r="P41" s="69"/>
      <c r="Q41" s="69"/>
      <c r="R41" s="69"/>
      <c r="S41" s="69"/>
      <c r="T41" s="69"/>
      <c r="U41" s="69"/>
      <c r="V41" s="155"/>
      <c r="W41" s="155"/>
      <c r="X41" s="155"/>
      <c r="Y41" s="155"/>
      <c r="Z41" s="155"/>
      <c r="AA41" s="155"/>
      <c r="AB41" s="155"/>
      <c r="AC41" s="155"/>
      <c r="AD41" s="155"/>
    </row>
    <row r="42" spans="1:30">
      <c r="A42" s="122">
        <f t="shared" si="8"/>
        <v>0</v>
      </c>
      <c r="B42" s="122"/>
      <c r="C42" s="123" t="s">
        <v>625</v>
      </c>
      <c r="D42" s="67">
        <f t="shared" si="9"/>
        <v>0</v>
      </c>
      <c r="E42" s="165">
        <f t="shared" si="18"/>
        <v>0</v>
      </c>
      <c r="F42" s="165">
        <f t="shared" si="10"/>
        <v>0</v>
      </c>
      <c r="G42" s="165">
        <f t="shared" si="11"/>
        <v>0</v>
      </c>
      <c r="H42" s="165">
        <f t="shared" si="12"/>
        <v>0</v>
      </c>
      <c r="I42" s="165">
        <f t="shared" si="13"/>
        <v>0</v>
      </c>
      <c r="J42" s="165">
        <f t="shared" si="14"/>
        <v>0</v>
      </c>
      <c r="K42" s="165">
        <f t="shared" si="15"/>
        <v>0</v>
      </c>
      <c r="L42" s="165">
        <f t="shared" si="16"/>
        <v>0</v>
      </c>
      <c r="M42" s="67">
        <f t="shared" si="17"/>
        <v>0</v>
      </c>
      <c r="N42" s="69"/>
      <c r="O42" s="69"/>
      <c r="P42" s="69"/>
      <c r="Q42" s="69"/>
      <c r="R42" s="69"/>
      <c r="S42" s="69"/>
      <c r="T42" s="69"/>
      <c r="U42" s="69"/>
      <c r="V42" s="155"/>
      <c r="W42" s="155"/>
      <c r="X42" s="155"/>
      <c r="Y42" s="155"/>
      <c r="Z42" s="155"/>
      <c r="AA42" s="155"/>
      <c r="AB42" s="155"/>
      <c r="AC42" s="155"/>
      <c r="AD42" s="155"/>
    </row>
    <row r="43" spans="1:30">
      <c r="A43" s="122">
        <f t="shared" si="8"/>
        <v>0</v>
      </c>
      <c r="B43" s="122"/>
      <c r="C43" s="123" t="s">
        <v>625</v>
      </c>
      <c r="D43" s="67">
        <f t="shared" si="9"/>
        <v>0</v>
      </c>
      <c r="E43" s="165">
        <f t="shared" si="18"/>
        <v>0</v>
      </c>
      <c r="F43" s="165">
        <f t="shared" si="10"/>
        <v>0</v>
      </c>
      <c r="G43" s="165">
        <f t="shared" si="11"/>
        <v>0</v>
      </c>
      <c r="H43" s="165">
        <f t="shared" si="12"/>
        <v>0</v>
      </c>
      <c r="I43" s="165">
        <f t="shared" si="13"/>
        <v>0</v>
      </c>
      <c r="J43" s="165">
        <f t="shared" si="14"/>
        <v>0</v>
      </c>
      <c r="K43" s="165">
        <f t="shared" si="15"/>
        <v>0</v>
      </c>
      <c r="L43" s="165">
        <f t="shared" si="16"/>
        <v>0</v>
      </c>
      <c r="M43" s="67">
        <f t="shared" si="17"/>
        <v>0</v>
      </c>
      <c r="N43" s="69"/>
      <c r="O43" s="69"/>
      <c r="P43" s="69"/>
      <c r="Q43" s="69"/>
      <c r="R43" s="69"/>
      <c r="S43" s="69"/>
      <c r="T43" s="69"/>
      <c r="U43" s="69"/>
      <c r="V43" s="155"/>
      <c r="W43" s="155"/>
      <c r="X43" s="155"/>
      <c r="Y43" s="155"/>
      <c r="Z43" s="155"/>
      <c r="AA43" s="155"/>
      <c r="AB43" s="155"/>
      <c r="AC43" s="155"/>
      <c r="AD43" s="155"/>
    </row>
    <row r="44" spans="1:30">
      <c r="A44" s="122">
        <f t="shared" si="8"/>
        <v>0</v>
      </c>
      <c r="B44" s="122"/>
      <c r="C44" s="123" t="s">
        <v>625</v>
      </c>
      <c r="D44" s="67">
        <f t="shared" si="9"/>
        <v>0</v>
      </c>
      <c r="E44" s="165">
        <f t="shared" si="18"/>
        <v>0</v>
      </c>
      <c r="F44" s="165">
        <f t="shared" si="10"/>
        <v>0</v>
      </c>
      <c r="G44" s="165">
        <f t="shared" si="11"/>
        <v>0</v>
      </c>
      <c r="H44" s="165">
        <f t="shared" si="12"/>
        <v>0</v>
      </c>
      <c r="I44" s="165">
        <f t="shared" si="13"/>
        <v>0</v>
      </c>
      <c r="J44" s="165">
        <f t="shared" si="14"/>
        <v>0</v>
      </c>
      <c r="K44" s="165">
        <f t="shared" si="15"/>
        <v>0</v>
      </c>
      <c r="L44" s="165">
        <f t="shared" si="16"/>
        <v>0</v>
      </c>
      <c r="M44" s="67">
        <f t="shared" si="17"/>
        <v>0</v>
      </c>
      <c r="N44" s="69"/>
      <c r="O44" s="69"/>
      <c r="P44" s="69"/>
      <c r="Q44" s="69"/>
      <c r="R44" s="69"/>
      <c r="S44" s="69"/>
      <c r="T44" s="69"/>
      <c r="U44" s="69"/>
      <c r="V44" s="155"/>
      <c r="W44" s="155"/>
      <c r="X44" s="155"/>
      <c r="Y44" s="155"/>
      <c r="Z44" s="155"/>
      <c r="AA44" s="155"/>
      <c r="AB44" s="155"/>
      <c r="AC44" s="155"/>
      <c r="AD44" s="155"/>
    </row>
    <row r="45" spans="1:30">
      <c r="A45" s="122">
        <f t="shared" si="8"/>
        <v>0</v>
      </c>
      <c r="B45" s="122"/>
      <c r="C45" s="123" t="s">
        <v>625</v>
      </c>
      <c r="D45" s="67">
        <f t="shared" si="9"/>
        <v>0</v>
      </c>
      <c r="E45" s="165">
        <f t="shared" si="18"/>
        <v>0</v>
      </c>
      <c r="F45" s="165">
        <f t="shared" si="10"/>
        <v>0</v>
      </c>
      <c r="G45" s="165">
        <f t="shared" si="11"/>
        <v>0</v>
      </c>
      <c r="H45" s="165">
        <f t="shared" si="12"/>
        <v>0</v>
      </c>
      <c r="I45" s="165">
        <f t="shared" si="13"/>
        <v>0</v>
      </c>
      <c r="J45" s="165">
        <f t="shared" si="14"/>
        <v>0</v>
      </c>
      <c r="K45" s="165">
        <f t="shared" si="15"/>
        <v>0</v>
      </c>
      <c r="L45" s="165">
        <f t="shared" si="16"/>
        <v>0</v>
      </c>
      <c r="M45" s="67">
        <f t="shared" si="17"/>
        <v>0</v>
      </c>
      <c r="N45" s="69"/>
      <c r="O45" s="69"/>
      <c r="P45" s="69"/>
      <c r="Q45" s="69"/>
      <c r="R45" s="69"/>
      <c r="S45" s="69"/>
      <c r="T45" s="69"/>
      <c r="U45" s="69"/>
      <c r="V45" s="155"/>
      <c r="W45" s="155"/>
      <c r="X45" s="155"/>
      <c r="Y45" s="155"/>
      <c r="Z45" s="155"/>
      <c r="AA45" s="155"/>
      <c r="AB45" s="155"/>
      <c r="AC45" s="155"/>
      <c r="AD45" s="155"/>
    </row>
    <row r="46" spans="1:30">
      <c r="A46" s="122">
        <f t="shared" si="8"/>
        <v>0</v>
      </c>
      <c r="B46" s="122"/>
      <c r="C46" s="123" t="s">
        <v>625</v>
      </c>
      <c r="D46" s="67">
        <f t="shared" si="9"/>
        <v>0</v>
      </c>
      <c r="E46" s="165">
        <f t="shared" si="18"/>
        <v>0</v>
      </c>
      <c r="F46" s="165">
        <f t="shared" si="10"/>
        <v>0</v>
      </c>
      <c r="G46" s="165">
        <f t="shared" si="11"/>
        <v>0</v>
      </c>
      <c r="H46" s="165">
        <f t="shared" si="12"/>
        <v>0</v>
      </c>
      <c r="I46" s="165">
        <f t="shared" si="13"/>
        <v>0</v>
      </c>
      <c r="J46" s="165">
        <f t="shared" si="14"/>
        <v>0</v>
      </c>
      <c r="K46" s="165">
        <f t="shared" si="15"/>
        <v>0</v>
      </c>
      <c r="L46" s="165">
        <f t="shared" si="16"/>
        <v>0</v>
      </c>
      <c r="M46" s="67">
        <f t="shared" si="17"/>
        <v>0</v>
      </c>
      <c r="N46" s="69"/>
      <c r="O46" s="69"/>
      <c r="P46" s="69"/>
      <c r="Q46" s="69"/>
      <c r="R46" s="69"/>
      <c r="S46" s="69"/>
      <c r="T46" s="69"/>
      <c r="U46" s="69"/>
      <c r="V46" s="155"/>
      <c r="W46" s="155"/>
      <c r="X46" s="155"/>
      <c r="Y46" s="155"/>
      <c r="Z46" s="155"/>
      <c r="AA46" s="155"/>
      <c r="AB46" s="155"/>
      <c r="AC46" s="155"/>
      <c r="AD46" s="155"/>
    </row>
    <row r="47" spans="1:30">
      <c r="A47" s="122">
        <f t="shared" si="8"/>
        <v>0</v>
      </c>
      <c r="B47" s="122"/>
      <c r="C47" s="123" t="s">
        <v>625</v>
      </c>
      <c r="D47" s="67">
        <f t="shared" si="9"/>
        <v>0</v>
      </c>
      <c r="E47" s="165">
        <f t="shared" si="18"/>
        <v>0</v>
      </c>
      <c r="F47" s="165">
        <f t="shared" si="10"/>
        <v>0</v>
      </c>
      <c r="G47" s="165">
        <f t="shared" si="11"/>
        <v>0</v>
      </c>
      <c r="H47" s="165">
        <f t="shared" si="12"/>
        <v>0</v>
      </c>
      <c r="I47" s="165">
        <f t="shared" si="13"/>
        <v>0</v>
      </c>
      <c r="J47" s="165">
        <f t="shared" si="14"/>
        <v>0</v>
      </c>
      <c r="K47" s="165">
        <f t="shared" si="15"/>
        <v>0</v>
      </c>
      <c r="L47" s="165">
        <f t="shared" si="16"/>
        <v>0</v>
      </c>
      <c r="M47" s="67">
        <f t="shared" si="17"/>
        <v>0</v>
      </c>
      <c r="N47" s="69"/>
      <c r="O47" s="69"/>
      <c r="P47" s="69"/>
      <c r="Q47" s="69"/>
      <c r="R47" s="69"/>
      <c r="S47" s="69"/>
      <c r="T47" s="69"/>
      <c r="U47" s="69"/>
      <c r="V47" s="155"/>
      <c r="W47" s="155"/>
      <c r="X47" s="155"/>
      <c r="Y47" s="155"/>
      <c r="Z47" s="155"/>
      <c r="AA47" s="155"/>
      <c r="AB47" s="155"/>
      <c r="AC47" s="155"/>
      <c r="AD47" s="155"/>
    </row>
    <row r="48" spans="1:30">
      <c r="A48" s="122">
        <f t="shared" si="8"/>
        <v>0</v>
      </c>
      <c r="B48" s="122"/>
      <c r="C48" s="123" t="s">
        <v>625</v>
      </c>
      <c r="D48" s="67">
        <f t="shared" si="9"/>
        <v>0</v>
      </c>
      <c r="E48" s="165">
        <f t="shared" si="18"/>
        <v>0</v>
      </c>
      <c r="F48" s="165">
        <f t="shared" si="10"/>
        <v>0</v>
      </c>
      <c r="G48" s="165">
        <f t="shared" si="11"/>
        <v>0</v>
      </c>
      <c r="H48" s="165">
        <f t="shared" si="12"/>
        <v>0</v>
      </c>
      <c r="I48" s="165">
        <f t="shared" si="13"/>
        <v>0</v>
      </c>
      <c r="J48" s="165">
        <f t="shared" si="14"/>
        <v>0</v>
      </c>
      <c r="K48" s="165">
        <f t="shared" si="15"/>
        <v>0</v>
      </c>
      <c r="L48" s="165">
        <f t="shared" si="16"/>
        <v>0</v>
      </c>
      <c r="M48" s="67">
        <f t="shared" si="17"/>
        <v>0</v>
      </c>
      <c r="N48" s="69"/>
      <c r="O48" s="69"/>
      <c r="P48" s="69"/>
      <c r="Q48" s="69"/>
      <c r="R48" s="69"/>
      <c r="S48" s="69"/>
      <c r="T48" s="69"/>
      <c r="U48" s="69"/>
      <c r="V48" s="155"/>
      <c r="W48" s="155"/>
      <c r="X48" s="155"/>
      <c r="Y48" s="155"/>
      <c r="Z48" s="155"/>
      <c r="AA48" s="155"/>
      <c r="AB48" s="155"/>
      <c r="AC48" s="155"/>
      <c r="AD48" s="155"/>
    </row>
    <row r="49" spans="1:30">
      <c r="A49" s="122">
        <f t="shared" si="8"/>
        <v>0</v>
      </c>
      <c r="B49" s="122"/>
      <c r="C49" s="123" t="s">
        <v>625</v>
      </c>
      <c r="D49" s="67">
        <f t="shared" si="9"/>
        <v>0</v>
      </c>
      <c r="E49" s="165">
        <f t="shared" si="18"/>
        <v>0</v>
      </c>
      <c r="F49" s="165">
        <f t="shared" si="10"/>
        <v>0</v>
      </c>
      <c r="G49" s="165">
        <f t="shared" si="11"/>
        <v>0</v>
      </c>
      <c r="H49" s="165">
        <f t="shared" si="12"/>
        <v>0</v>
      </c>
      <c r="I49" s="165">
        <f t="shared" si="13"/>
        <v>0</v>
      </c>
      <c r="J49" s="165">
        <f t="shared" si="14"/>
        <v>0</v>
      </c>
      <c r="K49" s="165">
        <f t="shared" si="15"/>
        <v>0</v>
      </c>
      <c r="L49" s="165">
        <f t="shared" si="16"/>
        <v>0</v>
      </c>
      <c r="M49" s="67">
        <f t="shared" si="17"/>
        <v>0</v>
      </c>
      <c r="N49" s="69"/>
      <c r="O49" s="69"/>
      <c r="P49" s="69"/>
      <c r="Q49" s="69"/>
      <c r="R49" s="69"/>
      <c r="S49" s="69"/>
      <c r="T49" s="69"/>
      <c r="U49" s="69"/>
      <c r="V49" s="155"/>
      <c r="W49" s="155"/>
      <c r="X49" s="155"/>
      <c r="Y49" s="155"/>
      <c r="Z49" s="155"/>
      <c r="AA49" s="155"/>
      <c r="AB49" s="155"/>
      <c r="AC49" s="155"/>
      <c r="AD49" s="155"/>
    </row>
    <row r="50" spans="1:30">
      <c r="A50" s="124" t="s">
        <v>637</v>
      </c>
      <c r="B50" s="124"/>
      <c r="C50" s="124" t="s">
        <v>637</v>
      </c>
      <c r="D50" s="124" t="s">
        <v>637</v>
      </c>
      <c r="E50" s="124" t="s">
        <v>637</v>
      </c>
      <c r="F50" s="124" t="s">
        <v>637</v>
      </c>
      <c r="G50" s="124" t="s">
        <v>637</v>
      </c>
      <c r="H50" s="124" t="s">
        <v>637</v>
      </c>
      <c r="I50" s="124" t="s">
        <v>637</v>
      </c>
      <c r="J50" s="124" t="s">
        <v>637</v>
      </c>
      <c r="K50" s="124" t="s">
        <v>637</v>
      </c>
      <c r="L50" s="124" t="s">
        <v>637</v>
      </c>
      <c r="M50" s="124" t="s">
        <v>637</v>
      </c>
      <c r="N50" s="124" t="s">
        <v>637</v>
      </c>
      <c r="O50" s="124" t="s">
        <v>637</v>
      </c>
      <c r="P50" s="124" t="s">
        <v>637</v>
      </c>
      <c r="Q50" s="124" t="s">
        <v>637</v>
      </c>
      <c r="R50" s="124" t="s">
        <v>637</v>
      </c>
      <c r="S50" s="124" t="s">
        <v>637</v>
      </c>
      <c r="T50" s="124" t="s">
        <v>637</v>
      </c>
      <c r="U50" s="124" t="s">
        <v>637</v>
      </c>
      <c r="V50" s="124" t="s">
        <v>637</v>
      </c>
      <c r="W50" s="124" t="s">
        <v>637</v>
      </c>
      <c r="X50" s="124" t="s">
        <v>637</v>
      </c>
      <c r="Y50" s="124" t="s">
        <v>637</v>
      </c>
      <c r="Z50" s="124" t="s">
        <v>637</v>
      </c>
      <c r="AA50" s="124" t="s">
        <v>637</v>
      </c>
      <c r="AB50" s="124" t="s">
        <v>637</v>
      </c>
      <c r="AC50" s="124" t="s">
        <v>637</v>
      </c>
      <c r="AD50" s="124" t="s">
        <v>637</v>
      </c>
    </row>
    <row r="52" spans="1:30">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row>
    <row r="53" spans="1:30">
      <c r="G53" s="9"/>
      <c r="H53" s="9"/>
      <c r="I53" s="9"/>
      <c r="P53" s="9"/>
      <c r="Q53" s="9"/>
      <c r="R53" s="9"/>
      <c r="Y53" s="9"/>
      <c r="Z53" s="9"/>
      <c r="AA53" s="9"/>
    </row>
    <row r="54" spans="1:30">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30">
      <c r="A55" s="11" t="s">
        <v>312</v>
      </c>
      <c r="B55" s="11" t="s">
        <v>648</v>
      </c>
      <c r="C55" s="11" t="s">
        <v>143</v>
      </c>
      <c r="D55" s="13" t="s">
        <v>624</v>
      </c>
      <c r="E55" s="13">
        <v>2021</v>
      </c>
      <c r="F55" s="13">
        <v>2022</v>
      </c>
      <c r="G55" s="13">
        <v>2023</v>
      </c>
      <c r="H55" s="13">
        <v>2024</v>
      </c>
      <c r="I55" s="13">
        <v>2025</v>
      </c>
      <c r="J55" s="13">
        <v>2026</v>
      </c>
      <c r="K55" s="13">
        <v>2027</v>
      </c>
      <c r="L55" s="13">
        <v>2028</v>
      </c>
      <c r="M55" s="13" t="s">
        <v>624</v>
      </c>
      <c r="N55" s="13">
        <v>2021</v>
      </c>
      <c r="O55" s="13">
        <v>2022</v>
      </c>
      <c r="P55" s="13">
        <v>2023</v>
      </c>
      <c r="Q55" s="13">
        <v>2024</v>
      </c>
      <c r="R55" s="13">
        <v>2025</v>
      </c>
      <c r="S55" s="13">
        <v>2026</v>
      </c>
      <c r="T55" s="13">
        <v>2027</v>
      </c>
      <c r="U55" s="13">
        <v>2028</v>
      </c>
      <c r="V55" s="13" t="s">
        <v>624</v>
      </c>
      <c r="W55" s="13">
        <v>2021</v>
      </c>
      <c r="X55" s="13">
        <v>2022</v>
      </c>
      <c r="Y55" s="13">
        <v>2023</v>
      </c>
      <c r="Z55" s="13">
        <v>2024</v>
      </c>
      <c r="AA55" s="13">
        <v>2025</v>
      </c>
      <c r="AB55" s="13">
        <v>2026</v>
      </c>
      <c r="AC55" s="13">
        <v>2027</v>
      </c>
      <c r="AD55" s="13">
        <v>2028</v>
      </c>
    </row>
    <row r="56" spans="1:30">
      <c r="A56" s="122" t="str">
        <f t="shared" ref="A56:A65" si="19">A24</f>
        <v>Governors</v>
      </c>
      <c r="B56" s="122"/>
      <c r="C56" s="123" t="s">
        <v>625</v>
      </c>
      <c r="D56" s="67">
        <f t="shared" ref="D56:D65" si="20">SUM(E56:L56)</f>
        <v>0</v>
      </c>
      <c r="E56" s="165">
        <f t="shared" ref="E56:E65" si="21">N56+W56</f>
        <v>0</v>
      </c>
      <c r="F56" s="165">
        <f t="shared" ref="F56:F65" si="22">O56+X56</f>
        <v>0</v>
      </c>
      <c r="G56" s="165">
        <f t="shared" ref="G56:G65" si="23">P56+Y56</f>
        <v>0</v>
      </c>
      <c r="H56" s="165">
        <f t="shared" ref="H56:H65" si="24">Q56+Z56</f>
        <v>0</v>
      </c>
      <c r="I56" s="165">
        <f t="shared" ref="I56:I65" si="25">R56+AA56</f>
        <v>0</v>
      </c>
      <c r="J56" s="165">
        <f t="shared" ref="J56:J65" si="26">S56+AB56</f>
        <v>0</v>
      </c>
      <c r="K56" s="165">
        <f t="shared" ref="K56:K65" si="27">T56+AC56</f>
        <v>0</v>
      </c>
      <c r="L56" s="165">
        <f t="shared" ref="L56:L65" si="28">U56+AD56</f>
        <v>0</v>
      </c>
      <c r="M56" s="67">
        <f t="shared" ref="M56:M65" si="29">SUM(N56:U56)</f>
        <v>0</v>
      </c>
      <c r="N56" s="69"/>
      <c r="O56" s="69"/>
      <c r="P56" s="69"/>
      <c r="Q56" s="69"/>
      <c r="R56" s="69"/>
      <c r="S56" s="69"/>
      <c r="T56" s="69"/>
      <c r="U56" s="69"/>
      <c r="V56" s="155"/>
      <c r="W56" s="155"/>
      <c r="X56" s="155"/>
      <c r="Y56" s="155"/>
      <c r="Z56" s="155"/>
      <c r="AA56" s="155"/>
      <c r="AB56" s="155"/>
      <c r="AC56" s="155"/>
      <c r="AD56" s="155"/>
    </row>
    <row r="57" spans="1:30">
      <c r="A57" s="122" t="str">
        <f t="shared" si="19"/>
        <v>Governors</v>
      </c>
      <c r="B57" s="122"/>
      <c r="C57" s="123" t="s">
        <v>625</v>
      </c>
      <c r="D57" s="67">
        <f t="shared" si="20"/>
        <v>0</v>
      </c>
      <c r="E57" s="165">
        <f t="shared" si="21"/>
        <v>0</v>
      </c>
      <c r="F57" s="165">
        <f t="shared" si="22"/>
        <v>0</v>
      </c>
      <c r="G57" s="165">
        <f t="shared" si="23"/>
        <v>0</v>
      </c>
      <c r="H57" s="165">
        <f t="shared" si="24"/>
        <v>0</v>
      </c>
      <c r="I57" s="165">
        <f t="shared" si="25"/>
        <v>0</v>
      </c>
      <c r="J57" s="165">
        <f t="shared" si="26"/>
        <v>0</v>
      </c>
      <c r="K57" s="165">
        <f t="shared" si="27"/>
        <v>0</v>
      </c>
      <c r="L57" s="165">
        <f t="shared" si="28"/>
        <v>0</v>
      </c>
      <c r="M57" s="67">
        <f t="shared" si="29"/>
        <v>0</v>
      </c>
      <c r="N57" s="69"/>
      <c r="O57" s="69"/>
      <c r="P57" s="69"/>
      <c r="Q57" s="69"/>
      <c r="R57" s="69"/>
      <c r="S57" s="69"/>
      <c r="T57" s="69"/>
      <c r="U57" s="69"/>
      <c r="V57" s="155"/>
      <c r="W57" s="155"/>
      <c r="X57" s="155"/>
      <c r="Y57" s="155"/>
      <c r="Z57" s="155"/>
      <c r="AA57" s="155"/>
      <c r="AB57" s="155"/>
      <c r="AC57" s="155"/>
      <c r="AD57" s="155"/>
    </row>
    <row r="58" spans="1:30">
      <c r="A58" s="122">
        <f t="shared" si="19"/>
        <v>0</v>
      </c>
      <c r="B58" s="122"/>
      <c r="C58" s="123" t="s">
        <v>625</v>
      </c>
      <c r="D58" s="67">
        <f t="shared" si="20"/>
        <v>0</v>
      </c>
      <c r="E58" s="165">
        <f t="shared" si="21"/>
        <v>0</v>
      </c>
      <c r="F58" s="165">
        <f t="shared" si="22"/>
        <v>0</v>
      </c>
      <c r="G58" s="165">
        <f t="shared" si="23"/>
        <v>0</v>
      </c>
      <c r="H58" s="165">
        <f t="shared" si="24"/>
        <v>0</v>
      </c>
      <c r="I58" s="165">
        <f t="shared" si="25"/>
        <v>0</v>
      </c>
      <c r="J58" s="165">
        <f t="shared" si="26"/>
        <v>0</v>
      </c>
      <c r="K58" s="165">
        <f t="shared" si="27"/>
        <v>0</v>
      </c>
      <c r="L58" s="165">
        <f t="shared" si="28"/>
        <v>0</v>
      </c>
      <c r="M58" s="67">
        <f t="shared" si="29"/>
        <v>0</v>
      </c>
      <c r="N58" s="69"/>
      <c r="O58" s="69"/>
      <c r="P58" s="69"/>
      <c r="Q58" s="69"/>
      <c r="R58" s="69"/>
      <c r="S58" s="69"/>
      <c r="T58" s="69"/>
      <c r="U58" s="69"/>
      <c r="V58" s="155"/>
      <c r="W58" s="155"/>
      <c r="X58" s="155"/>
      <c r="Y58" s="155"/>
      <c r="Z58" s="155"/>
      <c r="AA58" s="155"/>
      <c r="AB58" s="155"/>
      <c r="AC58" s="155"/>
      <c r="AD58" s="155"/>
    </row>
    <row r="59" spans="1:30">
      <c r="A59" s="122">
        <f t="shared" si="19"/>
        <v>0</v>
      </c>
      <c r="B59" s="122"/>
      <c r="C59" s="123" t="s">
        <v>625</v>
      </c>
      <c r="D59" s="67">
        <f t="shared" si="20"/>
        <v>0</v>
      </c>
      <c r="E59" s="165">
        <f t="shared" si="21"/>
        <v>0</v>
      </c>
      <c r="F59" s="165">
        <f t="shared" si="22"/>
        <v>0</v>
      </c>
      <c r="G59" s="165">
        <f t="shared" si="23"/>
        <v>0</v>
      </c>
      <c r="H59" s="165">
        <f t="shared" si="24"/>
        <v>0</v>
      </c>
      <c r="I59" s="165">
        <f t="shared" si="25"/>
        <v>0</v>
      </c>
      <c r="J59" s="165">
        <f t="shared" si="26"/>
        <v>0</v>
      </c>
      <c r="K59" s="165">
        <f t="shared" si="27"/>
        <v>0</v>
      </c>
      <c r="L59" s="165">
        <f t="shared" si="28"/>
        <v>0</v>
      </c>
      <c r="M59" s="67">
        <f t="shared" si="29"/>
        <v>0</v>
      </c>
      <c r="N59" s="69"/>
      <c r="O59" s="69"/>
      <c r="P59" s="69"/>
      <c r="Q59" s="69"/>
      <c r="R59" s="69"/>
      <c r="S59" s="69"/>
      <c r="T59" s="69"/>
      <c r="U59" s="69"/>
      <c r="V59" s="155"/>
      <c r="W59" s="155"/>
      <c r="X59" s="155"/>
      <c r="Y59" s="155"/>
      <c r="Z59" s="155"/>
      <c r="AA59" s="155"/>
      <c r="AB59" s="155"/>
      <c r="AC59" s="155"/>
      <c r="AD59" s="155"/>
    </row>
    <row r="60" spans="1:30">
      <c r="A60" s="122">
        <f t="shared" si="19"/>
        <v>0</v>
      </c>
      <c r="B60" s="122"/>
      <c r="C60" s="123" t="s">
        <v>625</v>
      </c>
      <c r="D60" s="67">
        <f t="shared" si="20"/>
        <v>0</v>
      </c>
      <c r="E60" s="165">
        <f t="shared" si="21"/>
        <v>0</v>
      </c>
      <c r="F60" s="165">
        <f t="shared" si="22"/>
        <v>0</v>
      </c>
      <c r="G60" s="165">
        <f t="shared" si="23"/>
        <v>0</v>
      </c>
      <c r="H60" s="165">
        <f t="shared" si="24"/>
        <v>0</v>
      </c>
      <c r="I60" s="165">
        <f t="shared" si="25"/>
        <v>0</v>
      </c>
      <c r="J60" s="165">
        <f t="shared" si="26"/>
        <v>0</v>
      </c>
      <c r="K60" s="165">
        <f t="shared" si="27"/>
        <v>0</v>
      </c>
      <c r="L60" s="165">
        <f t="shared" si="28"/>
        <v>0</v>
      </c>
      <c r="M60" s="67">
        <f t="shared" si="29"/>
        <v>0</v>
      </c>
      <c r="N60" s="69"/>
      <c r="O60" s="69"/>
      <c r="P60" s="69"/>
      <c r="Q60" s="69"/>
      <c r="R60" s="69"/>
      <c r="S60" s="69"/>
      <c r="T60" s="69"/>
      <c r="U60" s="69"/>
      <c r="V60" s="155"/>
      <c r="W60" s="155"/>
      <c r="X60" s="155"/>
      <c r="Y60" s="155"/>
      <c r="Z60" s="155"/>
      <c r="AA60" s="155"/>
      <c r="AB60" s="155"/>
      <c r="AC60" s="155"/>
      <c r="AD60" s="155"/>
    </row>
    <row r="61" spans="1:30">
      <c r="A61" s="122">
        <f t="shared" si="19"/>
        <v>0</v>
      </c>
      <c r="B61" s="122"/>
      <c r="C61" s="123" t="s">
        <v>625</v>
      </c>
      <c r="D61" s="67">
        <f t="shared" si="20"/>
        <v>0</v>
      </c>
      <c r="E61" s="165">
        <f t="shared" si="21"/>
        <v>0</v>
      </c>
      <c r="F61" s="165">
        <f t="shared" si="22"/>
        <v>0</v>
      </c>
      <c r="G61" s="165">
        <f t="shared" si="23"/>
        <v>0</v>
      </c>
      <c r="H61" s="165">
        <f t="shared" si="24"/>
        <v>0</v>
      </c>
      <c r="I61" s="165">
        <f t="shared" si="25"/>
        <v>0</v>
      </c>
      <c r="J61" s="165">
        <f t="shared" si="26"/>
        <v>0</v>
      </c>
      <c r="K61" s="165">
        <f t="shared" si="27"/>
        <v>0</v>
      </c>
      <c r="L61" s="165">
        <f t="shared" si="28"/>
        <v>0</v>
      </c>
      <c r="M61" s="67">
        <f t="shared" si="29"/>
        <v>0</v>
      </c>
      <c r="N61" s="69"/>
      <c r="O61" s="69"/>
      <c r="P61" s="69"/>
      <c r="Q61" s="69"/>
      <c r="R61" s="69"/>
      <c r="S61" s="69"/>
      <c r="T61" s="69"/>
      <c r="U61" s="69"/>
      <c r="V61" s="155"/>
      <c r="W61" s="155"/>
      <c r="X61" s="155"/>
      <c r="Y61" s="155"/>
      <c r="Z61" s="155"/>
      <c r="AA61" s="155"/>
      <c r="AB61" s="155"/>
      <c r="AC61" s="155"/>
      <c r="AD61" s="155"/>
    </row>
    <row r="62" spans="1:30">
      <c r="A62" s="122">
        <f t="shared" si="19"/>
        <v>0</v>
      </c>
      <c r="B62" s="122"/>
      <c r="C62" s="123" t="s">
        <v>625</v>
      </c>
      <c r="D62" s="67">
        <f t="shared" si="20"/>
        <v>0</v>
      </c>
      <c r="E62" s="165">
        <f t="shared" si="21"/>
        <v>0</v>
      </c>
      <c r="F62" s="165">
        <f t="shared" si="22"/>
        <v>0</v>
      </c>
      <c r="G62" s="165">
        <f t="shared" si="23"/>
        <v>0</v>
      </c>
      <c r="H62" s="165">
        <f t="shared" si="24"/>
        <v>0</v>
      </c>
      <c r="I62" s="165">
        <f t="shared" si="25"/>
        <v>0</v>
      </c>
      <c r="J62" s="165">
        <f t="shared" si="26"/>
        <v>0</v>
      </c>
      <c r="K62" s="165">
        <f t="shared" si="27"/>
        <v>0</v>
      </c>
      <c r="L62" s="165">
        <f t="shared" si="28"/>
        <v>0</v>
      </c>
      <c r="M62" s="67">
        <f t="shared" si="29"/>
        <v>0</v>
      </c>
      <c r="N62" s="69"/>
      <c r="O62" s="69"/>
      <c r="P62" s="69"/>
      <c r="Q62" s="69"/>
      <c r="R62" s="69"/>
      <c r="S62" s="69"/>
      <c r="T62" s="69"/>
      <c r="U62" s="69"/>
      <c r="V62" s="155"/>
      <c r="W62" s="155"/>
      <c r="X62" s="155"/>
      <c r="Y62" s="155"/>
      <c r="Z62" s="155"/>
      <c r="AA62" s="155"/>
      <c r="AB62" s="155"/>
      <c r="AC62" s="155"/>
      <c r="AD62" s="155"/>
    </row>
    <row r="63" spans="1:30">
      <c r="A63" s="122">
        <f t="shared" si="19"/>
        <v>0</v>
      </c>
      <c r="B63" s="122"/>
      <c r="C63" s="123" t="s">
        <v>625</v>
      </c>
      <c r="D63" s="67">
        <f t="shared" si="20"/>
        <v>0</v>
      </c>
      <c r="E63" s="165">
        <f t="shared" si="21"/>
        <v>0</v>
      </c>
      <c r="F63" s="165">
        <f t="shared" si="22"/>
        <v>0</v>
      </c>
      <c r="G63" s="165">
        <f t="shared" si="23"/>
        <v>0</v>
      </c>
      <c r="H63" s="165">
        <f t="shared" si="24"/>
        <v>0</v>
      </c>
      <c r="I63" s="165">
        <f t="shared" si="25"/>
        <v>0</v>
      </c>
      <c r="J63" s="165">
        <f t="shared" si="26"/>
        <v>0</v>
      </c>
      <c r="K63" s="165">
        <f t="shared" si="27"/>
        <v>0</v>
      </c>
      <c r="L63" s="165">
        <f t="shared" si="28"/>
        <v>0</v>
      </c>
      <c r="M63" s="67">
        <f t="shared" si="29"/>
        <v>0</v>
      </c>
      <c r="N63" s="69"/>
      <c r="O63" s="69"/>
      <c r="P63" s="69"/>
      <c r="Q63" s="69"/>
      <c r="R63" s="69"/>
      <c r="S63" s="69"/>
      <c r="T63" s="69"/>
      <c r="U63" s="69"/>
      <c r="V63" s="155"/>
      <c r="W63" s="155"/>
      <c r="X63" s="155"/>
      <c r="Y63" s="155"/>
      <c r="Z63" s="155"/>
      <c r="AA63" s="155"/>
      <c r="AB63" s="155"/>
      <c r="AC63" s="155"/>
      <c r="AD63" s="155"/>
    </row>
    <row r="64" spans="1:30">
      <c r="A64" s="122">
        <f t="shared" si="19"/>
        <v>0</v>
      </c>
      <c r="B64" s="122"/>
      <c r="C64" s="123" t="s">
        <v>625</v>
      </c>
      <c r="D64" s="67">
        <f t="shared" si="20"/>
        <v>0</v>
      </c>
      <c r="E64" s="165">
        <f t="shared" si="21"/>
        <v>0</v>
      </c>
      <c r="F64" s="165">
        <f t="shared" si="22"/>
        <v>0</v>
      </c>
      <c r="G64" s="165">
        <f t="shared" si="23"/>
        <v>0</v>
      </c>
      <c r="H64" s="165">
        <f t="shared" si="24"/>
        <v>0</v>
      </c>
      <c r="I64" s="165">
        <f t="shared" si="25"/>
        <v>0</v>
      </c>
      <c r="J64" s="165">
        <f t="shared" si="26"/>
        <v>0</v>
      </c>
      <c r="K64" s="165">
        <f t="shared" si="27"/>
        <v>0</v>
      </c>
      <c r="L64" s="165">
        <f t="shared" si="28"/>
        <v>0</v>
      </c>
      <c r="M64" s="67">
        <f t="shared" si="29"/>
        <v>0</v>
      </c>
      <c r="N64" s="69"/>
      <c r="O64" s="69"/>
      <c r="P64" s="69"/>
      <c r="Q64" s="69"/>
      <c r="R64" s="69"/>
      <c r="S64" s="69"/>
      <c r="T64" s="69"/>
      <c r="U64" s="69"/>
      <c r="V64" s="155"/>
      <c r="W64" s="155"/>
      <c r="X64" s="155"/>
      <c r="Y64" s="155"/>
      <c r="Z64" s="155"/>
      <c r="AA64" s="155"/>
      <c r="AB64" s="155"/>
      <c r="AC64" s="155"/>
      <c r="AD64" s="155"/>
    </row>
    <row r="65" spans="1:30">
      <c r="A65" s="122">
        <f t="shared" si="19"/>
        <v>0</v>
      </c>
      <c r="B65" s="122"/>
      <c r="C65" s="123" t="s">
        <v>625</v>
      </c>
      <c r="D65" s="67">
        <f t="shared" si="20"/>
        <v>0</v>
      </c>
      <c r="E65" s="165">
        <f t="shared" si="21"/>
        <v>0</v>
      </c>
      <c r="F65" s="165">
        <f t="shared" si="22"/>
        <v>0</v>
      </c>
      <c r="G65" s="165">
        <f t="shared" si="23"/>
        <v>0</v>
      </c>
      <c r="H65" s="165">
        <f t="shared" si="24"/>
        <v>0</v>
      </c>
      <c r="I65" s="165">
        <f t="shared" si="25"/>
        <v>0</v>
      </c>
      <c r="J65" s="165">
        <f t="shared" si="26"/>
        <v>0</v>
      </c>
      <c r="K65" s="165">
        <f t="shared" si="27"/>
        <v>0</v>
      </c>
      <c r="L65" s="165">
        <f t="shared" si="28"/>
        <v>0</v>
      </c>
      <c r="M65" s="67">
        <f t="shared" si="29"/>
        <v>0</v>
      </c>
      <c r="N65" s="69"/>
      <c r="O65" s="69"/>
      <c r="P65" s="69"/>
      <c r="Q65" s="69"/>
      <c r="R65" s="69"/>
      <c r="S65" s="69"/>
      <c r="T65" s="69"/>
      <c r="U65" s="69"/>
      <c r="V65" s="155"/>
      <c r="W65" s="155"/>
      <c r="X65" s="155"/>
      <c r="Y65" s="155"/>
      <c r="Z65" s="155"/>
      <c r="AA65" s="155"/>
      <c r="AB65" s="155"/>
      <c r="AC65" s="155"/>
      <c r="AD65" s="155"/>
    </row>
    <row r="66" spans="1:30">
      <c r="A66" s="124" t="s">
        <v>637</v>
      </c>
      <c r="B66" s="124"/>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c r="AD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5267-8BF4-40C0-959C-84063486D591}">
  <sheetPr>
    <tabColor rgb="FF0070C0"/>
  </sheetPr>
  <dimension ref="A1:AC66"/>
  <sheetViews>
    <sheetView topLeftCell="A50" zoomScale="90" zoomScaleNormal="90" workbookViewId="0">
      <selection activeCell="A54" sqref="A54:XFD54"/>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2.2 Procurement</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2.2 Procurement</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IF(ISERROR(MATCH("Error",A9:A37,0)),"-","Error")</f>
        <v>-</v>
      </c>
      <c r="B8" s="126" t="str">
        <f>IF(ISERROR(MATCH("Error",B9:B37,0)),"-","Error")</f>
        <v>-</v>
      </c>
      <c r="C8" s="126"/>
      <c r="D8" s="126" t="str">
        <f t="shared" ref="D8:AC8" si="0">IF(ISERROR(MATCH("Error",D9:D37,0)),"-","Error")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2.2 Procurement</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SUM(C40:C50)</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A36</f>
        <v>Company Estimated Costs</v>
      </c>
      <c r="B17" s="123" t="s">
        <v>625</v>
      </c>
      <c r="C17" s="14">
        <f t="shared" ref="C17:AC17" si="2">SUM(C40:C49)</f>
        <v>0</v>
      </c>
      <c r="D17" s="14">
        <f t="shared" si="2"/>
        <v>0</v>
      </c>
      <c r="E17" s="14">
        <f t="shared" si="2"/>
        <v>0</v>
      </c>
      <c r="F17" s="14">
        <f t="shared" si="2"/>
        <v>0</v>
      </c>
      <c r="G17" s="14">
        <f t="shared" si="2"/>
        <v>0</v>
      </c>
      <c r="H17" s="14">
        <f t="shared" si="2"/>
        <v>0</v>
      </c>
      <c r="I17" s="14">
        <f t="shared" si="2"/>
        <v>0</v>
      </c>
      <c r="J17" s="14">
        <f t="shared" si="2"/>
        <v>0</v>
      </c>
      <c r="K17" s="14">
        <f t="shared" si="2"/>
        <v>0</v>
      </c>
      <c r="L17" s="155"/>
      <c r="M17" s="155"/>
      <c r="N17" s="155"/>
      <c r="O17" s="155"/>
      <c r="P17" s="155"/>
      <c r="Q17" s="155"/>
      <c r="R17" s="155"/>
      <c r="S17" s="155"/>
      <c r="T17" s="155"/>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A52</f>
        <v>Contractor Estimated Costs</v>
      </c>
      <c r="B18" s="123" t="s">
        <v>625</v>
      </c>
      <c r="C18" s="14">
        <f t="shared" ref="C18:AC18" si="3">SUM(C56:C65)</f>
        <v>0</v>
      </c>
      <c r="D18" s="14">
        <f t="shared" si="3"/>
        <v>0</v>
      </c>
      <c r="E18" s="14">
        <f t="shared" si="3"/>
        <v>0</v>
      </c>
      <c r="F18" s="14">
        <f t="shared" si="3"/>
        <v>0</v>
      </c>
      <c r="G18" s="14">
        <f t="shared" si="3"/>
        <v>0</v>
      </c>
      <c r="H18" s="14">
        <f t="shared" si="3"/>
        <v>0</v>
      </c>
      <c r="I18" s="14">
        <f t="shared" si="3"/>
        <v>0</v>
      </c>
      <c r="J18" s="14">
        <f t="shared" si="3"/>
        <v>0</v>
      </c>
      <c r="K18" s="14">
        <f t="shared" si="3"/>
        <v>0</v>
      </c>
      <c r="L18" s="155"/>
      <c r="M18" s="155"/>
      <c r="N18" s="155"/>
      <c r="O18" s="155"/>
      <c r="P18" s="155"/>
      <c r="Q18" s="155"/>
      <c r="R18" s="155"/>
      <c r="S18" s="155"/>
      <c r="T18" s="155"/>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3" t="s">
        <v>650</v>
      </c>
      <c r="B24" s="123" t="s">
        <v>625</v>
      </c>
      <c r="C24" s="67">
        <f t="shared" ref="C24:C33" si="4">SUM(D24:K24)</f>
        <v>0</v>
      </c>
      <c r="D24" s="125">
        <f t="shared" ref="D24:K33" si="5">D40+D56</f>
        <v>0</v>
      </c>
      <c r="E24" s="125">
        <f t="shared" si="5"/>
        <v>0</v>
      </c>
      <c r="F24" s="125">
        <f t="shared" si="5"/>
        <v>0</v>
      </c>
      <c r="G24" s="125">
        <f t="shared" si="5"/>
        <v>0</v>
      </c>
      <c r="H24" s="125">
        <f t="shared" si="5"/>
        <v>0</v>
      </c>
      <c r="I24" s="125">
        <f t="shared" si="5"/>
        <v>0</v>
      </c>
      <c r="J24" s="125">
        <f t="shared" si="5"/>
        <v>0</v>
      </c>
      <c r="K24" s="125">
        <f t="shared" si="5"/>
        <v>0</v>
      </c>
      <c r="L24" s="155"/>
      <c r="M24" s="155"/>
      <c r="N24" s="155"/>
      <c r="O24" s="155"/>
      <c r="P24" s="155"/>
      <c r="Q24" s="155"/>
      <c r="R24" s="155"/>
      <c r="S24" s="155"/>
      <c r="T24" s="155"/>
      <c r="U24" s="67">
        <f t="shared" ref="U24:U33" si="6">SUM(V24:AC24)</f>
        <v>0</v>
      </c>
      <c r="V24" s="125">
        <f t="shared" ref="V24:AC33" si="7">V40+V56</f>
        <v>0</v>
      </c>
      <c r="W24" s="125">
        <f t="shared" si="7"/>
        <v>0</v>
      </c>
      <c r="X24" s="125">
        <f t="shared" si="7"/>
        <v>0</v>
      </c>
      <c r="Y24" s="125">
        <f t="shared" si="7"/>
        <v>0</v>
      </c>
      <c r="Z24" s="125">
        <f t="shared" si="7"/>
        <v>0</v>
      </c>
      <c r="AA24" s="125">
        <f t="shared" si="7"/>
        <v>0</v>
      </c>
      <c r="AB24" s="125">
        <f t="shared" si="7"/>
        <v>0</v>
      </c>
      <c r="AC24" s="125">
        <f t="shared" si="7"/>
        <v>0</v>
      </c>
    </row>
    <row r="25" spans="1:29">
      <c r="A25" s="123" t="s">
        <v>651</v>
      </c>
      <c r="B25" s="123" t="s">
        <v>625</v>
      </c>
      <c r="C25" s="67">
        <f t="shared" si="4"/>
        <v>0</v>
      </c>
      <c r="D25" s="125">
        <f t="shared" si="5"/>
        <v>0</v>
      </c>
      <c r="E25" s="125">
        <f t="shared" si="5"/>
        <v>0</v>
      </c>
      <c r="F25" s="125">
        <f t="shared" si="5"/>
        <v>0</v>
      </c>
      <c r="G25" s="125">
        <f t="shared" si="5"/>
        <v>0</v>
      </c>
      <c r="H25" s="125">
        <f t="shared" si="5"/>
        <v>0</v>
      </c>
      <c r="I25" s="125">
        <f t="shared" si="5"/>
        <v>0</v>
      </c>
      <c r="J25" s="125">
        <f t="shared" si="5"/>
        <v>0</v>
      </c>
      <c r="K25" s="125">
        <f t="shared" si="5"/>
        <v>0</v>
      </c>
      <c r="L25" s="155"/>
      <c r="M25" s="155"/>
      <c r="N25" s="155"/>
      <c r="O25" s="155"/>
      <c r="P25" s="155"/>
      <c r="Q25" s="155"/>
      <c r="R25" s="155"/>
      <c r="S25" s="155"/>
      <c r="T25" s="155"/>
      <c r="U25" s="67">
        <f t="shared" si="6"/>
        <v>0</v>
      </c>
      <c r="V25" s="125">
        <f t="shared" si="7"/>
        <v>0</v>
      </c>
      <c r="W25" s="125">
        <f t="shared" si="7"/>
        <v>0</v>
      </c>
      <c r="X25" s="125">
        <f t="shared" si="7"/>
        <v>0</v>
      </c>
      <c r="Y25" s="125">
        <f t="shared" si="7"/>
        <v>0</v>
      </c>
      <c r="Z25" s="125">
        <f t="shared" si="7"/>
        <v>0</v>
      </c>
      <c r="AA25" s="125">
        <f t="shared" si="7"/>
        <v>0</v>
      </c>
      <c r="AB25" s="125">
        <f t="shared" si="7"/>
        <v>0</v>
      </c>
      <c r="AC25" s="125">
        <f t="shared" si="7"/>
        <v>0</v>
      </c>
    </row>
    <row r="26" spans="1:29">
      <c r="A26" s="129"/>
      <c r="B26" s="123" t="s">
        <v>625</v>
      </c>
      <c r="C26" s="67">
        <f t="shared" si="4"/>
        <v>0</v>
      </c>
      <c r="D26" s="125">
        <f t="shared" si="5"/>
        <v>0</v>
      </c>
      <c r="E26" s="125">
        <f t="shared" si="5"/>
        <v>0</v>
      </c>
      <c r="F26" s="125">
        <f t="shared" si="5"/>
        <v>0</v>
      </c>
      <c r="G26" s="125">
        <f t="shared" si="5"/>
        <v>0</v>
      </c>
      <c r="H26" s="125">
        <f t="shared" si="5"/>
        <v>0</v>
      </c>
      <c r="I26" s="125">
        <f t="shared" si="5"/>
        <v>0</v>
      </c>
      <c r="J26" s="125">
        <f t="shared" si="5"/>
        <v>0</v>
      </c>
      <c r="K26" s="125">
        <f t="shared" si="5"/>
        <v>0</v>
      </c>
      <c r="L26" s="155"/>
      <c r="M26" s="155"/>
      <c r="N26" s="155"/>
      <c r="O26" s="155"/>
      <c r="P26" s="155"/>
      <c r="Q26" s="155"/>
      <c r="R26" s="155"/>
      <c r="S26" s="155"/>
      <c r="T26" s="155"/>
      <c r="U26" s="67">
        <f t="shared" si="6"/>
        <v>0</v>
      </c>
      <c r="V26" s="125">
        <f t="shared" si="7"/>
        <v>0</v>
      </c>
      <c r="W26" s="125">
        <f t="shared" si="7"/>
        <v>0</v>
      </c>
      <c r="X26" s="125">
        <f t="shared" si="7"/>
        <v>0</v>
      </c>
      <c r="Y26" s="125">
        <f t="shared" si="7"/>
        <v>0</v>
      </c>
      <c r="Z26" s="125">
        <f t="shared" si="7"/>
        <v>0</v>
      </c>
      <c r="AA26" s="125">
        <f t="shared" si="7"/>
        <v>0</v>
      </c>
      <c r="AB26" s="125">
        <f t="shared" si="7"/>
        <v>0</v>
      </c>
      <c r="AC26" s="125">
        <f t="shared" si="7"/>
        <v>0</v>
      </c>
    </row>
    <row r="27" spans="1:29">
      <c r="A27" s="129"/>
      <c r="B27" s="123" t="s">
        <v>625</v>
      </c>
      <c r="C27" s="67">
        <f t="shared" si="4"/>
        <v>0</v>
      </c>
      <c r="D27" s="125">
        <f t="shared" si="5"/>
        <v>0</v>
      </c>
      <c r="E27" s="125">
        <f t="shared" si="5"/>
        <v>0</v>
      </c>
      <c r="F27" s="125">
        <f t="shared" si="5"/>
        <v>0</v>
      </c>
      <c r="G27" s="125">
        <f t="shared" si="5"/>
        <v>0</v>
      </c>
      <c r="H27" s="125">
        <f t="shared" si="5"/>
        <v>0</v>
      </c>
      <c r="I27" s="125">
        <f t="shared" si="5"/>
        <v>0</v>
      </c>
      <c r="J27" s="125">
        <f t="shared" si="5"/>
        <v>0</v>
      </c>
      <c r="K27" s="125">
        <f t="shared" si="5"/>
        <v>0</v>
      </c>
      <c r="L27" s="155"/>
      <c r="M27" s="155"/>
      <c r="N27" s="155"/>
      <c r="O27" s="155"/>
      <c r="P27" s="155"/>
      <c r="Q27" s="155"/>
      <c r="R27" s="155"/>
      <c r="S27" s="155"/>
      <c r="T27" s="155"/>
      <c r="U27" s="67">
        <f t="shared" si="6"/>
        <v>0</v>
      </c>
      <c r="V27" s="125">
        <f t="shared" si="7"/>
        <v>0</v>
      </c>
      <c r="W27" s="125">
        <f t="shared" si="7"/>
        <v>0</v>
      </c>
      <c r="X27" s="125">
        <f t="shared" si="7"/>
        <v>0</v>
      </c>
      <c r="Y27" s="125">
        <f t="shared" si="7"/>
        <v>0</v>
      </c>
      <c r="Z27" s="125">
        <f t="shared" si="7"/>
        <v>0</v>
      </c>
      <c r="AA27" s="125">
        <f t="shared" si="7"/>
        <v>0</v>
      </c>
      <c r="AB27" s="125">
        <f t="shared" si="7"/>
        <v>0</v>
      </c>
      <c r="AC27" s="125">
        <f t="shared" si="7"/>
        <v>0</v>
      </c>
    </row>
    <row r="28" spans="1:29">
      <c r="A28" s="129"/>
      <c r="B28" s="123" t="s">
        <v>625</v>
      </c>
      <c r="C28" s="67">
        <f t="shared" si="4"/>
        <v>0</v>
      </c>
      <c r="D28" s="125">
        <f t="shared" si="5"/>
        <v>0</v>
      </c>
      <c r="E28" s="125">
        <f t="shared" si="5"/>
        <v>0</v>
      </c>
      <c r="F28" s="125">
        <f t="shared" si="5"/>
        <v>0</v>
      </c>
      <c r="G28" s="125">
        <f t="shared" si="5"/>
        <v>0</v>
      </c>
      <c r="H28" s="125">
        <f t="shared" si="5"/>
        <v>0</v>
      </c>
      <c r="I28" s="125">
        <f t="shared" si="5"/>
        <v>0</v>
      </c>
      <c r="J28" s="125">
        <f t="shared" si="5"/>
        <v>0</v>
      </c>
      <c r="K28" s="125">
        <f t="shared" si="5"/>
        <v>0</v>
      </c>
      <c r="L28" s="155"/>
      <c r="M28" s="155"/>
      <c r="N28" s="155"/>
      <c r="O28" s="155"/>
      <c r="P28" s="155"/>
      <c r="Q28" s="155"/>
      <c r="R28" s="155"/>
      <c r="S28" s="155"/>
      <c r="T28" s="155"/>
      <c r="U28" s="67">
        <f t="shared" si="6"/>
        <v>0</v>
      </c>
      <c r="V28" s="125">
        <f t="shared" si="7"/>
        <v>0</v>
      </c>
      <c r="W28" s="125">
        <f t="shared" si="7"/>
        <v>0</v>
      </c>
      <c r="X28" s="125">
        <f t="shared" si="7"/>
        <v>0</v>
      </c>
      <c r="Y28" s="125">
        <f t="shared" si="7"/>
        <v>0</v>
      </c>
      <c r="Z28" s="125">
        <f t="shared" si="7"/>
        <v>0</v>
      </c>
      <c r="AA28" s="125">
        <f t="shared" si="7"/>
        <v>0</v>
      </c>
      <c r="AB28" s="125">
        <f t="shared" si="7"/>
        <v>0</v>
      </c>
      <c r="AC28" s="125">
        <f t="shared" si="7"/>
        <v>0</v>
      </c>
    </row>
    <row r="29" spans="1:29">
      <c r="A29" s="129"/>
      <c r="B29" s="123" t="s">
        <v>625</v>
      </c>
      <c r="C29" s="67">
        <f t="shared" si="4"/>
        <v>0</v>
      </c>
      <c r="D29" s="125">
        <f t="shared" si="5"/>
        <v>0</v>
      </c>
      <c r="E29" s="125">
        <f t="shared" si="5"/>
        <v>0</v>
      </c>
      <c r="F29" s="125">
        <f t="shared" si="5"/>
        <v>0</v>
      </c>
      <c r="G29" s="125">
        <f t="shared" si="5"/>
        <v>0</v>
      </c>
      <c r="H29" s="125">
        <f t="shared" si="5"/>
        <v>0</v>
      </c>
      <c r="I29" s="125">
        <f t="shared" si="5"/>
        <v>0</v>
      </c>
      <c r="J29" s="125">
        <f t="shared" si="5"/>
        <v>0</v>
      </c>
      <c r="K29" s="125">
        <f t="shared" si="5"/>
        <v>0</v>
      </c>
      <c r="L29" s="155"/>
      <c r="M29" s="155"/>
      <c r="N29" s="155"/>
      <c r="O29" s="155"/>
      <c r="P29" s="155"/>
      <c r="Q29" s="155"/>
      <c r="R29" s="155"/>
      <c r="S29" s="155"/>
      <c r="T29" s="155"/>
      <c r="U29" s="67">
        <f t="shared" si="6"/>
        <v>0</v>
      </c>
      <c r="V29" s="125">
        <f t="shared" si="7"/>
        <v>0</v>
      </c>
      <c r="W29" s="125">
        <f t="shared" si="7"/>
        <v>0</v>
      </c>
      <c r="X29" s="125">
        <f t="shared" si="7"/>
        <v>0</v>
      </c>
      <c r="Y29" s="125">
        <f t="shared" si="7"/>
        <v>0</v>
      </c>
      <c r="Z29" s="125">
        <f t="shared" si="7"/>
        <v>0</v>
      </c>
      <c r="AA29" s="125">
        <f t="shared" si="7"/>
        <v>0</v>
      </c>
      <c r="AB29" s="125">
        <f t="shared" si="7"/>
        <v>0</v>
      </c>
      <c r="AC29" s="125">
        <f t="shared" si="7"/>
        <v>0</v>
      </c>
    </row>
    <row r="30" spans="1:29">
      <c r="A30" s="129"/>
      <c r="B30" s="123" t="s">
        <v>625</v>
      </c>
      <c r="C30" s="67">
        <f t="shared" si="4"/>
        <v>0</v>
      </c>
      <c r="D30" s="125">
        <f t="shared" si="5"/>
        <v>0</v>
      </c>
      <c r="E30" s="125">
        <f t="shared" si="5"/>
        <v>0</v>
      </c>
      <c r="F30" s="125">
        <f t="shared" si="5"/>
        <v>0</v>
      </c>
      <c r="G30" s="125">
        <f t="shared" si="5"/>
        <v>0</v>
      </c>
      <c r="H30" s="125">
        <f t="shared" si="5"/>
        <v>0</v>
      </c>
      <c r="I30" s="125">
        <f t="shared" si="5"/>
        <v>0</v>
      </c>
      <c r="J30" s="125">
        <f t="shared" si="5"/>
        <v>0</v>
      </c>
      <c r="K30" s="125">
        <f t="shared" si="5"/>
        <v>0</v>
      </c>
      <c r="L30" s="155"/>
      <c r="M30" s="155"/>
      <c r="N30" s="155"/>
      <c r="O30" s="155"/>
      <c r="P30" s="155"/>
      <c r="Q30" s="155"/>
      <c r="R30" s="155"/>
      <c r="S30" s="155"/>
      <c r="T30" s="155"/>
      <c r="U30" s="67">
        <f t="shared" si="6"/>
        <v>0</v>
      </c>
      <c r="V30" s="125">
        <f t="shared" si="7"/>
        <v>0</v>
      </c>
      <c r="W30" s="125">
        <f t="shared" si="7"/>
        <v>0</v>
      </c>
      <c r="X30" s="125">
        <f t="shared" si="7"/>
        <v>0</v>
      </c>
      <c r="Y30" s="125">
        <f t="shared" si="7"/>
        <v>0</v>
      </c>
      <c r="Z30" s="125">
        <f t="shared" si="7"/>
        <v>0</v>
      </c>
      <c r="AA30" s="125">
        <f t="shared" si="7"/>
        <v>0</v>
      </c>
      <c r="AB30" s="125">
        <f t="shared" si="7"/>
        <v>0</v>
      </c>
      <c r="AC30" s="125">
        <f t="shared" si="7"/>
        <v>0</v>
      </c>
    </row>
    <row r="31" spans="1:29">
      <c r="A31" s="129"/>
      <c r="B31" s="123" t="s">
        <v>625</v>
      </c>
      <c r="C31" s="67">
        <f t="shared" si="4"/>
        <v>0</v>
      </c>
      <c r="D31" s="125">
        <f t="shared" si="5"/>
        <v>0</v>
      </c>
      <c r="E31" s="125">
        <f t="shared" si="5"/>
        <v>0</v>
      </c>
      <c r="F31" s="125">
        <f t="shared" si="5"/>
        <v>0</v>
      </c>
      <c r="G31" s="125">
        <f t="shared" si="5"/>
        <v>0</v>
      </c>
      <c r="H31" s="125">
        <f t="shared" si="5"/>
        <v>0</v>
      </c>
      <c r="I31" s="125">
        <f t="shared" si="5"/>
        <v>0</v>
      </c>
      <c r="J31" s="125">
        <f t="shared" si="5"/>
        <v>0</v>
      </c>
      <c r="K31" s="125">
        <f t="shared" si="5"/>
        <v>0</v>
      </c>
      <c r="L31" s="155"/>
      <c r="M31" s="155"/>
      <c r="N31" s="155"/>
      <c r="O31" s="155"/>
      <c r="P31" s="155"/>
      <c r="Q31" s="155"/>
      <c r="R31" s="155"/>
      <c r="S31" s="155"/>
      <c r="T31" s="155"/>
      <c r="U31" s="67">
        <f t="shared" si="6"/>
        <v>0</v>
      </c>
      <c r="V31" s="125">
        <f t="shared" si="7"/>
        <v>0</v>
      </c>
      <c r="W31" s="125">
        <f t="shared" si="7"/>
        <v>0</v>
      </c>
      <c r="X31" s="125">
        <f t="shared" si="7"/>
        <v>0</v>
      </c>
      <c r="Y31" s="125">
        <f t="shared" si="7"/>
        <v>0</v>
      </c>
      <c r="Z31" s="125">
        <f t="shared" si="7"/>
        <v>0</v>
      </c>
      <c r="AA31" s="125">
        <f t="shared" si="7"/>
        <v>0</v>
      </c>
      <c r="AB31" s="125">
        <f t="shared" si="7"/>
        <v>0</v>
      </c>
      <c r="AC31" s="125">
        <f t="shared" si="7"/>
        <v>0</v>
      </c>
    </row>
    <row r="32" spans="1:29">
      <c r="A32" s="129"/>
      <c r="B32" s="123" t="s">
        <v>625</v>
      </c>
      <c r="C32" s="67">
        <f t="shared" si="4"/>
        <v>0</v>
      </c>
      <c r="D32" s="125">
        <f t="shared" si="5"/>
        <v>0</v>
      </c>
      <c r="E32" s="125">
        <f t="shared" si="5"/>
        <v>0</v>
      </c>
      <c r="F32" s="125">
        <f t="shared" si="5"/>
        <v>0</v>
      </c>
      <c r="G32" s="125">
        <f t="shared" si="5"/>
        <v>0</v>
      </c>
      <c r="H32" s="125">
        <f t="shared" si="5"/>
        <v>0</v>
      </c>
      <c r="I32" s="125">
        <f t="shared" si="5"/>
        <v>0</v>
      </c>
      <c r="J32" s="125">
        <f t="shared" si="5"/>
        <v>0</v>
      </c>
      <c r="K32" s="125">
        <f t="shared" si="5"/>
        <v>0</v>
      </c>
      <c r="L32" s="155"/>
      <c r="M32" s="155"/>
      <c r="N32" s="155"/>
      <c r="O32" s="155"/>
      <c r="P32" s="155"/>
      <c r="Q32" s="155"/>
      <c r="R32" s="155"/>
      <c r="S32" s="155"/>
      <c r="T32" s="155"/>
      <c r="U32" s="67">
        <f t="shared" si="6"/>
        <v>0</v>
      </c>
      <c r="V32" s="125">
        <f t="shared" si="7"/>
        <v>0</v>
      </c>
      <c r="W32" s="125">
        <f t="shared" si="7"/>
        <v>0</v>
      </c>
      <c r="X32" s="125">
        <f t="shared" si="7"/>
        <v>0</v>
      </c>
      <c r="Y32" s="125">
        <f t="shared" si="7"/>
        <v>0</v>
      </c>
      <c r="Z32" s="125">
        <f t="shared" si="7"/>
        <v>0</v>
      </c>
      <c r="AA32" s="125">
        <f t="shared" si="7"/>
        <v>0</v>
      </c>
      <c r="AB32" s="125">
        <f t="shared" si="7"/>
        <v>0</v>
      </c>
      <c r="AC32" s="125">
        <f t="shared" si="7"/>
        <v>0</v>
      </c>
    </row>
    <row r="33" spans="1:29">
      <c r="A33" s="129"/>
      <c r="B33" s="123" t="s">
        <v>625</v>
      </c>
      <c r="C33" s="67">
        <f t="shared" si="4"/>
        <v>0</v>
      </c>
      <c r="D33" s="125">
        <f t="shared" si="5"/>
        <v>0</v>
      </c>
      <c r="E33" s="125">
        <f t="shared" si="5"/>
        <v>0</v>
      </c>
      <c r="F33" s="125">
        <f t="shared" si="5"/>
        <v>0</v>
      </c>
      <c r="G33" s="125">
        <f t="shared" si="5"/>
        <v>0</v>
      </c>
      <c r="H33" s="125">
        <f t="shared" si="5"/>
        <v>0</v>
      </c>
      <c r="I33" s="125">
        <f t="shared" si="5"/>
        <v>0</v>
      </c>
      <c r="J33" s="125">
        <f t="shared" si="5"/>
        <v>0</v>
      </c>
      <c r="K33" s="125">
        <f t="shared" si="5"/>
        <v>0</v>
      </c>
      <c r="L33" s="155"/>
      <c r="M33" s="155"/>
      <c r="N33" s="155"/>
      <c r="O33" s="155"/>
      <c r="P33" s="155"/>
      <c r="Q33" s="155"/>
      <c r="R33" s="155"/>
      <c r="S33" s="155"/>
      <c r="T33" s="155"/>
      <c r="U33" s="67">
        <f t="shared" si="6"/>
        <v>0</v>
      </c>
      <c r="V33" s="125">
        <f t="shared" si="7"/>
        <v>0</v>
      </c>
      <c r="W33" s="125">
        <f t="shared" si="7"/>
        <v>0</v>
      </c>
      <c r="X33" s="125">
        <f t="shared" si="7"/>
        <v>0</v>
      </c>
      <c r="Y33" s="125">
        <f t="shared" si="7"/>
        <v>0</v>
      </c>
      <c r="Z33" s="125">
        <f t="shared" si="7"/>
        <v>0</v>
      </c>
      <c r="AA33" s="125">
        <f t="shared" si="7"/>
        <v>0</v>
      </c>
      <c r="AB33" s="125">
        <f t="shared" si="7"/>
        <v>0</v>
      </c>
      <c r="AC33" s="125">
        <f t="shared" si="7"/>
        <v>0</v>
      </c>
    </row>
    <row r="34" spans="1:29">
      <c r="A34" s="124" t="s">
        <v>637</v>
      </c>
      <c r="B34" s="124" t="s">
        <v>637</v>
      </c>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row>
    <row r="36" spans="1:29">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c r="F37" s="9"/>
      <c r="G37" s="9"/>
      <c r="H37" s="9"/>
      <c r="O37" s="9"/>
      <c r="P37" s="9"/>
      <c r="Q37" s="9"/>
      <c r="X37" s="9"/>
      <c r="Y37" s="9"/>
      <c r="Z37" s="9"/>
    </row>
    <row r="38" spans="1:29">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29">
      <c r="A39" s="11" t="s">
        <v>627</v>
      </c>
      <c r="B39" s="11" t="s">
        <v>143</v>
      </c>
      <c r="C39" s="13" t="s">
        <v>624</v>
      </c>
      <c r="D39" s="13">
        <v>2021</v>
      </c>
      <c r="E39" s="13">
        <v>2022</v>
      </c>
      <c r="F39" s="13">
        <v>2023</v>
      </c>
      <c r="G39" s="13">
        <v>2024</v>
      </c>
      <c r="H39" s="13">
        <v>2025</v>
      </c>
      <c r="I39" s="13">
        <v>2026</v>
      </c>
      <c r="J39" s="13">
        <v>2027</v>
      </c>
      <c r="K39" s="13">
        <v>2028</v>
      </c>
      <c r="L39" s="13" t="s">
        <v>624</v>
      </c>
      <c r="M39" s="13">
        <v>2021</v>
      </c>
      <c r="N39" s="13">
        <v>2022</v>
      </c>
      <c r="O39" s="13">
        <v>2023</v>
      </c>
      <c r="P39" s="13">
        <v>2024</v>
      </c>
      <c r="Q39" s="13">
        <v>2025</v>
      </c>
      <c r="R39" s="13">
        <v>2026</v>
      </c>
      <c r="S39" s="13">
        <v>2027</v>
      </c>
      <c r="T39" s="13">
        <v>2028</v>
      </c>
      <c r="U39" s="13" t="s">
        <v>624</v>
      </c>
      <c r="V39" s="13">
        <v>2021</v>
      </c>
      <c r="W39" s="13">
        <v>2022</v>
      </c>
      <c r="X39" s="13">
        <v>2023</v>
      </c>
      <c r="Y39" s="13">
        <v>2024</v>
      </c>
      <c r="Z39" s="13">
        <v>2025</v>
      </c>
      <c r="AA39" s="13">
        <v>2026</v>
      </c>
      <c r="AB39" s="13">
        <v>2027</v>
      </c>
      <c r="AC39" s="13">
        <v>2028</v>
      </c>
    </row>
    <row r="40" spans="1:29">
      <c r="A40" s="122" t="str">
        <f t="shared" ref="A40:A49" si="8">A24</f>
        <v>Procurement Process Costs</v>
      </c>
      <c r="B40" s="123" t="s">
        <v>625</v>
      </c>
      <c r="C40" s="67">
        <f t="shared" ref="C40:C49" si="9">SUM(D40:K40)</f>
        <v>0</v>
      </c>
      <c r="D40" s="165">
        <f t="shared" ref="D40:D49" si="10">M40+V40</f>
        <v>0</v>
      </c>
      <c r="E40" s="165">
        <f t="shared" ref="E40:E49" si="11">N40+W40</f>
        <v>0</v>
      </c>
      <c r="F40" s="165">
        <f t="shared" ref="F40:F49" si="12">O40+X40</f>
        <v>0</v>
      </c>
      <c r="G40" s="165">
        <f t="shared" ref="G40:G49" si="13">P40+Y40</f>
        <v>0</v>
      </c>
      <c r="H40" s="165">
        <f t="shared" ref="H40:H49" si="14">Q40+Z40</f>
        <v>0</v>
      </c>
      <c r="I40" s="165">
        <f t="shared" ref="I40:I49" si="15">R40+AA40</f>
        <v>0</v>
      </c>
      <c r="J40" s="165">
        <f t="shared" ref="J40:J49" si="16">S40+AB40</f>
        <v>0</v>
      </c>
      <c r="K40" s="165">
        <f t="shared" ref="K40:K49" si="17">T40+AC40</f>
        <v>0</v>
      </c>
      <c r="L40" s="155"/>
      <c r="M40" s="155"/>
      <c r="N40" s="155"/>
      <c r="O40" s="155"/>
      <c r="P40" s="155"/>
      <c r="Q40" s="155"/>
      <c r="R40" s="155"/>
      <c r="S40" s="155"/>
      <c r="T40" s="155"/>
      <c r="U40" s="67">
        <f t="shared" ref="U40:U49" si="18">SUM(V40:AC40)</f>
        <v>0</v>
      </c>
      <c r="V40" s="69"/>
      <c r="W40" s="69"/>
      <c r="X40" s="69"/>
      <c r="Y40" s="69"/>
      <c r="Z40" s="69"/>
      <c r="AA40" s="69"/>
      <c r="AB40" s="69"/>
      <c r="AC40" s="69"/>
    </row>
    <row r="41" spans="1:29">
      <c r="A41" s="122" t="str">
        <f t="shared" si="8"/>
        <v>Procurement Management Costs</v>
      </c>
      <c r="B41" s="123" t="s">
        <v>625</v>
      </c>
      <c r="C41" s="67">
        <f t="shared" si="9"/>
        <v>0</v>
      </c>
      <c r="D41" s="165">
        <f t="shared" si="10"/>
        <v>0</v>
      </c>
      <c r="E41" s="165">
        <f t="shared" si="11"/>
        <v>0</v>
      </c>
      <c r="F41" s="165">
        <f t="shared" si="12"/>
        <v>0</v>
      </c>
      <c r="G41" s="165">
        <f t="shared" si="13"/>
        <v>0</v>
      </c>
      <c r="H41" s="165">
        <f t="shared" si="14"/>
        <v>0</v>
      </c>
      <c r="I41" s="165">
        <f t="shared" si="15"/>
        <v>0</v>
      </c>
      <c r="J41" s="165">
        <f t="shared" si="16"/>
        <v>0</v>
      </c>
      <c r="K41" s="165">
        <f t="shared" si="17"/>
        <v>0</v>
      </c>
      <c r="L41" s="155"/>
      <c r="M41" s="155"/>
      <c r="N41" s="155"/>
      <c r="O41" s="155"/>
      <c r="P41" s="155"/>
      <c r="Q41" s="155"/>
      <c r="R41" s="155"/>
      <c r="S41" s="155"/>
      <c r="T41" s="155"/>
      <c r="U41" s="67">
        <f t="shared" si="18"/>
        <v>0</v>
      </c>
      <c r="V41" s="69"/>
      <c r="W41" s="69"/>
      <c r="X41" s="69"/>
      <c r="Y41" s="69"/>
      <c r="Z41" s="69"/>
      <c r="AA41" s="69"/>
      <c r="AB41" s="69"/>
      <c r="AC41" s="69"/>
    </row>
    <row r="42" spans="1:29">
      <c r="A42" s="122">
        <f t="shared" si="8"/>
        <v>0</v>
      </c>
      <c r="B42" s="123" t="s">
        <v>625</v>
      </c>
      <c r="C42" s="67">
        <f t="shared" si="9"/>
        <v>0</v>
      </c>
      <c r="D42" s="165">
        <f t="shared" si="10"/>
        <v>0</v>
      </c>
      <c r="E42" s="165">
        <f t="shared" si="11"/>
        <v>0</v>
      </c>
      <c r="F42" s="165">
        <f t="shared" si="12"/>
        <v>0</v>
      </c>
      <c r="G42" s="165">
        <f t="shared" si="13"/>
        <v>0</v>
      </c>
      <c r="H42" s="165">
        <f t="shared" si="14"/>
        <v>0</v>
      </c>
      <c r="I42" s="165">
        <f t="shared" si="15"/>
        <v>0</v>
      </c>
      <c r="J42" s="165">
        <f t="shared" si="16"/>
        <v>0</v>
      </c>
      <c r="K42" s="165">
        <f t="shared" si="17"/>
        <v>0</v>
      </c>
      <c r="L42" s="155"/>
      <c r="M42" s="155"/>
      <c r="N42" s="155"/>
      <c r="O42" s="155"/>
      <c r="P42" s="155"/>
      <c r="Q42" s="155"/>
      <c r="R42" s="155"/>
      <c r="S42" s="155"/>
      <c r="T42" s="155"/>
      <c r="U42" s="67">
        <f t="shared" si="18"/>
        <v>0</v>
      </c>
      <c r="V42" s="69"/>
      <c r="W42" s="69"/>
      <c r="X42" s="69"/>
      <c r="Y42" s="69"/>
      <c r="Z42" s="69"/>
      <c r="AA42" s="69"/>
      <c r="AB42" s="69"/>
      <c r="AC42" s="69"/>
    </row>
    <row r="43" spans="1:29">
      <c r="A43" s="122">
        <f t="shared" si="8"/>
        <v>0</v>
      </c>
      <c r="B43" s="123" t="s">
        <v>625</v>
      </c>
      <c r="C43" s="67">
        <f t="shared" si="9"/>
        <v>0</v>
      </c>
      <c r="D43" s="165">
        <f t="shared" si="10"/>
        <v>0</v>
      </c>
      <c r="E43" s="165">
        <f t="shared" si="11"/>
        <v>0</v>
      </c>
      <c r="F43" s="165">
        <f t="shared" si="12"/>
        <v>0</v>
      </c>
      <c r="G43" s="165">
        <f t="shared" si="13"/>
        <v>0</v>
      </c>
      <c r="H43" s="165">
        <f t="shared" si="14"/>
        <v>0</v>
      </c>
      <c r="I43" s="165">
        <f t="shared" si="15"/>
        <v>0</v>
      </c>
      <c r="J43" s="165">
        <f t="shared" si="16"/>
        <v>0</v>
      </c>
      <c r="K43" s="165">
        <f t="shared" si="17"/>
        <v>0</v>
      </c>
      <c r="L43" s="155"/>
      <c r="M43" s="155"/>
      <c r="N43" s="155"/>
      <c r="O43" s="155"/>
      <c r="P43" s="155"/>
      <c r="Q43" s="155"/>
      <c r="R43" s="155"/>
      <c r="S43" s="155"/>
      <c r="T43" s="155"/>
      <c r="U43" s="67">
        <f t="shared" si="18"/>
        <v>0</v>
      </c>
      <c r="V43" s="69"/>
      <c r="W43" s="69"/>
      <c r="X43" s="69"/>
      <c r="Y43" s="69"/>
      <c r="Z43" s="69"/>
      <c r="AA43" s="69"/>
      <c r="AB43" s="69"/>
      <c r="AC43" s="69"/>
    </row>
    <row r="44" spans="1:29">
      <c r="A44" s="122">
        <f t="shared" si="8"/>
        <v>0</v>
      </c>
      <c r="B44" s="123" t="s">
        <v>625</v>
      </c>
      <c r="C44" s="67">
        <f t="shared" si="9"/>
        <v>0</v>
      </c>
      <c r="D44" s="165">
        <f t="shared" si="10"/>
        <v>0</v>
      </c>
      <c r="E44" s="165">
        <f t="shared" si="11"/>
        <v>0</v>
      </c>
      <c r="F44" s="165">
        <f t="shared" si="12"/>
        <v>0</v>
      </c>
      <c r="G44" s="165">
        <f t="shared" si="13"/>
        <v>0</v>
      </c>
      <c r="H44" s="165">
        <f t="shared" si="14"/>
        <v>0</v>
      </c>
      <c r="I44" s="165">
        <f t="shared" si="15"/>
        <v>0</v>
      </c>
      <c r="J44" s="165">
        <f t="shared" si="16"/>
        <v>0</v>
      </c>
      <c r="K44" s="165">
        <f t="shared" si="17"/>
        <v>0</v>
      </c>
      <c r="L44" s="155"/>
      <c r="M44" s="155"/>
      <c r="N44" s="155"/>
      <c r="O44" s="155"/>
      <c r="P44" s="155"/>
      <c r="Q44" s="155"/>
      <c r="R44" s="155"/>
      <c r="S44" s="155"/>
      <c r="T44" s="155"/>
      <c r="U44" s="67">
        <f t="shared" si="18"/>
        <v>0</v>
      </c>
      <c r="V44" s="69"/>
      <c r="W44" s="69"/>
      <c r="X44" s="69"/>
      <c r="Y44" s="69"/>
      <c r="Z44" s="69"/>
      <c r="AA44" s="69"/>
      <c r="AB44" s="69"/>
      <c r="AC44" s="69"/>
    </row>
    <row r="45" spans="1:29">
      <c r="A45" s="122">
        <f t="shared" si="8"/>
        <v>0</v>
      </c>
      <c r="B45" s="123" t="s">
        <v>625</v>
      </c>
      <c r="C45" s="67">
        <f t="shared" si="9"/>
        <v>0</v>
      </c>
      <c r="D45" s="165">
        <f t="shared" si="10"/>
        <v>0</v>
      </c>
      <c r="E45" s="165">
        <f t="shared" si="11"/>
        <v>0</v>
      </c>
      <c r="F45" s="165">
        <f t="shared" si="12"/>
        <v>0</v>
      </c>
      <c r="G45" s="165">
        <f t="shared" si="13"/>
        <v>0</v>
      </c>
      <c r="H45" s="165">
        <f t="shared" si="14"/>
        <v>0</v>
      </c>
      <c r="I45" s="165">
        <f t="shared" si="15"/>
        <v>0</v>
      </c>
      <c r="J45" s="165">
        <f t="shared" si="16"/>
        <v>0</v>
      </c>
      <c r="K45" s="165">
        <f t="shared" si="17"/>
        <v>0</v>
      </c>
      <c r="L45" s="155"/>
      <c r="M45" s="155"/>
      <c r="N45" s="155"/>
      <c r="O45" s="155"/>
      <c r="P45" s="155"/>
      <c r="Q45" s="155"/>
      <c r="R45" s="155"/>
      <c r="S45" s="155"/>
      <c r="T45" s="155"/>
      <c r="U45" s="67">
        <f t="shared" si="18"/>
        <v>0</v>
      </c>
      <c r="V45" s="69"/>
      <c r="W45" s="69"/>
      <c r="X45" s="69"/>
      <c r="Y45" s="69"/>
      <c r="Z45" s="69"/>
      <c r="AA45" s="69"/>
      <c r="AB45" s="69"/>
      <c r="AC45" s="69"/>
    </row>
    <row r="46" spans="1:29">
      <c r="A46" s="122">
        <f t="shared" si="8"/>
        <v>0</v>
      </c>
      <c r="B46" s="123" t="s">
        <v>625</v>
      </c>
      <c r="C46" s="67">
        <f t="shared" si="9"/>
        <v>0</v>
      </c>
      <c r="D46" s="165">
        <f t="shared" si="10"/>
        <v>0</v>
      </c>
      <c r="E46" s="165">
        <f t="shared" si="11"/>
        <v>0</v>
      </c>
      <c r="F46" s="165">
        <f t="shared" si="12"/>
        <v>0</v>
      </c>
      <c r="G46" s="165">
        <f t="shared" si="13"/>
        <v>0</v>
      </c>
      <c r="H46" s="165">
        <f t="shared" si="14"/>
        <v>0</v>
      </c>
      <c r="I46" s="165">
        <f t="shared" si="15"/>
        <v>0</v>
      </c>
      <c r="J46" s="165">
        <f t="shared" si="16"/>
        <v>0</v>
      </c>
      <c r="K46" s="165">
        <f t="shared" si="17"/>
        <v>0</v>
      </c>
      <c r="L46" s="155"/>
      <c r="M46" s="155"/>
      <c r="N46" s="155"/>
      <c r="O46" s="155"/>
      <c r="P46" s="155"/>
      <c r="Q46" s="155"/>
      <c r="R46" s="155"/>
      <c r="S46" s="155"/>
      <c r="T46" s="155"/>
      <c r="U46" s="67">
        <f t="shared" si="18"/>
        <v>0</v>
      </c>
      <c r="V46" s="69"/>
      <c r="W46" s="69"/>
      <c r="X46" s="69"/>
      <c r="Y46" s="69"/>
      <c r="Z46" s="69"/>
      <c r="AA46" s="69"/>
      <c r="AB46" s="69"/>
      <c r="AC46" s="69"/>
    </row>
    <row r="47" spans="1:29">
      <c r="A47" s="122">
        <f t="shared" si="8"/>
        <v>0</v>
      </c>
      <c r="B47" s="123" t="s">
        <v>625</v>
      </c>
      <c r="C47" s="67">
        <f t="shared" si="9"/>
        <v>0</v>
      </c>
      <c r="D47" s="165">
        <f t="shared" si="10"/>
        <v>0</v>
      </c>
      <c r="E47" s="165">
        <f t="shared" si="11"/>
        <v>0</v>
      </c>
      <c r="F47" s="165">
        <f t="shared" si="12"/>
        <v>0</v>
      </c>
      <c r="G47" s="165">
        <f t="shared" si="13"/>
        <v>0</v>
      </c>
      <c r="H47" s="165">
        <f t="shared" si="14"/>
        <v>0</v>
      </c>
      <c r="I47" s="165">
        <f t="shared" si="15"/>
        <v>0</v>
      </c>
      <c r="J47" s="165">
        <f t="shared" si="16"/>
        <v>0</v>
      </c>
      <c r="K47" s="165">
        <f t="shared" si="17"/>
        <v>0</v>
      </c>
      <c r="L47" s="155"/>
      <c r="M47" s="155"/>
      <c r="N47" s="155"/>
      <c r="O47" s="155"/>
      <c r="P47" s="155"/>
      <c r="Q47" s="155"/>
      <c r="R47" s="155"/>
      <c r="S47" s="155"/>
      <c r="T47" s="155"/>
      <c r="U47" s="67">
        <f t="shared" si="18"/>
        <v>0</v>
      </c>
      <c r="V47" s="69"/>
      <c r="W47" s="69"/>
      <c r="X47" s="69"/>
      <c r="Y47" s="69"/>
      <c r="Z47" s="69"/>
      <c r="AA47" s="69"/>
      <c r="AB47" s="69"/>
      <c r="AC47" s="69"/>
    </row>
    <row r="48" spans="1:29">
      <c r="A48" s="122">
        <f t="shared" si="8"/>
        <v>0</v>
      </c>
      <c r="B48" s="123" t="s">
        <v>625</v>
      </c>
      <c r="C48" s="67">
        <f t="shared" si="9"/>
        <v>0</v>
      </c>
      <c r="D48" s="165">
        <f t="shared" si="10"/>
        <v>0</v>
      </c>
      <c r="E48" s="165">
        <f t="shared" si="11"/>
        <v>0</v>
      </c>
      <c r="F48" s="165">
        <f t="shared" si="12"/>
        <v>0</v>
      </c>
      <c r="G48" s="165">
        <f t="shared" si="13"/>
        <v>0</v>
      </c>
      <c r="H48" s="165">
        <f t="shared" si="14"/>
        <v>0</v>
      </c>
      <c r="I48" s="165">
        <f t="shared" si="15"/>
        <v>0</v>
      </c>
      <c r="J48" s="165">
        <f t="shared" si="16"/>
        <v>0</v>
      </c>
      <c r="K48" s="165">
        <f t="shared" si="17"/>
        <v>0</v>
      </c>
      <c r="L48" s="155"/>
      <c r="M48" s="155"/>
      <c r="N48" s="155"/>
      <c r="O48" s="155"/>
      <c r="P48" s="155"/>
      <c r="Q48" s="155"/>
      <c r="R48" s="155"/>
      <c r="S48" s="155"/>
      <c r="T48" s="155"/>
      <c r="U48" s="67">
        <f t="shared" si="18"/>
        <v>0</v>
      </c>
      <c r="V48" s="69"/>
      <c r="W48" s="69"/>
      <c r="X48" s="69"/>
      <c r="Y48" s="69"/>
      <c r="Z48" s="69"/>
      <c r="AA48" s="69"/>
      <c r="AB48" s="69"/>
      <c r="AC48" s="69"/>
    </row>
    <row r="49" spans="1:29">
      <c r="A49" s="122">
        <f t="shared" si="8"/>
        <v>0</v>
      </c>
      <c r="B49" s="123" t="s">
        <v>625</v>
      </c>
      <c r="C49" s="67">
        <f t="shared" si="9"/>
        <v>0</v>
      </c>
      <c r="D49" s="165">
        <f t="shared" si="10"/>
        <v>0</v>
      </c>
      <c r="E49" s="165">
        <f t="shared" si="11"/>
        <v>0</v>
      </c>
      <c r="F49" s="165">
        <f t="shared" si="12"/>
        <v>0</v>
      </c>
      <c r="G49" s="165">
        <f t="shared" si="13"/>
        <v>0</v>
      </c>
      <c r="H49" s="165">
        <f t="shared" si="14"/>
        <v>0</v>
      </c>
      <c r="I49" s="165">
        <f t="shared" si="15"/>
        <v>0</v>
      </c>
      <c r="J49" s="165">
        <f t="shared" si="16"/>
        <v>0</v>
      </c>
      <c r="K49" s="165">
        <f t="shared" si="17"/>
        <v>0</v>
      </c>
      <c r="L49" s="155"/>
      <c r="M49" s="155"/>
      <c r="N49" s="155"/>
      <c r="O49" s="155"/>
      <c r="P49" s="155"/>
      <c r="Q49" s="155"/>
      <c r="R49" s="155"/>
      <c r="S49" s="155"/>
      <c r="T49" s="155"/>
      <c r="U49" s="67">
        <f t="shared" si="18"/>
        <v>0</v>
      </c>
      <c r="V49" s="69"/>
      <c r="W49" s="69"/>
      <c r="X49" s="69"/>
      <c r="Y49" s="69"/>
      <c r="Z49" s="69"/>
      <c r="AA49" s="69"/>
      <c r="AB49" s="69"/>
      <c r="AC49" s="69"/>
    </row>
    <row r="50" spans="1:29">
      <c r="A50" s="124" t="s">
        <v>637</v>
      </c>
      <c r="B50" s="124" t="s">
        <v>637</v>
      </c>
      <c r="C50" s="124" t="s">
        <v>637</v>
      </c>
      <c r="D50" s="124" t="s">
        <v>637</v>
      </c>
      <c r="E50" s="124" t="s">
        <v>637</v>
      </c>
      <c r="F50" s="124" t="s">
        <v>637</v>
      </c>
      <c r="G50" s="124" t="s">
        <v>637</v>
      </c>
      <c r="H50" s="124" t="s">
        <v>637</v>
      </c>
      <c r="I50" s="124" t="s">
        <v>637</v>
      </c>
      <c r="J50" s="124" t="s">
        <v>637</v>
      </c>
      <c r="K50" s="124" t="s">
        <v>637</v>
      </c>
      <c r="L50" s="124" t="s">
        <v>637</v>
      </c>
      <c r="M50" s="124" t="s">
        <v>637</v>
      </c>
      <c r="N50" s="124" t="s">
        <v>637</v>
      </c>
      <c r="O50" s="124" t="s">
        <v>637</v>
      </c>
      <c r="P50" s="124" t="s">
        <v>637</v>
      </c>
      <c r="Q50" s="124" t="s">
        <v>637</v>
      </c>
      <c r="R50" s="124" t="s">
        <v>637</v>
      </c>
      <c r="S50" s="124" t="s">
        <v>637</v>
      </c>
      <c r="T50" s="124" t="s">
        <v>637</v>
      </c>
      <c r="U50" s="124" t="s">
        <v>637</v>
      </c>
      <c r="V50" s="124" t="s">
        <v>637</v>
      </c>
      <c r="W50" s="124" t="s">
        <v>637</v>
      </c>
      <c r="X50" s="124" t="s">
        <v>637</v>
      </c>
      <c r="Y50" s="124" t="s">
        <v>637</v>
      </c>
      <c r="Z50" s="124" t="s">
        <v>637</v>
      </c>
      <c r="AA50" s="124" t="s">
        <v>637</v>
      </c>
      <c r="AB50" s="124" t="s">
        <v>637</v>
      </c>
      <c r="AC50" s="124" t="s">
        <v>637</v>
      </c>
    </row>
    <row r="52" spans="1:29">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c r="F53" s="9"/>
      <c r="G53" s="9"/>
      <c r="H53" s="9"/>
      <c r="O53" s="9"/>
      <c r="P53" s="9"/>
      <c r="Q53" s="9"/>
      <c r="X53" s="9"/>
      <c r="Y53" s="9"/>
      <c r="Z53" s="9"/>
    </row>
    <row r="54" spans="1:29">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29">
      <c r="A55" s="11" t="s">
        <v>627</v>
      </c>
      <c r="B55" s="11" t="s">
        <v>143</v>
      </c>
      <c r="C55" s="13" t="s">
        <v>624</v>
      </c>
      <c r="D55" s="13">
        <v>2021</v>
      </c>
      <c r="E55" s="13">
        <v>2022</v>
      </c>
      <c r="F55" s="13">
        <v>2023</v>
      </c>
      <c r="G55" s="13">
        <v>2024</v>
      </c>
      <c r="H55" s="13">
        <v>2025</v>
      </c>
      <c r="I55" s="13">
        <v>2026</v>
      </c>
      <c r="J55" s="13">
        <v>2027</v>
      </c>
      <c r="K55" s="13">
        <v>2028</v>
      </c>
      <c r="L55" s="13" t="s">
        <v>624</v>
      </c>
      <c r="M55" s="13">
        <v>2021</v>
      </c>
      <c r="N55" s="13">
        <v>2022</v>
      </c>
      <c r="O55" s="13">
        <v>2023</v>
      </c>
      <c r="P55" s="13">
        <v>2024</v>
      </c>
      <c r="Q55" s="13">
        <v>2025</v>
      </c>
      <c r="R55" s="13">
        <v>2026</v>
      </c>
      <c r="S55" s="13">
        <v>2027</v>
      </c>
      <c r="T55" s="13">
        <v>2028</v>
      </c>
      <c r="U55" s="13" t="s">
        <v>624</v>
      </c>
      <c r="V55" s="13">
        <v>2021</v>
      </c>
      <c r="W55" s="13">
        <v>2022</v>
      </c>
      <c r="X55" s="13">
        <v>2023</v>
      </c>
      <c r="Y55" s="13">
        <v>2024</v>
      </c>
      <c r="Z55" s="13">
        <v>2025</v>
      </c>
      <c r="AA55" s="13">
        <v>2026</v>
      </c>
      <c r="AB55" s="13">
        <v>2027</v>
      </c>
      <c r="AC55" s="13">
        <v>2028</v>
      </c>
    </row>
    <row r="56" spans="1:29">
      <c r="A56" s="122" t="str">
        <f t="shared" ref="A56:A65" si="19">A24</f>
        <v>Procurement Process Costs</v>
      </c>
      <c r="B56" s="123" t="s">
        <v>625</v>
      </c>
      <c r="C56" s="67">
        <f t="shared" ref="C56:C65" si="20">SUM(D56:K56)</f>
        <v>0</v>
      </c>
      <c r="D56" s="165">
        <f t="shared" ref="D56:D65" si="21">M56+V56</f>
        <v>0</v>
      </c>
      <c r="E56" s="165">
        <f t="shared" ref="E56:E65" si="22">N56+W56</f>
        <v>0</v>
      </c>
      <c r="F56" s="165">
        <f t="shared" ref="F56:F65" si="23">O56+X56</f>
        <v>0</v>
      </c>
      <c r="G56" s="165">
        <f t="shared" ref="G56:G65" si="24">P56+Y56</f>
        <v>0</v>
      </c>
      <c r="H56" s="165">
        <f t="shared" ref="H56:H65" si="25">Q56+Z56</f>
        <v>0</v>
      </c>
      <c r="I56" s="165">
        <f t="shared" ref="I56:I65" si="26">R56+AA56</f>
        <v>0</v>
      </c>
      <c r="J56" s="165">
        <f t="shared" ref="J56:J65" si="27">S56+AB56</f>
        <v>0</v>
      </c>
      <c r="K56" s="165">
        <f t="shared" ref="K56:K65" si="28">T56+AC56</f>
        <v>0</v>
      </c>
      <c r="L56" s="155"/>
      <c r="M56" s="155"/>
      <c r="N56" s="155"/>
      <c r="O56" s="155"/>
      <c r="P56" s="155"/>
      <c r="Q56" s="155"/>
      <c r="R56" s="155"/>
      <c r="S56" s="155"/>
      <c r="T56" s="155"/>
      <c r="U56" s="67">
        <f t="shared" ref="U56:U65" si="29">SUM(V56:AC56)</f>
        <v>0</v>
      </c>
      <c r="V56" s="69"/>
      <c r="W56" s="69"/>
      <c r="X56" s="69"/>
      <c r="Y56" s="69"/>
      <c r="Z56" s="69"/>
      <c r="AA56" s="69"/>
      <c r="AB56" s="69"/>
      <c r="AC56" s="69"/>
    </row>
    <row r="57" spans="1:29">
      <c r="A57" s="122" t="str">
        <f t="shared" si="19"/>
        <v>Procurement Management Costs</v>
      </c>
      <c r="B57" s="123" t="s">
        <v>625</v>
      </c>
      <c r="C57" s="67">
        <f t="shared" si="20"/>
        <v>0</v>
      </c>
      <c r="D57" s="165">
        <f t="shared" si="21"/>
        <v>0</v>
      </c>
      <c r="E57" s="165">
        <f t="shared" si="22"/>
        <v>0</v>
      </c>
      <c r="F57" s="165">
        <f t="shared" si="23"/>
        <v>0</v>
      </c>
      <c r="G57" s="165">
        <f t="shared" si="24"/>
        <v>0</v>
      </c>
      <c r="H57" s="165">
        <f t="shared" si="25"/>
        <v>0</v>
      </c>
      <c r="I57" s="165">
        <f t="shared" si="26"/>
        <v>0</v>
      </c>
      <c r="J57" s="165">
        <f t="shared" si="27"/>
        <v>0</v>
      </c>
      <c r="K57" s="165">
        <f t="shared" si="28"/>
        <v>0</v>
      </c>
      <c r="L57" s="155"/>
      <c r="M57" s="155"/>
      <c r="N57" s="155"/>
      <c r="O57" s="155"/>
      <c r="P57" s="155"/>
      <c r="Q57" s="155"/>
      <c r="R57" s="155"/>
      <c r="S57" s="155"/>
      <c r="T57" s="155"/>
      <c r="U57" s="67">
        <f t="shared" si="29"/>
        <v>0</v>
      </c>
      <c r="V57" s="69"/>
      <c r="W57" s="69"/>
      <c r="X57" s="69"/>
      <c r="Y57" s="69"/>
      <c r="Z57" s="69"/>
      <c r="AA57" s="69"/>
      <c r="AB57" s="69"/>
      <c r="AC57" s="69"/>
    </row>
    <row r="58" spans="1:29">
      <c r="A58" s="122">
        <f t="shared" si="19"/>
        <v>0</v>
      </c>
      <c r="B58" s="123" t="s">
        <v>625</v>
      </c>
      <c r="C58" s="67">
        <f t="shared" si="20"/>
        <v>0</v>
      </c>
      <c r="D58" s="165">
        <f t="shared" si="21"/>
        <v>0</v>
      </c>
      <c r="E58" s="165">
        <f t="shared" si="22"/>
        <v>0</v>
      </c>
      <c r="F58" s="165">
        <f t="shared" si="23"/>
        <v>0</v>
      </c>
      <c r="G58" s="165">
        <f t="shared" si="24"/>
        <v>0</v>
      </c>
      <c r="H58" s="165">
        <f t="shared" si="25"/>
        <v>0</v>
      </c>
      <c r="I58" s="165">
        <f t="shared" si="26"/>
        <v>0</v>
      </c>
      <c r="J58" s="165">
        <f t="shared" si="27"/>
        <v>0</v>
      </c>
      <c r="K58" s="165">
        <f t="shared" si="28"/>
        <v>0</v>
      </c>
      <c r="L58" s="155"/>
      <c r="M58" s="155"/>
      <c r="N58" s="155"/>
      <c r="O58" s="155"/>
      <c r="P58" s="155"/>
      <c r="Q58" s="155"/>
      <c r="R58" s="155"/>
      <c r="S58" s="155"/>
      <c r="T58" s="155"/>
      <c r="U58" s="67">
        <f t="shared" si="29"/>
        <v>0</v>
      </c>
      <c r="V58" s="69"/>
      <c r="W58" s="69"/>
      <c r="X58" s="69"/>
      <c r="Y58" s="69"/>
      <c r="Z58" s="69"/>
      <c r="AA58" s="69"/>
      <c r="AB58" s="69"/>
      <c r="AC58" s="69"/>
    </row>
    <row r="59" spans="1:29">
      <c r="A59" s="122">
        <f t="shared" si="19"/>
        <v>0</v>
      </c>
      <c r="B59" s="123" t="s">
        <v>625</v>
      </c>
      <c r="C59" s="67">
        <f t="shared" si="20"/>
        <v>0</v>
      </c>
      <c r="D59" s="165">
        <f t="shared" si="21"/>
        <v>0</v>
      </c>
      <c r="E59" s="165">
        <f t="shared" si="22"/>
        <v>0</v>
      </c>
      <c r="F59" s="165">
        <f t="shared" si="23"/>
        <v>0</v>
      </c>
      <c r="G59" s="165">
        <f t="shared" si="24"/>
        <v>0</v>
      </c>
      <c r="H59" s="165">
        <f t="shared" si="25"/>
        <v>0</v>
      </c>
      <c r="I59" s="165">
        <f t="shared" si="26"/>
        <v>0</v>
      </c>
      <c r="J59" s="165">
        <f t="shared" si="27"/>
        <v>0</v>
      </c>
      <c r="K59" s="165">
        <f t="shared" si="28"/>
        <v>0</v>
      </c>
      <c r="L59" s="155"/>
      <c r="M59" s="155"/>
      <c r="N59" s="155"/>
      <c r="O59" s="155"/>
      <c r="P59" s="155"/>
      <c r="Q59" s="155"/>
      <c r="R59" s="155"/>
      <c r="S59" s="155"/>
      <c r="T59" s="155"/>
      <c r="U59" s="67">
        <f t="shared" si="29"/>
        <v>0</v>
      </c>
      <c r="V59" s="69"/>
      <c r="W59" s="69"/>
      <c r="X59" s="69"/>
      <c r="Y59" s="69"/>
      <c r="Z59" s="69"/>
      <c r="AA59" s="69"/>
      <c r="AB59" s="69"/>
      <c r="AC59" s="69"/>
    </row>
    <row r="60" spans="1:29">
      <c r="A60" s="122">
        <f t="shared" si="19"/>
        <v>0</v>
      </c>
      <c r="B60" s="123" t="s">
        <v>625</v>
      </c>
      <c r="C60" s="67">
        <f t="shared" si="20"/>
        <v>0</v>
      </c>
      <c r="D60" s="165">
        <f t="shared" si="21"/>
        <v>0</v>
      </c>
      <c r="E60" s="165">
        <f t="shared" si="22"/>
        <v>0</v>
      </c>
      <c r="F60" s="165">
        <f t="shared" si="23"/>
        <v>0</v>
      </c>
      <c r="G60" s="165">
        <f t="shared" si="24"/>
        <v>0</v>
      </c>
      <c r="H60" s="165">
        <f t="shared" si="25"/>
        <v>0</v>
      </c>
      <c r="I60" s="165">
        <f t="shared" si="26"/>
        <v>0</v>
      </c>
      <c r="J60" s="165">
        <f t="shared" si="27"/>
        <v>0</v>
      </c>
      <c r="K60" s="165">
        <f t="shared" si="28"/>
        <v>0</v>
      </c>
      <c r="L60" s="155"/>
      <c r="M60" s="155"/>
      <c r="N60" s="155"/>
      <c r="O60" s="155"/>
      <c r="P60" s="155"/>
      <c r="Q60" s="155"/>
      <c r="R60" s="155"/>
      <c r="S60" s="155"/>
      <c r="T60" s="155"/>
      <c r="U60" s="67">
        <f t="shared" si="29"/>
        <v>0</v>
      </c>
      <c r="V60" s="69"/>
      <c r="W60" s="69"/>
      <c r="X60" s="69"/>
      <c r="Y60" s="69"/>
      <c r="Z60" s="69"/>
      <c r="AA60" s="69"/>
      <c r="AB60" s="69"/>
      <c r="AC60" s="69"/>
    </row>
    <row r="61" spans="1:29">
      <c r="A61" s="122">
        <f t="shared" si="19"/>
        <v>0</v>
      </c>
      <c r="B61" s="123" t="s">
        <v>625</v>
      </c>
      <c r="C61" s="67">
        <f t="shared" si="20"/>
        <v>0</v>
      </c>
      <c r="D61" s="165">
        <f t="shared" si="21"/>
        <v>0</v>
      </c>
      <c r="E61" s="165">
        <f t="shared" si="22"/>
        <v>0</v>
      </c>
      <c r="F61" s="165">
        <f t="shared" si="23"/>
        <v>0</v>
      </c>
      <c r="G61" s="165">
        <f t="shared" si="24"/>
        <v>0</v>
      </c>
      <c r="H61" s="165">
        <f t="shared" si="25"/>
        <v>0</v>
      </c>
      <c r="I61" s="165">
        <f t="shared" si="26"/>
        <v>0</v>
      </c>
      <c r="J61" s="165">
        <f t="shared" si="27"/>
        <v>0</v>
      </c>
      <c r="K61" s="165">
        <f t="shared" si="28"/>
        <v>0</v>
      </c>
      <c r="L61" s="155"/>
      <c r="M61" s="155"/>
      <c r="N61" s="155"/>
      <c r="O61" s="155"/>
      <c r="P61" s="155"/>
      <c r="Q61" s="155"/>
      <c r="R61" s="155"/>
      <c r="S61" s="155"/>
      <c r="T61" s="155"/>
      <c r="U61" s="67">
        <f t="shared" si="29"/>
        <v>0</v>
      </c>
      <c r="V61" s="69"/>
      <c r="W61" s="69"/>
      <c r="X61" s="69"/>
      <c r="Y61" s="69"/>
      <c r="Z61" s="69"/>
      <c r="AA61" s="69"/>
      <c r="AB61" s="69"/>
      <c r="AC61" s="69"/>
    </row>
    <row r="62" spans="1:29">
      <c r="A62" s="122">
        <f t="shared" si="19"/>
        <v>0</v>
      </c>
      <c r="B62" s="123" t="s">
        <v>625</v>
      </c>
      <c r="C62" s="67">
        <f t="shared" si="20"/>
        <v>0</v>
      </c>
      <c r="D62" s="165">
        <f t="shared" si="21"/>
        <v>0</v>
      </c>
      <c r="E62" s="165">
        <f t="shared" si="22"/>
        <v>0</v>
      </c>
      <c r="F62" s="165">
        <f t="shared" si="23"/>
        <v>0</v>
      </c>
      <c r="G62" s="165">
        <f t="shared" si="24"/>
        <v>0</v>
      </c>
      <c r="H62" s="165">
        <f t="shared" si="25"/>
        <v>0</v>
      </c>
      <c r="I62" s="165">
        <f t="shared" si="26"/>
        <v>0</v>
      </c>
      <c r="J62" s="165">
        <f t="shared" si="27"/>
        <v>0</v>
      </c>
      <c r="K62" s="165">
        <f t="shared" si="28"/>
        <v>0</v>
      </c>
      <c r="L62" s="155"/>
      <c r="M62" s="155"/>
      <c r="N62" s="155"/>
      <c r="O62" s="155"/>
      <c r="P62" s="155"/>
      <c r="Q62" s="155"/>
      <c r="R62" s="155"/>
      <c r="S62" s="155"/>
      <c r="T62" s="155"/>
      <c r="U62" s="67">
        <f t="shared" si="29"/>
        <v>0</v>
      </c>
      <c r="V62" s="69"/>
      <c r="W62" s="69"/>
      <c r="X62" s="69"/>
      <c r="Y62" s="69"/>
      <c r="Z62" s="69"/>
      <c r="AA62" s="69"/>
      <c r="AB62" s="69"/>
      <c r="AC62" s="69"/>
    </row>
    <row r="63" spans="1:29">
      <c r="A63" s="122">
        <f t="shared" si="19"/>
        <v>0</v>
      </c>
      <c r="B63" s="123" t="s">
        <v>625</v>
      </c>
      <c r="C63" s="67">
        <f t="shared" si="20"/>
        <v>0</v>
      </c>
      <c r="D63" s="165">
        <f t="shared" si="21"/>
        <v>0</v>
      </c>
      <c r="E63" s="165">
        <f t="shared" si="22"/>
        <v>0</v>
      </c>
      <c r="F63" s="165">
        <f t="shared" si="23"/>
        <v>0</v>
      </c>
      <c r="G63" s="165">
        <f t="shared" si="24"/>
        <v>0</v>
      </c>
      <c r="H63" s="165">
        <f t="shared" si="25"/>
        <v>0</v>
      </c>
      <c r="I63" s="165">
        <f t="shared" si="26"/>
        <v>0</v>
      </c>
      <c r="J63" s="165">
        <f t="shared" si="27"/>
        <v>0</v>
      </c>
      <c r="K63" s="165">
        <f t="shared" si="28"/>
        <v>0</v>
      </c>
      <c r="L63" s="155"/>
      <c r="M63" s="155"/>
      <c r="N63" s="155"/>
      <c r="O63" s="155"/>
      <c r="P63" s="155"/>
      <c r="Q63" s="155"/>
      <c r="R63" s="155"/>
      <c r="S63" s="155"/>
      <c r="T63" s="155"/>
      <c r="U63" s="67">
        <f t="shared" si="29"/>
        <v>0</v>
      </c>
      <c r="V63" s="69"/>
      <c r="W63" s="69"/>
      <c r="X63" s="69"/>
      <c r="Y63" s="69"/>
      <c r="Z63" s="69"/>
      <c r="AA63" s="69"/>
      <c r="AB63" s="69"/>
      <c r="AC63" s="69"/>
    </row>
    <row r="64" spans="1:29">
      <c r="A64" s="122">
        <f t="shared" si="19"/>
        <v>0</v>
      </c>
      <c r="B64" s="123" t="s">
        <v>625</v>
      </c>
      <c r="C64" s="67">
        <f t="shared" si="20"/>
        <v>0</v>
      </c>
      <c r="D64" s="165">
        <f t="shared" si="21"/>
        <v>0</v>
      </c>
      <c r="E64" s="165">
        <f t="shared" si="22"/>
        <v>0</v>
      </c>
      <c r="F64" s="165">
        <f t="shared" si="23"/>
        <v>0</v>
      </c>
      <c r="G64" s="165">
        <f t="shared" si="24"/>
        <v>0</v>
      </c>
      <c r="H64" s="165">
        <f t="shared" si="25"/>
        <v>0</v>
      </c>
      <c r="I64" s="165">
        <f t="shared" si="26"/>
        <v>0</v>
      </c>
      <c r="J64" s="165">
        <f t="shared" si="27"/>
        <v>0</v>
      </c>
      <c r="K64" s="165">
        <f t="shared" si="28"/>
        <v>0</v>
      </c>
      <c r="L64" s="155"/>
      <c r="M64" s="155"/>
      <c r="N64" s="155"/>
      <c r="O64" s="155"/>
      <c r="P64" s="155"/>
      <c r="Q64" s="155"/>
      <c r="R64" s="155"/>
      <c r="S64" s="155"/>
      <c r="T64" s="155"/>
      <c r="U64" s="67">
        <f t="shared" si="29"/>
        <v>0</v>
      </c>
      <c r="V64" s="69"/>
      <c r="W64" s="69"/>
      <c r="X64" s="69"/>
      <c r="Y64" s="69"/>
      <c r="Z64" s="69"/>
      <c r="AA64" s="69"/>
      <c r="AB64" s="69"/>
      <c r="AC64" s="69"/>
    </row>
    <row r="65" spans="1:29">
      <c r="A65" s="122">
        <f t="shared" si="19"/>
        <v>0</v>
      </c>
      <c r="B65" s="123" t="s">
        <v>625</v>
      </c>
      <c r="C65" s="67">
        <f t="shared" si="20"/>
        <v>0</v>
      </c>
      <c r="D65" s="165">
        <f t="shared" si="21"/>
        <v>0</v>
      </c>
      <c r="E65" s="165">
        <f t="shared" si="22"/>
        <v>0</v>
      </c>
      <c r="F65" s="165">
        <f t="shared" si="23"/>
        <v>0</v>
      </c>
      <c r="G65" s="165">
        <f t="shared" si="24"/>
        <v>0</v>
      </c>
      <c r="H65" s="165">
        <f t="shared" si="25"/>
        <v>0</v>
      </c>
      <c r="I65" s="165">
        <f t="shared" si="26"/>
        <v>0</v>
      </c>
      <c r="J65" s="165">
        <f t="shared" si="27"/>
        <v>0</v>
      </c>
      <c r="K65" s="165">
        <f t="shared" si="28"/>
        <v>0</v>
      </c>
      <c r="L65" s="155"/>
      <c r="M65" s="155"/>
      <c r="N65" s="155"/>
      <c r="O65" s="155"/>
      <c r="P65" s="155"/>
      <c r="Q65" s="155"/>
      <c r="R65" s="155"/>
      <c r="S65" s="155"/>
      <c r="T65" s="155"/>
      <c r="U65" s="67">
        <f t="shared" si="29"/>
        <v>0</v>
      </c>
      <c r="V65" s="69"/>
      <c r="W65" s="69"/>
      <c r="X65" s="69"/>
      <c r="Y65" s="69"/>
      <c r="Z65" s="69"/>
      <c r="AA65" s="69"/>
      <c r="AB65" s="69"/>
      <c r="AC65" s="69"/>
    </row>
    <row r="66" spans="1:29">
      <c r="A66" s="124" t="s">
        <v>637</v>
      </c>
      <c r="B66" s="124" t="s">
        <v>637</v>
      </c>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36E98-A6EF-4F74-91C5-F272DE68EFD2}">
  <sheetPr>
    <tabColor rgb="FF0070C0"/>
  </sheetPr>
  <dimension ref="A1:AC66"/>
  <sheetViews>
    <sheetView topLeftCell="A43" zoomScale="75" zoomScaleNormal="75" workbookViewId="0">
      <selection activeCell="A54" sqref="A54:XFD54"/>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2.3 Land Costs,Consents and Wayleaves</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2.3 Land Costs,Consents and Wayleaves</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IF(ISERROR(MATCH("Error",A9:A37,0)),"-","Error")</f>
        <v>-</v>
      </c>
      <c r="B8" s="126" t="str">
        <f>IF(ISERROR(MATCH("Error",B9:B37,0)),"-","Error")</f>
        <v>-</v>
      </c>
      <c r="C8" s="126"/>
      <c r="D8" s="126" t="str">
        <f t="shared" ref="D8:AC8" si="0">IF(ISERROR(MATCH("Error",D9:D37,0)),"-","Error")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2.3 Land Costs,Consents and Wayleaves</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SUM(C40:C50)</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A36</f>
        <v>Company Estimated Costs</v>
      </c>
      <c r="B17" s="123" t="s">
        <v>625</v>
      </c>
      <c r="C17" s="14">
        <f t="shared" ref="C17:AC17" si="2">SUM(C40:C49)</f>
        <v>0</v>
      </c>
      <c r="D17" s="14">
        <f t="shared" si="2"/>
        <v>0</v>
      </c>
      <c r="E17" s="14">
        <f t="shared" si="2"/>
        <v>0</v>
      </c>
      <c r="F17" s="14">
        <f t="shared" si="2"/>
        <v>0</v>
      </c>
      <c r="G17" s="14">
        <f t="shared" si="2"/>
        <v>0</v>
      </c>
      <c r="H17" s="14">
        <f t="shared" si="2"/>
        <v>0</v>
      </c>
      <c r="I17" s="14">
        <f t="shared" si="2"/>
        <v>0</v>
      </c>
      <c r="J17" s="14">
        <f t="shared" si="2"/>
        <v>0</v>
      </c>
      <c r="K17" s="14">
        <f t="shared" si="2"/>
        <v>0</v>
      </c>
      <c r="L17" s="155"/>
      <c r="M17" s="155"/>
      <c r="N17" s="155"/>
      <c r="O17" s="155"/>
      <c r="P17" s="155"/>
      <c r="Q17" s="155"/>
      <c r="R17" s="155"/>
      <c r="S17" s="155"/>
      <c r="T17" s="155"/>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A52</f>
        <v>Contractor Estimated Costs</v>
      </c>
      <c r="B18" s="123" t="s">
        <v>625</v>
      </c>
      <c r="C18" s="14">
        <f t="shared" ref="C18:AC18" si="3">SUM(C56:C65)</f>
        <v>0</v>
      </c>
      <c r="D18" s="14">
        <f t="shared" si="3"/>
        <v>0</v>
      </c>
      <c r="E18" s="14">
        <f t="shared" si="3"/>
        <v>0</v>
      </c>
      <c r="F18" s="14">
        <f t="shared" si="3"/>
        <v>0</v>
      </c>
      <c r="G18" s="14">
        <f t="shared" si="3"/>
        <v>0</v>
      </c>
      <c r="H18" s="14">
        <f t="shared" si="3"/>
        <v>0</v>
      </c>
      <c r="I18" s="14">
        <f t="shared" si="3"/>
        <v>0</v>
      </c>
      <c r="J18" s="14">
        <f t="shared" si="3"/>
        <v>0</v>
      </c>
      <c r="K18" s="14">
        <f t="shared" si="3"/>
        <v>0</v>
      </c>
      <c r="L18" s="155"/>
      <c r="M18" s="155"/>
      <c r="N18" s="155"/>
      <c r="O18" s="155"/>
      <c r="P18" s="155"/>
      <c r="Q18" s="155"/>
      <c r="R18" s="155"/>
      <c r="S18" s="155"/>
      <c r="T18" s="155"/>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3" t="s">
        <v>652</v>
      </c>
      <c r="B24" s="123" t="s">
        <v>625</v>
      </c>
      <c r="C24" s="67">
        <f t="shared" ref="C24:C33" si="4">SUM(D24:K24)</f>
        <v>0</v>
      </c>
      <c r="D24" s="125">
        <f t="shared" ref="D24:K26" si="5">D40+D56</f>
        <v>0</v>
      </c>
      <c r="E24" s="125">
        <f t="shared" si="5"/>
        <v>0</v>
      </c>
      <c r="F24" s="125">
        <f t="shared" si="5"/>
        <v>0</v>
      </c>
      <c r="G24" s="125">
        <f t="shared" si="5"/>
        <v>0</v>
      </c>
      <c r="H24" s="125">
        <f t="shared" si="5"/>
        <v>0</v>
      </c>
      <c r="I24" s="125">
        <f t="shared" si="5"/>
        <v>0</v>
      </c>
      <c r="J24" s="125">
        <f t="shared" si="5"/>
        <v>0</v>
      </c>
      <c r="K24" s="125">
        <f t="shared" si="5"/>
        <v>0</v>
      </c>
      <c r="L24" s="155"/>
      <c r="M24" s="155"/>
      <c r="N24" s="155"/>
      <c r="O24" s="155"/>
      <c r="P24" s="155"/>
      <c r="Q24" s="155"/>
      <c r="R24" s="155"/>
      <c r="S24" s="155"/>
      <c r="T24" s="155"/>
      <c r="U24" s="67">
        <f t="shared" ref="U24:U33" si="6">SUM(V24:AC24)</f>
        <v>0</v>
      </c>
      <c r="V24" s="125">
        <f t="shared" ref="V24:AC26" si="7">V40+V56</f>
        <v>0</v>
      </c>
      <c r="W24" s="125">
        <f t="shared" si="7"/>
        <v>0</v>
      </c>
      <c r="X24" s="125">
        <f t="shared" si="7"/>
        <v>0</v>
      </c>
      <c r="Y24" s="125">
        <f t="shared" si="7"/>
        <v>0</v>
      </c>
      <c r="Z24" s="125">
        <f t="shared" si="7"/>
        <v>0</v>
      </c>
      <c r="AA24" s="125">
        <f t="shared" si="7"/>
        <v>0</v>
      </c>
      <c r="AB24" s="125">
        <f t="shared" si="7"/>
        <v>0</v>
      </c>
      <c r="AC24" s="125">
        <f t="shared" si="7"/>
        <v>0</v>
      </c>
    </row>
    <row r="25" spans="1:29">
      <c r="A25" s="123" t="s">
        <v>653</v>
      </c>
      <c r="B25" s="123" t="s">
        <v>625</v>
      </c>
      <c r="C25" s="67">
        <f t="shared" si="4"/>
        <v>0</v>
      </c>
      <c r="D25" s="125">
        <f t="shared" si="5"/>
        <v>0</v>
      </c>
      <c r="E25" s="125">
        <f t="shared" si="5"/>
        <v>0</v>
      </c>
      <c r="F25" s="125">
        <f t="shared" si="5"/>
        <v>0</v>
      </c>
      <c r="G25" s="125">
        <f t="shared" si="5"/>
        <v>0</v>
      </c>
      <c r="H25" s="125">
        <f t="shared" si="5"/>
        <v>0</v>
      </c>
      <c r="I25" s="125">
        <f t="shared" si="5"/>
        <v>0</v>
      </c>
      <c r="J25" s="125">
        <f t="shared" si="5"/>
        <v>0</v>
      </c>
      <c r="K25" s="125">
        <f t="shared" si="5"/>
        <v>0</v>
      </c>
      <c r="L25" s="155"/>
      <c r="M25" s="155"/>
      <c r="N25" s="155"/>
      <c r="O25" s="155"/>
      <c r="P25" s="155"/>
      <c r="Q25" s="155"/>
      <c r="R25" s="155"/>
      <c r="S25" s="155"/>
      <c r="T25" s="155"/>
      <c r="U25" s="67">
        <f t="shared" si="6"/>
        <v>0</v>
      </c>
      <c r="V25" s="125">
        <f t="shared" si="7"/>
        <v>0</v>
      </c>
      <c r="W25" s="125">
        <f t="shared" si="7"/>
        <v>0</v>
      </c>
      <c r="X25" s="125">
        <f t="shared" si="7"/>
        <v>0</v>
      </c>
      <c r="Y25" s="125">
        <f t="shared" si="7"/>
        <v>0</v>
      </c>
      <c r="Z25" s="125">
        <f t="shared" si="7"/>
        <v>0</v>
      </c>
      <c r="AA25" s="125">
        <f t="shared" si="7"/>
        <v>0</v>
      </c>
      <c r="AB25" s="125">
        <f t="shared" si="7"/>
        <v>0</v>
      </c>
      <c r="AC25" s="125">
        <f t="shared" si="7"/>
        <v>0</v>
      </c>
    </row>
    <row r="26" spans="1:29">
      <c r="A26" s="123" t="s">
        <v>654</v>
      </c>
      <c r="B26" s="123" t="s">
        <v>625</v>
      </c>
      <c r="C26" s="67">
        <f t="shared" si="4"/>
        <v>0</v>
      </c>
      <c r="D26" s="125">
        <f t="shared" si="5"/>
        <v>0</v>
      </c>
      <c r="E26" s="125">
        <f t="shared" si="5"/>
        <v>0</v>
      </c>
      <c r="F26" s="125">
        <f t="shared" si="5"/>
        <v>0</v>
      </c>
      <c r="G26" s="125">
        <f t="shared" si="5"/>
        <v>0</v>
      </c>
      <c r="H26" s="125">
        <f t="shared" si="5"/>
        <v>0</v>
      </c>
      <c r="I26" s="125">
        <f t="shared" si="5"/>
        <v>0</v>
      </c>
      <c r="J26" s="125">
        <f t="shared" si="5"/>
        <v>0</v>
      </c>
      <c r="K26" s="125">
        <f t="shared" si="5"/>
        <v>0</v>
      </c>
      <c r="L26" s="155"/>
      <c r="M26" s="155"/>
      <c r="N26" s="155"/>
      <c r="O26" s="155"/>
      <c r="P26" s="155"/>
      <c r="Q26" s="155"/>
      <c r="R26" s="155"/>
      <c r="S26" s="155"/>
      <c r="T26" s="155"/>
      <c r="U26" s="67">
        <f t="shared" si="6"/>
        <v>0</v>
      </c>
      <c r="V26" s="125">
        <f t="shared" si="7"/>
        <v>0</v>
      </c>
      <c r="W26" s="125">
        <f t="shared" si="7"/>
        <v>0</v>
      </c>
      <c r="X26" s="125">
        <f t="shared" si="7"/>
        <v>0</v>
      </c>
      <c r="Y26" s="125">
        <f t="shared" si="7"/>
        <v>0</v>
      </c>
      <c r="Z26" s="125">
        <f t="shared" si="7"/>
        <v>0</v>
      </c>
      <c r="AA26" s="125">
        <f t="shared" si="7"/>
        <v>0</v>
      </c>
      <c r="AB26" s="125">
        <f t="shared" si="7"/>
        <v>0</v>
      </c>
      <c r="AC26" s="125">
        <f t="shared" si="7"/>
        <v>0</v>
      </c>
    </row>
    <row r="27" spans="1:29">
      <c r="A27" s="123" t="s">
        <v>655</v>
      </c>
      <c r="B27" s="123" t="s">
        <v>625</v>
      </c>
      <c r="C27" s="67">
        <f t="shared" si="4"/>
        <v>0</v>
      </c>
      <c r="D27" s="125">
        <f t="shared" ref="D27:K33" si="8">D43+D59</f>
        <v>0</v>
      </c>
      <c r="E27" s="125">
        <f t="shared" si="8"/>
        <v>0</v>
      </c>
      <c r="F27" s="125">
        <f t="shared" si="8"/>
        <v>0</v>
      </c>
      <c r="G27" s="125">
        <f t="shared" si="8"/>
        <v>0</v>
      </c>
      <c r="H27" s="125">
        <f t="shared" si="8"/>
        <v>0</v>
      </c>
      <c r="I27" s="125">
        <f t="shared" si="8"/>
        <v>0</v>
      </c>
      <c r="J27" s="125">
        <f t="shared" si="8"/>
        <v>0</v>
      </c>
      <c r="K27" s="125">
        <f t="shared" si="8"/>
        <v>0</v>
      </c>
      <c r="L27" s="155"/>
      <c r="M27" s="155"/>
      <c r="N27" s="155"/>
      <c r="O27" s="155"/>
      <c r="P27" s="155"/>
      <c r="Q27" s="155"/>
      <c r="R27" s="155"/>
      <c r="S27" s="155"/>
      <c r="T27" s="155"/>
      <c r="U27" s="67">
        <f t="shared" si="6"/>
        <v>0</v>
      </c>
      <c r="V27" s="125">
        <f t="shared" ref="V27:AC33" si="9">V43+V59</f>
        <v>0</v>
      </c>
      <c r="W27" s="125">
        <f t="shared" si="9"/>
        <v>0</v>
      </c>
      <c r="X27" s="125">
        <f t="shared" si="9"/>
        <v>0</v>
      </c>
      <c r="Y27" s="125">
        <f t="shared" si="9"/>
        <v>0</v>
      </c>
      <c r="Z27" s="125">
        <f t="shared" si="9"/>
        <v>0</v>
      </c>
      <c r="AA27" s="125">
        <f t="shared" si="9"/>
        <v>0</v>
      </c>
      <c r="AB27" s="125">
        <f t="shared" si="9"/>
        <v>0</v>
      </c>
      <c r="AC27" s="125">
        <f t="shared" si="9"/>
        <v>0</v>
      </c>
    </row>
    <row r="28" spans="1:29">
      <c r="A28" s="123" t="s">
        <v>656</v>
      </c>
      <c r="B28" s="123" t="s">
        <v>625</v>
      </c>
      <c r="C28" s="67">
        <f t="shared" si="4"/>
        <v>0</v>
      </c>
      <c r="D28" s="125">
        <f t="shared" si="8"/>
        <v>0</v>
      </c>
      <c r="E28" s="125">
        <f t="shared" si="8"/>
        <v>0</v>
      </c>
      <c r="F28" s="125">
        <f t="shared" si="8"/>
        <v>0</v>
      </c>
      <c r="G28" s="125">
        <f t="shared" si="8"/>
        <v>0</v>
      </c>
      <c r="H28" s="125">
        <f t="shared" si="8"/>
        <v>0</v>
      </c>
      <c r="I28" s="125">
        <f t="shared" si="8"/>
        <v>0</v>
      </c>
      <c r="J28" s="125">
        <f t="shared" si="8"/>
        <v>0</v>
      </c>
      <c r="K28" s="125">
        <f t="shared" si="8"/>
        <v>0</v>
      </c>
      <c r="L28" s="155"/>
      <c r="M28" s="155"/>
      <c r="N28" s="155"/>
      <c r="O28" s="155"/>
      <c r="P28" s="155"/>
      <c r="Q28" s="155"/>
      <c r="R28" s="155"/>
      <c r="S28" s="155"/>
      <c r="T28" s="155"/>
      <c r="U28" s="67">
        <f t="shared" si="6"/>
        <v>0</v>
      </c>
      <c r="V28" s="125">
        <f t="shared" si="9"/>
        <v>0</v>
      </c>
      <c r="W28" s="125">
        <f t="shared" si="9"/>
        <v>0</v>
      </c>
      <c r="X28" s="125">
        <f t="shared" si="9"/>
        <v>0</v>
      </c>
      <c r="Y28" s="125">
        <f t="shared" si="9"/>
        <v>0</v>
      </c>
      <c r="Z28" s="125">
        <f t="shared" si="9"/>
        <v>0</v>
      </c>
      <c r="AA28" s="125">
        <f t="shared" si="9"/>
        <v>0</v>
      </c>
      <c r="AB28" s="125">
        <f t="shared" si="9"/>
        <v>0</v>
      </c>
      <c r="AC28" s="125">
        <f t="shared" si="9"/>
        <v>0</v>
      </c>
    </row>
    <row r="29" spans="1:29">
      <c r="A29" s="129"/>
      <c r="B29" s="123" t="s">
        <v>625</v>
      </c>
      <c r="C29" s="67">
        <f t="shared" si="4"/>
        <v>0</v>
      </c>
      <c r="D29" s="125">
        <f t="shared" si="8"/>
        <v>0</v>
      </c>
      <c r="E29" s="125">
        <f t="shared" si="8"/>
        <v>0</v>
      </c>
      <c r="F29" s="125">
        <f t="shared" si="8"/>
        <v>0</v>
      </c>
      <c r="G29" s="125">
        <f t="shared" si="8"/>
        <v>0</v>
      </c>
      <c r="H29" s="125">
        <f t="shared" si="8"/>
        <v>0</v>
      </c>
      <c r="I29" s="125">
        <f t="shared" si="8"/>
        <v>0</v>
      </c>
      <c r="J29" s="125">
        <f t="shared" si="8"/>
        <v>0</v>
      </c>
      <c r="K29" s="125">
        <f t="shared" si="8"/>
        <v>0</v>
      </c>
      <c r="L29" s="155"/>
      <c r="M29" s="155"/>
      <c r="N29" s="155"/>
      <c r="O29" s="155"/>
      <c r="P29" s="155"/>
      <c r="Q29" s="155"/>
      <c r="R29" s="155"/>
      <c r="S29" s="155"/>
      <c r="T29" s="155"/>
      <c r="U29" s="67">
        <f t="shared" si="6"/>
        <v>0</v>
      </c>
      <c r="V29" s="125">
        <f t="shared" si="9"/>
        <v>0</v>
      </c>
      <c r="W29" s="125">
        <f t="shared" si="9"/>
        <v>0</v>
      </c>
      <c r="X29" s="125">
        <f t="shared" si="9"/>
        <v>0</v>
      </c>
      <c r="Y29" s="125">
        <f t="shared" si="9"/>
        <v>0</v>
      </c>
      <c r="Z29" s="125">
        <f t="shared" si="9"/>
        <v>0</v>
      </c>
      <c r="AA29" s="125">
        <f t="shared" si="9"/>
        <v>0</v>
      </c>
      <c r="AB29" s="125">
        <f t="shared" si="9"/>
        <v>0</v>
      </c>
      <c r="AC29" s="125">
        <f t="shared" si="9"/>
        <v>0</v>
      </c>
    </row>
    <row r="30" spans="1:29">
      <c r="A30" s="129"/>
      <c r="B30" s="123" t="s">
        <v>625</v>
      </c>
      <c r="C30" s="67">
        <f t="shared" si="4"/>
        <v>0</v>
      </c>
      <c r="D30" s="125">
        <f t="shared" si="8"/>
        <v>0</v>
      </c>
      <c r="E30" s="125">
        <f t="shared" si="8"/>
        <v>0</v>
      </c>
      <c r="F30" s="125">
        <f t="shared" si="8"/>
        <v>0</v>
      </c>
      <c r="G30" s="125">
        <f t="shared" si="8"/>
        <v>0</v>
      </c>
      <c r="H30" s="125">
        <f t="shared" si="8"/>
        <v>0</v>
      </c>
      <c r="I30" s="125">
        <f t="shared" si="8"/>
        <v>0</v>
      </c>
      <c r="J30" s="125">
        <f t="shared" si="8"/>
        <v>0</v>
      </c>
      <c r="K30" s="125">
        <f t="shared" si="8"/>
        <v>0</v>
      </c>
      <c r="L30" s="155"/>
      <c r="M30" s="155"/>
      <c r="N30" s="155"/>
      <c r="O30" s="155"/>
      <c r="P30" s="155"/>
      <c r="Q30" s="155"/>
      <c r="R30" s="155"/>
      <c r="S30" s="155"/>
      <c r="T30" s="155"/>
      <c r="U30" s="67">
        <f t="shared" si="6"/>
        <v>0</v>
      </c>
      <c r="V30" s="125">
        <f t="shared" si="9"/>
        <v>0</v>
      </c>
      <c r="W30" s="125">
        <f t="shared" si="9"/>
        <v>0</v>
      </c>
      <c r="X30" s="125">
        <f t="shared" si="9"/>
        <v>0</v>
      </c>
      <c r="Y30" s="125">
        <f t="shared" si="9"/>
        <v>0</v>
      </c>
      <c r="Z30" s="125">
        <f t="shared" si="9"/>
        <v>0</v>
      </c>
      <c r="AA30" s="125">
        <f t="shared" si="9"/>
        <v>0</v>
      </c>
      <c r="AB30" s="125">
        <f t="shared" si="9"/>
        <v>0</v>
      </c>
      <c r="AC30" s="125">
        <f t="shared" si="9"/>
        <v>0</v>
      </c>
    </row>
    <row r="31" spans="1:29">
      <c r="A31" s="129"/>
      <c r="B31" s="123" t="s">
        <v>625</v>
      </c>
      <c r="C31" s="67">
        <f t="shared" si="4"/>
        <v>0</v>
      </c>
      <c r="D31" s="125">
        <f t="shared" si="8"/>
        <v>0</v>
      </c>
      <c r="E31" s="125">
        <f t="shared" si="8"/>
        <v>0</v>
      </c>
      <c r="F31" s="125">
        <f t="shared" si="8"/>
        <v>0</v>
      </c>
      <c r="G31" s="125">
        <f t="shared" si="8"/>
        <v>0</v>
      </c>
      <c r="H31" s="125">
        <f t="shared" si="8"/>
        <v>0</v>
      </c>
      <c r="I31" s="125">
        <f t="shared" si="8"/>
        <v>0</v>
      </c>
      <c r="J31" s="125">
        <f t="shared" si="8"/>
        <v>0</v>
      </c>
      <c r="K31" s="125">
        <f t="shared" si="8"/>
        <v>0</v>
      </c>
      <c r="L31" s="155"/>
      <c r="M31" s="155"/>
      <c r="N31" s="155"/>
      <c r="O31" s="155"/>
      <c r="P31" s="155"/>
      <c r="Q31" s="155"/>
      <c r="R31" s="155"/>
      <c r="S31" s="155"/>
      <c r="T31" s="155"/>
      <c r="U31" s="67">
        <f t="shared" si="6"/>
        <v>0</v>
      </c>
      <c r="V31" s="125">
        <f t="shared" si="9"/>
        <v>0</v>
      </c>
      <c r="W31" s="125">
        <f t="shared" si="9"/>
        <v>0</v>
      </c>
      <c r="X31" s="125">
        <f t="shared" si="9"/>
        <v>0</v>
      </c>
      <c r="Y31" s="125">
        <f t="shared" si="9"/>
        <v>0</v>
      </c>
      <c r="Z31" s="125">
        <f t="shared" si="9"/>
        <v>0</v>
      </c>
      <c r="AA31" s="125">
        <f t="shared" si="9"/>
        <v>0</v>
      </c>
      <c r="AB31" s="125">
        <f t="shared" si="9"/>
        <v>0</v>
      </c>
      <c r="AC31" s="125">
        <f t="shared" si="9"/>
        <v>0</v>
      </c>
    </row>
    <row r="32" spans="1:29">
      <c r="A32" s="129"/>
      <c r="B32" s="123" t="s">
        <v>625</v>
      </c>
      <c r="C32" s="67">
        <f t="shared" si="4"/>
        <v>0</v>
      </c>
      <c r="D32" s="125">
        <f t="shared" si="8"/>
        <v>0</v>
      </c>
      <c r="E32" s="125">
        <f t="shared" si="8"/>
        <v>0</v>
      </c>
      <c r="F32" s="125">
        <f t="shared" si="8"/>
        <v>0</v>
      </c>
      <c r="G32" s="125">
        <f t="shared" si="8"/>
        <v>0</v>
      </c>
      <c r="H32" s="125">
        <f t="shared" si="8"/>
        <v>0</v>
      </c>
      <c r="I32" s="125">
        <f t="shared" si="8"/>
        <v>0</v>
      </c>
      <c r="J32" s="125">
        <f t="shared" si="8"/>
        <v>0</v>
      </c>
      <c r="K32" s="125">
        <f t="shared" si="8"/>
        <v>0</v>
      </c>
      <c r="L32" s="155"/>
      <c r="M32" s="155"/>
      <c r="N32" s="155"/>
      <c r="O32" s="155"/>
      <c r="P32" s="155"/>
      <c r="Q32" s="155"/>
      <c r="R32" s="155"/>
      <c r="S32" s="155"/>
      <c r="T32" s="155"/>
      <c r="U32" s="67">
        <f t="shared" si="6"/>
        <v>0</v>
      </c>
      <c r="V32" s="125">
        <f t="shared" si="9"/>
        <v>0</v>
      </c>
      <c r="W32" s="125">
        <f t="shared" si="9"/>
        <v>0</v>
      </c>
      <c r="X32" s="125">
        <f t="shared" si="9"/>
        <v>0</v>
      </c>
      <c r="Y32" s="125">
        <f t="shared" si="9"/>
        <v>0</v>
      </c>
      <c r="Z32" s="125">
        <f t="shared" si="9"/>
        <v>0</v>
      </c>
      <c r="AA32" s="125">
        <f t="shared" si="9"/>
        <v>0</v>
      </c>
      <c r="AB32" s="125">
        <f t="shared" si="9"/>
        <v>0</v>
      </c>
      <c r="AC32" s="125">
        <f t="shared" si="9"/>
        <v>0</v>
      </c>
    </row>
    <row r="33" spans="1:29">
      <c r="A33" s="129"/>
      <c r="B33" s="123" t="s">
        <v>625</v>
      </c>
      <c r="C33" s="67">
        <f t="shared" si="4"/>
        <v>0</v>
      </c>
      <c r="D33" s="125">
        <f t="shared" si="8"/>
        <v>0</v>
      </c>
      <c r="E33" s="125">
        <f t="shared" si="8"/>
        <v>0</v>
      </c>
      <c r="F33" s="125">
        <f t="shared" si="8"/>
        <v>0</v>
      </c>
      <c r="G33" s="125">
        <f t="shared" si="8"/>
        <v>0</v>
      </c>
      <c r="H33" s="125">
        <f t="shared" si="8"/>
        <v>0</v>
      </c>
      <c r="I33" s="125">
        <f t="shared" si="8"/>
        <v>0</v>
      </c>
      <c r="J33" s="125">
        <f t="shared" si="8"/>
        <v>0</v>
      </c>
      <c r="K33" s="125">
        <f t="shared" si="8"/>
        <v>0</v>
      </c>
      <c r="L33" s="155"/>
      <c r="M33" s="155"/>
      <c r="N33" s="155"/>
      <c r="O33" s="155"/>
      <c r="P33" s="155"/>
      <c r="Q33" s="155"/>
      <c r="R33" s="155"/>
      <c r="S33" s="155"/>
      <c r="T33" s="155"/>
      <c r="U33" s="67">
        <f t="shared" si="6"/>
        <v>0</v>
      </c>
      <c r="V33" s="125">
        <f t="shared" si="9"/>
        <v>0</v>
      </c>
      <c r="W33" s="125">
        <f t="shared" si="9"/>
        <v>0</v>
      </c>
      <c r="X33" s="125">
        <f t="shared" si="9"/>
        <v>0</v>
      </c>
      <c r="Y33" s="125">
        <f t="shared" si="9"/>
        <v>0</v>
      </c>
      <c r="Z33" s="125">
        <f t="shared" si="9"/>
        <v>0</v>
      </c>
      <c r="AA33" s="125">
        <f t="shared" si="9"/>
        <v>0</v>
      </c>
      <c r="AB33" s="125">
        <f t="shared" si="9"/>
        <v>0</v>
      </c>
      <c r="AC33" s="125">
        <f t="shared" si="9"/>
        <v>0</v>
      </c>
    </row>
    <row r="34" spans="1:29">
      <c r="A34" s="124" t="s">
        <v>637</v>
      </c>
      <c r="B34" s="124" t="s">
        <v>637</v>
      </c>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row>
    <row r="36" spans="1:29">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c r="F37" s="9"/>
      <c r="G37" s="9"/>
      <c r="H37" s="9"/>
      <c r="O37" s="9"/>
      <c r="P37" s="9"/>
      <c r="Q37" s="9"/>
      <c r="X37" s="9"/>
      <c r="Y37" s="9"/>
      <c r="Z37" s="9"/>
    </row>
    <row r="38" spans="1:29">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29">
      <c r="A39" s="11" t="s">
        <v>627</v>
      </c>
      <c r="B39" s="11" t="s">
        <v>143</v>
      </c>
      <c r="C39" s="13" t="s">
        <v>624</v>
      </c>
      <c r="D39" s="13">
        <v>2021</v>
      </c>
      <c r="E39" s="13">
        <v>2022</v>
      </c>
      <c r="F39" s="13">
        <v>2023</v>
      </c>
      <c r="G39" s="13">
        <v>2024</v>
      </c>
      <c r="H39" s="13">
        <v>2025</v>
      </c>
      <c r="I39" s="13">
        <v>2026</v>
      </c>
      <c r="J39" s="13">
        <v>2027</v>
      </c>
      <c r="K39" s="13">
        <v>2028</v>
      </c>
      <c r="L39" s="13" t="s">
        <v>624</v>
      </c>
      <c r="M39" s="13">
        <v>2021</v>
      </c>
      <c r="N39" s="13">
        <v>2022</v>
      </c>
      <c r="O39" s="13">
        <v>2023</v>
      </c>
      <c r="P39" s="13">
        <v>2024</v>
      </c>
      <c r="Q39" s="13">
        <v>2025</v>
      </c>
      <c r="R39" s="13">
        <v>2026</v>
      </c>
      <c r="S39" s="13">
        <v>2027</v>
      </c>
      <c r="T39" s="13">
        <v>2028</v>
      </c>
      <c r="U39" s="13" t="s">
        <v>624</v>
      </c>
      <c r="V39" s="13">
        <v>2021</v>
      </c>
      <c r="W39" s="13">
        <v>2022</v>
      </c>
      <c r="X39" s="13">
        <v>2023</v>
      </c>
      <c r="Y39" s="13">
        <v>2024</v>
      </c>
      <c r="Z39" s="13">
        <v>2025</v>
      </c>
      <c r="AA39" s="13">
        <v>2026</v>
      </c>
      <c r="AB39" s="13">
        <v>2027</v>
      </c>
      <c r="AC39" s="13">
        <v>2028</v>
      </c>
    </row>
    <row r="40" spans="1:29">
      <c r="A40" s="122" t="str">
        <f>A24</f>
        <v>Land acquisition costs</v>
      </c>
      <c r="B40" s="123" t="s">
        <v>625</v>
      </c>
      <c r="C40" s="67">
        <f t="shared" ref="C40:C49" si="10">SUM(D40:K40)</f>
        <v>0</v>
      </c>
      <c r="D40" s="165">
        <f t="shared" ref="D40:D49" si="11">M40+V40</f>
        <v>0</v>
      </c>
      <c r="E40" s="165">
        <f t="shared" ref="E40:E49" si="12">N40+W40</f>
        <v>0</v>
      </c>
      <c r="F40" s="165">
        <f t="shared" ref="F40:F49" si="13">O40+X40</f>
        <v>0</v>
      </c>
      <c r="G40" s="165">
        <f t="shared" ref="G40:G49" si="14">P40+Y40</f>
        <v>0</v>
      </c>
      <c r="H40" s="165">
        <f t="shared" ref="H40:H49" si="15">Q40+Z40</f>
        <v>0</v>
      </c>
      <c r="I40" s="165">
        <f t="shared" ref="I40:I49" si="16">R40+AA40</f>
        <v>0</v>
      </c>
      <c r="J40" s="165">
        <f t="shared" ref="J40:J49" si="17">S40+AB40</f>
        <v>0</v>
      </c>
      <c r="K40" s="165">
        <f t="shared" ref="K40:K49" si="18">T40+AC40</f>
        <v>0</v>
      </c>
      <c r="L40" s="155"/>
      <c r="M40" s="155"/>
      <c r="N40" s="155"/>
      <c r="O40" s="155"/>
      <c r="P40" s="155"/>
      <c r="Q40" s="155"/>
      <c r="R40" s="155"/>
      <c r="S40" s="155"/>
      <c r="T40" s="155"/>
      <c r="U40" s="67">
        <f t="shared" ref="U40:U49" si="19">SUM(V40:AC40)</f>
        <v>0</v>
      </c>
      <c r="V40" s="69"/>
      <c r="W40" s="69"/>
      <c r="X40" s="69"/>
      <c r="Y40" s="69"/>
      <c r="Z40" s="69"/>
      <c r="AA40" s="69"/>
      <c r="AB40" s="69"/>
      <c r="AC40" s="69"/>
    </row>
    <row r="41" spans="1:29">
      <c r="A41" s="122" t="str">
        <f>A25</f>
        <v>Planning Costs</v>
      </c>
      <c r="B41" s="123" t="s">
        <v>625</v>
      </c>
      <c r="C41" s="67">
        <f t="shared" si="10"/>
        <v>0</v>
      </c>
      <c r="D41" s="165">
        <f t="shared" si="11"/>
        <v>0</v>
      </c>
      <c r="E41" s="165">
        <f t="shared" si="12"/>
        <v>0</v>
      </c>
      <c r="F41" s="165">
        <f t="shared" si="13"/>
        <v>0</v>
      </c>
      <c r="G41" s="165">
        <f t="shared" si="14"/>
        <v>0</v>
      </c>
      <c r="H41" s="165">
        <f t="shared" si="15"/>
        <v>0</v>
      </c>
      <c r="I41" s="165">
        <f t="shared" si="16"/>
        <v>0</v>
      </c>
      <c r="J41" s="165">
        <f t="shared" si="17"/>
        <v>0</v>
      </c>
      <c r="K41" s="165">
        <f t="shared" si="18"/>
        <v>0</v>
      </c>
      <c r="L41" s="155"/>
      <c r="M41" s="155"/>
      <c r="N41" s="155"/>
      <c r="O41" s="155"/>
      <c r="P41" s="155"/>
      <c r="Q41" s="155"/>
      <c r="R41" s="155"/>
      <c r="S41" s="155"/>
      <c r="T41" s="155"/>
      <c r="U41" s="67">
        <f t="shared" si="19"/>
        <v>0</v>
      </c>
      <c r="V41" s="69"/>
      <c r="W41" s="69"/>
      <c r="X41" s="69"/>
      <c r="Y41" s="69"/>
      <c r="Z41" s="69"/>
      <c r="AA41" s="69"/>
      <c r="AB41" s="69"/>
      <c r="AC41" s="69"/>
    </row>
    <row r="42" spans="1:29">
      <c r="A42" s="122" t="str">
        <f>A26</f>
        <v>Consent Costs</v>
      </c>
      <c r="B42" s="123" t="s">
        <v>625</v>
      </c>
      <c r="C42" s="67">
        <f t="shared" si="10"/>
        <v>0</v>
      </c>
      <c r="D42" s="165">
        <f t="shared" si="11"/>
        <v>0</v>
      </c>
      <c r="E42" s="165">
        <f t="shared" si="12"/>
        <v>0</v>
      </c>
      <c r="F42" s="165">
        <f t="shared" si="13"/>
        <v>0</v>
      </c>
      <c r="G42" s="165">
        <f t="shared" si="14"/>
        <v>0</v>
      </c>
      <c r="H42" s="165">
        <f t="shared" si="15"/>
        <v>0</v>
      </c>
      <c r="I42" s="165">
        <f t="shared" si="16"/>
        <v>0</v>
      </c>
      <c r="J42" s="165">
        <f t="shared" si="17"/>
        <v>0</v>
      </c>
      <c r="K42" s="165">
        <f t="shared" si="18"/>
        <v>0</v>
      </c>
      <c r="L42" s="155"/>
      <c r="M42" s="155"/>
      <c r="N42" s="155"/>
      <c r="O42" s="155"/>
      <c r="P42" s="155"/>
      <c r="Q42" s="155"/>
      <c r="R42" s="155"/>
      <c r="S42" s="155"/>
      <c r="T42" s="155"/>
      <c r="U42" s="67">
        <f t="shared" si="19"/>
        <v>0</v>
      </c>
      <c r="V42" s="69"/>
      <c r="W42" s="69"/>
      <c r="X42" s="69"/>
      <c r="Y42" s="69"/>
      <c r="Z42" s="69"/>
      <c r="AA42" s="69"/>
      <c r="AB42" s="69"/>
      <c r="AC42" s="69"/>
    </row>
    <row r="43" spans="1:29">
      <c r="A43" s="122" t="str">
        <f t="shared" ref="A43:A49" si="20">A27</f>
        <v>Biodiversity Net Gain (BNG)</v>
      </c>
      <c r="B43" s="123" t="s">
        <v>625</v>
      </c>
      <c r="C43" s="67">
        <f t="shared" si="10"/>
        <v>0</v>
      </c>
      <c r="D43" s="165">
        <f t="shared" si="11"/>
        <v>0</v>
      </c>
      <c r="E43" s="165">
        <f t="shared" si="12"/>
        <v>0</v>
      </c>
      <c r="F43" s="165">
        <f t="shared" si="13"/>
        <v>0</v>
      </c>
      <c r="G43" s="165">
        <f t="shared" si="14"/>
        <v>0</v>
      </c>
      <c r="H43" s="165">
        <f t="shared" si="15"/>
        <v>0</v>
      </c>
      <c r="I43" s="165">
        <f t="shared" si="16"/>
        <v>0</v>
      </c>
      <c r="J43" s="165">
        <f t="shared" si="17"/>
        <v>0</v>
      </c>
      <c r="K43" s="165">
        <f t="shared" si="18"/>
        <v>0</v>
      </c>
      <c r="L43" s="155"/>
      <c r="M43" s="155"/>
      <c r="N43" s="155"/>
      <c r="O43" s="155"/>
      <c r="P43" s="155"/>
      <c r="Q43" s="155"/>
      <c r="R43" s="155"/>
      <c r="S43" s="155"/>
      <c r="T43" s="155"/>
      <c r="U43" s="67">
        <f t="shared" si="19"/>
        <v>0</v>
      </c>
      <c r="V43" s="69"/>
      <c r="W43" s="69"/>
      <c r="X43" s="69"/>
      <c r="Y43" s="69"/>
      <c r="Z43" s="69"/>
      <c r="AA43" s="69"/>
      <c r="AB43" s="69"/>
      <c r="AC43" s="69"/>
    </row>
    <row r="44" spans="1:29">
      <c r="A44" s="122" t="str">
        <f t="shared" si="20"/>
        <v>Environmental Costs (excl. BNG)</v>
      </c>
      <c r="B44" s="123" t="s">
        <v>625</v>
      </c>
      <c r="C44" s="67">
        <f t="shared" si="10"/>
        <v>0</v>
      </c>
      <c r="D44" s="165">
        <f t="shared" si="11"/>
        <v>0</v>
      </c>
      <c r="E44" s="165">
        <f t="shared" si="12"/>
        <v>0</v>
      </c>
      <c r="F44" s="165">
        <f t="shared" si="13"/>
        <v>0</v>
      </c>
      <c r="G44" s="165">
        <f t="shared" si="14"/>
        <v>0</v>
      </c>
      <c r="H44" s="165">
        <f t="shared" si="15"/>
        <v>0</v>
      </c>
      <c r="I44" s="165">
        <f t="shared" si="16"/>
        <v>0</v>
      </c>
      <c r="J44" s="165">
        <f t="shared" si="17"/>
        <v>0</v>
      </c>
      <c r="K44" s="165">
        <f t="shared" si="18"/>
        <v>0</v>
      </c>
      <c r="L44" s="155"/>
      <c r="M44" s="155"/>
      <c r="N44" s="155"/>
      <c r="O44" s="155"/>
      <c r="P44" s="155"/>
      <c r="Q44" s="155"/>
      <c r="R44" s="155"/>
      <c r="S44" s="155"/>
      <c r="T44" s="155"/>
      <c r="U44" s="67">
        <f t="shared" si="19"/>
        <v>0</v>
      </c>
      <c r="V44" s="69"/>
      <c r="W44" s="69"/>
      <c r="X44" s="69"/>
      <c r="Y44" s="69"/>
      <c r="Z44" s="69"/>
      <c r="AA44" s="69"/>
      <c r="AB44" s="69"/>
      <c r="AC44" s="69"/>
    </row>
    <row r="45" spans="1:29">
      <c r="A45" s="122">
        <f t="shared" si="20"/>
        <v>0</v>
      </c>
      <c r="B45" s="123" t="s">
        <v>625</v>
      </c>
      <c r="C45" s="67">
        <f t="shared" si="10"/>
        <v>0</v>
      </c>
      <c r="D45" s="165">
        <f t="shared" si="11"/>
        <v>0</v>
      </c>
      <c r="E45" s="165">
        <f t="shared" si="12"/>
        <v>0</v>
      </c>
      <c r="F45" s="165">
        <f t="shared" si="13"/>
        <v>0</v>
      </c>
      <c r="G45" s="165">
        <f t="shared" si="14"/>
        <v>0</v>
      </c>
      <c r="H45" s="165">
        <f t="shared" si="15"/>
        <v>0</v>
      </c>
      <c r="I45" s="165">
        <f t="shared" si="16"/>
        <v>0</v>
      </c>
      <c r="J45" s="165">
        <f t="shared" si="17"/>
        <v>0</v>
      </c>
      <c r="K45" s="165">
        <f t="shared" si="18"/>
        <v>0</v>
      </c>
      <c r="L45" s="155"/>
      <c r="M45" s="155"/>
      <c r="N45" s="155"/>
      <c r="O45" s="155"/>
      <c r="P45" s="155"/>
      <c r="Q45" s="155"/>
      <c r="R45" s="155"/>
      <c r="S45" s="155"/>
      <c r="T45" s="155"/>
      <c r="U45" s="67">
        <f t="shared" si="19"/>
        <v>0</v>
      </c>
      <c r="V45" s="69"/>
      <c r="W45" s="69"/>
      <c r="X45" s="69"/>
      <c r="Y45" s="69"/>
      <c r="Z45" s="69"/>
      <c r="AA45" s="69"/>
      <c r="AB45" s="69"/>
      <c r="AC45" s="69"/>
    </row>
    <row r="46" spans="1:29">
      <c r="A46" s="122">
        <f t="shared" si="20"/>
        <v>0</v>
      </c>
      <c r="B46" s="123" t="s">
        <v>625</v>
      </c>
      <c r="C46" s="67">
        <f t="shared" si="10"/>
        <v>0</v>
      </c>
      <c r="D46" s="165">
        <f t="shared" si="11"/>
        <v>0</v>
      </c>
      <c r="E46" s="165">
        <f t="shared" si="12"/>
        <v>0</v>
      </c>
      <c r="F46" s="165">
        <f t="shared" si="13"/>
        <v>0</v>
      </c>
      <c r="G46" s="165">
        <f t="shared" si="14"/>
        <v>0</v>
      </c>
      <c r="H46" s="165">
        <f t="shared" si="15"/>
        <v>0</v>
      </c>
      <c r="I46" s="165">
        <f t="shared" si="16"/>
        <v>0</v>
      </c>
      <c r="J46" s="165">
        <f t="shared" si="17"/>
        <v>0</v>
      </c>
      <c r="K46" s="165">
        <f t="shared" si="18"/>
        <v>0</v>
      </c>
      <c r="L46" s="155"/>
      <c r="M46" s="155"/>
      <c r="N46" s="155"/>
      <c r="O46" s="155"/>
      <c r="P46" s="155"/>
      <c r="Q46" s="155"/>
      <c r="R46" s="155"/>
      <c r="S46" s="155"/>
      <c r="T46" s="155"/>
      <c r="U46" s="67">
        <f t="shared" si="19"/>
        <v>0</v>
      </c>
      <c r="V46" s="69"/>
      <c r="W46" s="69"/>
      <c r="X46" s="69"/>
      <c r="Y46" s="69"/>
      <c r="Z46" s="69"/>
      <c r="AA46" s="69"/>
      <c r="AB46" s="69"/>
      <c r="AC46" s="69"/>
    </row>
    <row r="47" spans="1:29">
      <c r="A47" s="122">
        <f t="shared" si="20"/>
        <v>0</v>
      </c>
      <c r="B47" s="123" t="s">
        <v>625</v>
      </c>
      <c r="C47" s="67">
        <f t="shared" si="10"/>
        <v>0</v>
      </c>
      <c r="D47" s="165">
        <f t="shared" si="11"/>
        <v>0</v>
      </c>
      <c r="E47" s="165">
        <f t="shared" si="12"/>
        <v>0</v>
      </c>
      <c r="F47" s="165">
        <f t="shared" si="13"/>
        <v>0</v>
      </c>
      <c r="G47" s="165">
        <f t="shared" si="14"/>
        <v>0</v>
      </c>
      <c r="H47" s="165">
        <f t="shared" si="15"/>
        <v>0</v>
      </c>
      <c r="I47" s="165">
        <f t="shared" si="16"/>
        <v>0</v>
      </c>
      <c r="J47" s="165">
        <f t="shared" si="17"/>
        <v>0</v>
      </c>
      <c r="K47" s="165">
        <f t="shared" si="18"/>
        <v>0</v>
      </c>
      <c r="L47" s="155"/>
      <c r="M47" s="155"/>
      <c r="N47" s="155"/>
      <c r="O47" s="155"/>
      <c r="P47" s="155"/>
      <c r="Q47" s="155"/>
      <c r="R47" s="155"/>
      <c r="S47" s="155"/>
      <c r="T47" s="155"/>
      <c r="U47" s="67">
        <f t="shared" si="19"/>
        <v>0</v>
      </c>
      <c r="V47" s="69"/>
      <c r="W47" s="69"/>
      <c r="X47" s="69"/>
      <c r="Y47" s="69"/>
      <c r="Z47" s="69"/>
      <c r="AA47" s="69"/>
      <c r="AB47" s="69"/>
      <c r="AC47" s="69"/>
    </row>
    <row r="48" spans="1:29">
      <c r="A48" s="122">
        <f t="shared" si="20"/>
        <v>0</v>
      </c>
      <c r="B48" s="123" t="s">
        <v>625</v>
      </c>
      <c r="C48" s="67">
        <f t="shared" si="10"/>
        <v>0</v>
      </c>
      <c r="D48" s="165">
        <f t="shared" si="11"/>
        <v>0</v>
      </c>
      <c r="E48" s="165">
        <f t="shared" si="12"/>
        <v>0</v>
      </c>
      <c r="F48" s="165">
        <f t="shared" si="13"/>
        <v>0</v>
      </c>
      <c r="G48" s="165">
        <f t="shared" si="14"/>
        <v>0</v>
      </c>
      <c r="H48" s="165">
        <f t="shared" si="15"/>
        <v>0</v>
      </c>
      <c r="I48" s="165">
        <f t="shared" si="16"/>
        <v>0</v>
      </c>
      <c r="J48" s="165">
        <f t="shared" si="17"/>
        <v>0</v>
      </c>
      <c r="K48" s="165">
        <f t="shared" si="18"/>
        <v>0</v>
      </c>
      <c r="L48" s="155"/>
      <c r="M48" s="155"/>
      <c r="N48" s="155"/>
      <c r="O48" s="155"/>
      <c r="P48" s="155"/>
      <c r="Q48" s="155"/>
      <c r="R48" s="155"/>
      <c r="S48" s="155"/>
      <c r="T48" s="155"/>
      <c r="U48" s="67">
        <f t="shared" si="19"/>
        <v>0</v>
      </c>
      <c r="V48" s="69"/>
      <c r="W48" s="69"/>
      <c r="X48" s="69"/>
      <c r="Y48" s="69"/>
      <c r="Z48" s="69"/>
      <c r="AA48" s="69"/>
      <c r="AB48" s="69"/>
      <c r="AC48" s="69"/>
    </row>
    <row r="49" spans="1:29">
      <c r="A49" s="122">
        <f t="shared" si="20"/>
        <v>0</v>
      </c>
      <c r="B49" s="123" t="s">
        <v>625</v>
      </c>
      <c r="C49" s="67">
        <f t="shared" si="10"/>
        <v>0</v>
      </c>
      <c r="D49" s="165">
        <f t="shared" si="11"/>
        <v>0</v>
      </c>
      <c r="E49" s="165">
        <f t="shared" si="12"/>
        <v>0</v>
      </c>
      <c r="F49" s="165">
        <f t="shared" si="13"/>
        <v>0</v>
      </c>
      <c r="G49" s="165">
        <f t="shared" si="14"/>
        <v>0</v>
      </c>
      <c r="H49" s="165">
        <f t="shared" si="15"/>
        <v>0</v>
      </c>
      <c r="I49" s="165">
        <f t="shared" si="16"/>
        <v>0</v>
      </c>
      <c r="J49" s="165">
        <f t="shared" si="17"/>
        <v>0</v>
      </c>
      <c r="K49" s="165">
        <f t="shared" si="18"/>
        <v>0</v>
      </c>
      <c r="L49" s="155"/>
      <c r="M49" s="155"/>
      <c r="N49" s="155"/>
      <c r="O49" s="155"/>
      <c r="P49" s="155"/>
      <c r="Q49" s="155"/>
      <c r="R49" s="155"/>
      <c r="S49" s="155"/>
      <c r="T49" s="155"/>
      <c r="U49" s="67">
        <f t="shared" si="19"/>
        <v>0</v>
      </c>
      <c r="V49" s="69"/>
      <c r="W49" s="69"/>
      <c r="X49" s="69"/>
      <c r="Y49" s="69"/>
      <c r="Z49" s="69"/>
      <c r="AA49" s="69"/>
      <c r="AB49" s="69"/>
      <c r="AC49" s="69"/>
    </row>
    <row r="50" spans="1:29">
      <c r="A50" s="124" t="s">
        <v>637</v>
      </c>
      <c r="B50" s="124" t="s">
        <v>637</v>
      </c>
      <c r="C50" s="124" t="s">
        <v>637</v>
      </c>
      <c r="D50" s="124" t="s">
        <v>637</v>
      </c>
      <c r="E50" s="124" t="s">
        <v>637</v>
      </c>
      <c r="F50" s="124" t="s">
        <v>637</v>
      </c>
      <c r="G50" s="124" t="s">
        <v>637</v>
      </c>
      <c r="H50" s="124" t="s">
        <v>637</v>
      </c>
      <c r="I50" s="124" t="s">
        <v>637</v>
      </c>
      <c r="J50" s="124" t="s">
        <v>637</v>
      </c>
      <c r="K50" s="124" t="s">
        <v>637</v>
      </c>
      <c r="L50" s="124" t="s">
        <v>637</v>
      </c>
      <c r="M50" s="124" t="s">
        <v>637</v>
      </c>
      <c r="N50" s="124" t="s">
        <v>637</v>
      </c>
      <c r="O50" s="124" t="s">
        <v>637</v>
      </c>
      <c r="P50" s="124" t="s">
        <v>637</v>
      </c>
      <c r="Q50" s="124" t="s">
        <v>637</v>
      </c>
      <c r="R50" s="124" t="s">
        <v>637</v>
      </c>
      <c r="S50" s="124" t="s">
        <v>637</v>
      </c>
      <c r="T50" s="124" t="s">
        <v>637</v>
      </c>
      <c r="U50" s="124" t="s">
        <v>637</v>
      </c>
      <c r="V50" s="124" t="s">
        <v>637</v>
      </c>
      <c r="W50" s="124" t="s">
        <v>637</v>
      </c>
      <c r="X50" s="124" t="s">
        <v>637</v>
      </c>
      <c r="Y50" s="124" t="s">
        <v>637</v>
      </c>
      <c r="Z50" s="124" t="s">
        <v>637</v>
      </c>
      <c r="AA50" s="124" t="s">
        <v>637</v>
      </c>
      <c r="AB50" s="124" t="s">
        <v>637</v>
      </c>
      <c r="AC50" s="124" t="s">
        <v>637</v>
      </c>
    </row>
    <row r="52" spans="1:29">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c r="F53" s="9"/>
      <c r="G53" s="9"/>
      <c r="H53" s="9"/>
      <c r="O53" s="9"/>
      <c r="P53" s="9"/>
      <c r="Q53" s="9"/>
      <c r="X53" s="9"/>
      <c r="Y53" s="9"/>
      <c r="Z53" s="9"/>
    </row>
    <row r="54" spans="1:29">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29">
      <c r="A55" s="11" t="s">
        <v>627</v>
      </c>
      <c r="B55" s="11" t="s">
        <v>143</v>
      </c>
      <c r="C55" s="13" t="s">
        <v>624</v>
      </c>
      <c r="D55" s="13">
        <v>2021</v>
      </c>
      <c r="E55" s="13">
        <v>2022</v>
      </c>
      <c r="F55" s="13">
        <v>2023</v>
      </c>
      <c r="G55" s="13">
        <v>2024</v>
      </c>
      <c r="H55" s="13">
        <v>2025</v>
      </c>
      <c r="I55" s="13">
        <v>2026</v>
      </c>
      <c r="J55" s="13">
        <v>2027</v>
      </c>
      <c r="K55" s="13">
        <v>2028</v>
      </c>
      <c r="L55" s="13" t="s">
        <v>624</v>
      </c>
      <c r="M55" s="13">
        <v>2021</v>
      </c>
      <c r="N55" s="13">
        <v>2022</v>
      </c>
      <c r="O55" s="13">
        <v>2023</v>
      </c>
      <c r="P55" s="13">
        <v>2024</v>
      </c>
      <c r="Q55" s="13">
        <v>2025</v>
      </c>
      <c r="R55" s="13">
        <v>2026</v>
      </c>
      <c r="S55" s="13">
        <v>2027</v>
      </c>
      <c r="T55" s="13">
        <v>2028</v>
      </c>
      <c r="U55" s="13" t="s">
        <v>624</v>
      </c>
      <c r="V55" s="13">
        <v>2021</v>
      </c>
      <c r="W55" s="13">
        <v>2022</v>
      </c>
      <c r="X55" s="13">
        <v>2023</v>
      </c>
      <c r="Y55" s="13">
        <v>2024</v>
      </c>
      <c r="Z55" s="13">
        <v>2025</v>
      </c>
      <c r="AA55" s="13">
        <v>2026</v>
      </c>
      <c r="AB55" s="13">
        <v>2027</v>
      </c>
      <c r="AC55" s="13">
        <v>2028</v>
      </c>
    </row>
    <row r="56" spans="1:29">
      <c r="A56" s="122" t="str">
        <f>A24</f>
        <v>Land acquisition costs</v>
      </c>
      <c r="B56" s="123" t="s">
        <v>625</v>
      </c>
      <c r="C56" s="67">
        <f t="shared" ref="C56:C65" si="21">SUM(D56:K56)</f>
        <v>0</v>
      </c>
      <c r="D56" s="165">
        <f t="shared" ref="D56:D65" si="22">M56+V56</f>
        <v>0</v>
      </c>
      <c r="E56" s="165">
        <f t="shared" ref="E56:E65" si="23">N56+W56</f>
        <v>0</v>
      </c>
      <c r="F56" s="165">
        <f t="shared" ref="F56:F65" si="24">O56+X56</f>
        <v>0</v>
      </c>
      <c r="G56" s="165">
        <f t="shared" ref="G56:G65" si="25">P56+Y56</f>
        <v>0</v>
      </c>
      <c r="H56" s="165">
        <f t="shared" ref="H56:H65" si="26">Q56+Z56</f>
        <v>0</v>
      </c>
      <c r="I56" s="165">
        <f t="shared" ref="I56:I65" si="27">R56+AA56</f>
        <v>0</v>
      </c>
      <c r="J56" s="165">
        <f t="shared" ref="J56:J65" si="28">S56+AB56</f>
        <v>0</v>
      </c>
      <c r="K56" s="165">
        <f t="shared" ref="K56:K65" si="29">T56+AC56</f>
        <v>0</v>
      </c>
      <c r="L56" s="155"/>
      <c r="M56" s="155"/>
      <c r="N56" s="155"/>
      <c r="O56" s="155"/>
      <c r="P56" s="155"/>
      <c r="Q56" s="155"/>
      <c r="R56" s="155"/>
      <c r="S56" s="155"/>
      <c r="T56" s="155"/>
      <c r="U56" s="67">
        <f t="shared" ref="U56:U65" si="30">SUM(V56:AC56)</f>
        <v>0</v>
      </c>
      <c r="V56" s="69"/>
      <c r="W56" s="69"/>
      <c r="X56" s="69"/>
      <c r="Y56" s="69"/>
      <c r="Z56" s="69"/>
      <c r="AA56" s="69"/>
      <c r="AB56" s="69"/>
      <c r="AC56" s="69"/>
    </row>
    <row r="57" spans="1:29">
      <c r="A57" s="122" t="str">
        <f>A25</f>
        <v>Planning Costs</v>
      </c>
      <c r="B57" s="123" t="s">
        <v>625</v>
      </c>
      <c r="C57" s="67">
        <f t="shared" si="21"/>
        <v>0</v>
      </c>
      <c r="D57" s="165">
        <f t="shared" si="22"/>
        <v>0</v>
      </c>
      <c r="E57" s="165">
        <f t="shared" si="23"/>
        <v>0</v>
      </c>
      <c r="F57" s="165">
        <f t="shared" si="24"/>
        <v>0</v>
      </c>
      <c r="G57" s="165">
        <f t="shared" si="25"/>
        <v>0</v>
      </c>
      <c r="H57" s="165">
        <f t="shared" si="26"/>
        <v>0</v>
      </c>
      <c r="I57" s="165">
        <f t="shared" si="27"/>
        <v>0</v>
      </c>
      <c r="J57" s="165">
        <f t="shared" si="28"/>
        <v>0</v>
      </c>
      <c r="K57" s="165">
        <f t="shared" si="29"/>
        <v>0</v>
      </c>
      <c r="L57" s="155"/>
      <c r="M57" s="155"/>
      <c r="N57" s="155"/>
      <c r="O57" s="155"/>
      <c r="P57" s="155"/>
      <c r="Q57" s="155"/>
      <c r="R57" s="155"/>
      <c r="S57" s="155"/>
      <c r="T57" s="155"/>
      <c r="U57" s="67">
        <f t="shared" si="30"/>
        <v>0</v>
      </c>
      <c r="V57" s="69"/>
      <c r="W57" s="69"/>
      <c r="X57" s="69"/>
      <c r="Y57" s="69"/>
      <c r="Z57" s="69"/>
      <c r="AA57" s="69"/>
      <c r="AB57" s="69"/>
      <c r="AC57" s="69"/>
    </row>
    <row r="58" spans="1:29">
      <c r="A58" s="122" t="str">
        <f>A26</f>
        <v>Consent Costs</v>
      </c>
      <c r="B58" s="123" t="s">
        <v>625</v>
      </c>
      <c r="C58" s="67">
        <f t="shared" si="21"/>
        <v>0</v>
      </c>
      <c r="D58" s="165">
        <f t="shared" si="22"/>
        <v>0</v>
      </c>
      <c r="E58" s="165">
        <f t="shared" si="23"/>
        <v>0</v>
      </c>
      <c r="F58" s="165">
        <f t="shared" si="24"/>
        <v>0</v>
      </c>
      <c r="G58" s="165">
        <f t="shared" si="25"/>
        <v>0</v>
      </c>
      <c r="H58" s="165">
        <f t="shared" si="26"/>
        <v>0</v>
      </c>
      <c r="I58" s="165">
        <f t="shared" si="27"/>
        <v>0</v>
      </c>
      <c r="J58" s="165">
        <f t="shared" si="28"/>
        <v>0</v>
      </c>
      <c r="K58" s="165">
        <f t="shared" si="29"/>
        <v>0</v>
      </c>
      <c r="L58" s="155"/>
      <c r="M58" s="155"/>
      <c r="N58" s="155"/>
      <c r="O58" s="155"/>
      <c r="P58" s="155"/>
      <c r="Q58" s="155"/>
      <c r="R58" s="155"/>
      <c r="S58" s="155"/>
      <c r="T58" s="155"/>
      <c r="U58" s="67">
        <f t="shared" si="30"/>
        <v>0</v>
      </c>
      <c r="V58" s="69"/>
      <c r="W58" s="69"/>
      <c r="X58" s="69"/>
      <c r="Y58" s="69"/>
      <c r="Z58" s="69"/>
      <c r="AA58" s="69"/>
      <c r="AB58" s="69"/>
      <c r="AC58" s="69"/>
    </row>
    <row r="59" spans="1:29">
      <c r="A59" s="122" t="str">
        <f t="shared" ref="A59:A65" si="31">A27</f>
        <v>Biodiversity Net Gain (BNG)</v>
      </c>
      <c r="B59" s="123" t="s">
        <v>625</v>
      </c>
      <c r="C59" s="67">
        <f t="shared" si="21"/>
        <v>0</v>
      </c>
      <c r="D59" s="165">
        <f t="shared" si="22"/>
        <v>0</v>
      </c>
      <c r="E59" s="165">
        <f t="shared" si="23"/>
        <v>0</v>
      </c>
      <c r="F59" s="165">
        <f t="shared" si="24"/>
        <v>0</v>
      </c>
      <c r="G59" s="165">
        <f t="shared" si="25"/>
        <v>0</v>
      </c>
      <c r="H59" s="165">
        <f t="shared" si="26"/>
        <v>0</v>
      </c>
      <c r="I59" s="165">
        <f t="shared" si="27"/>
        <v>0</v>
      </c>
      <c r="J59" s="165">
        <f t="shared" si="28"/>
        <v>0</v>
      </c>
      <c r="K59" s="165">
        <f t="shared" si="29"/>
        <v>0</v>
      </c>
      <c r="L59" s="155"/>
      <c r="M59" s="155"/>
      <c r="N59" s="155"/>
      <c r="O59" s="155"/>
      <c r="P59" s="155"/>
      <c r="Q59" s="155"/>
      <c r="R59" s="155"/>
      <c r="S59" s="155"/>
      <c r="T59" s="155"/>
      <c r="U59" s="67">
        <f t="shared" si="30"/>
        <v>0</v>
      </c>
      <c r="V59" s="69"/>
      <c r="W59" s="69"/>
      <c r="X59" s="69"/>
      <c r="Y59" s="69"/>
      <c r="Z59" s="69"/>
      <c r="AA59" s="69"/>
      <c r="AB59" s="69"/>
      <c r="AC59" s="69"/>
    </row>
    <row r="60" spans="1:29">
      <c r="A60" s="122" t="str">
        <f>A28</f>
        <v>Environmental Costs (excl. BNG)</v>
      </c>
      <c r="B60" s="123" t="s">
        <v>625</v>
      </c>
      <c r="C60" s="67">
        <f t="shared" si="21"/>
        <v>0</v>
      </c>
      <c r="D60" s="165">
        <f t="shared" si="22"/>
        <v>0</v>
      </c>
      <c r="E60" s="165">
        <f t="shared" si="23"/>
        <v>0</v>
      </c>
      <c r="F60" s="165">
        <f t="shared" si="24"/>
        <v>0</v>
      </c>
      <c r="G60" s="165">
        <f t="shared" si="25"/>
        <v>0</v>
      </c>
      <c r="H60" s="165">
        <f t="shared" si="26"/>
        <v>0</v>
      </c>
      <c r="I60" s="165">
        <f t="shared" si="27"/>
        <v>0</v>
      </c>
      <c r="J60" s="165">
        <f t="shared" si="28"/>
        <v>0</v>
      </c>
      <c r="K60" s="165">
        <f t="shared" si="29"/>
        <v>0</v>
      </c>
      <c r="L60" s="155"/>
      <c r="M60" s="155"/>
      <c r="N60" s="155"/>
      <c r="O60" s="155"/>
      <c r="P60" s="155"/>
      <c r="Q60" s="155"/>
      <c r="R60" s="155"/>
      <c r="S60" s="155"/>
      <c r="T60" s="155"/>
      <c r="U60" s="67">
        <f t="shared" si="30"/>
        <v>0</v>
      </c>
      <c r="V60" s="69"/>
      <c r="W60" s="69"/>
      <c r="X60" s="69"/>
      <c r="Y60" s="69"/>
      <c r="Z60" s="69"/>
      <c r="AA60" s="69"/>
      <c r="AB60" s="69"/>
      <c r="AC60" s="69"/>
    </row>
    <row r="61" spans="1:29">
      <c r="A61" s="122">
        <f t="shared" si="31"/>
        <v>0</v>
      </c>
      <c r="B61" s="123" t="s">
        <v>625</v>
      </c>
      <c r="C61" s="67">
        <f t="shared" si="21"/>
        <v>0</v>
      </c>
      <c r="D61" s="165">
        <f t="shared" si="22"/>
        <v>0</v>
      </c>
      <c r="E61" s="165">
        <f t="shared" si="23"/>
        <v>0</v>
      </c>
      <c r="F61" s="165">
        <f t="shared" si="24"/>
        <v>0</v>
      </c>
      <c r="G61" s="165">
        <f t="shared" si="25"/>
        <v>0</v>
      </c>
      <c r="H61" s="165">
        <f t="shared" si="26"/>
        <v>0</v>
      </c>
      <c r="I61" s="165">
        <f t="shared" si="27"/>
        <v>0</v>
      </c>
      <c r="J61" s="165">
        <f t="shared" si="28"/>
        <v>0</v>
      </c>
      <c r="K61" s="165">
        <f t="shared" si="29"/>
        <v>0</v>
      </c>
      <c r="L61" s="155"/>
      <c r="M61" s="155"/>
      <c r="N61" s="155"/>
      <c r="O61" s="155"/>
      <c r="P61" s="155"/>
      <c r="Q61" s="155"/>
      <c r="R61" s="155"/>
      <c r="S61" s="155"/>
      <c r="T61" s="155"/>
      <c r="U61" s="67">
        <f t="shared" si="30"/>
        <v>0</v>
      </c>
      <c r="V61" s="69"/>
      <c r="W61" s="69"/>
      <c r="X61" s="69"/>
      <c r="Y61" s="69"/>
      <c r="Z61" s="69"/>
      <c r="AA61" s="69"/>
      <c r="AB61" s="69"/>
      <c r="AC61" s="69"/>
    </row>
    <row r="62" spans="1:29">
      <c r="A62" s="122">
        <f t="shared" si="31"/>
        <v>0</v>
      </c>
      <c r="B62" s="123" t="s">
        <v>625</v>
      </c>
      <c r="C62" s="67">
        <f t="shared" si="21"/>
        <v>0</v>
      </c>
      <c r="D62" s="165">
        <f t="shared" si="22"/>
        <v>0</v>
      </c>
      <c r="E62" s="165">
        <f t="shared" si="23"/>
        <v>0</v>
      </c>
      <c r="F62" s="165">
        <f t="shared" si="24"/>
        <v>0</v>
      </c>
      <c r="G62" s="165">
        <f t="shared" si="25"/>
        <v>0</v>
      </c>
      <c r="H62" s="165">
        <f t="shared" si="26"/>
        <v>0</v>
      </c>
      <c r="I62" s="165">
        <f t="shared" si="27"/>
        <v>0</v>
      </c>
      <c r="J62" s="165">
        <f t="shared" si="28"/>
        <v>0</v>
      </c>
      <c r="K62" s="165">
        <f t="shared" si="29"/>
        <v>0</v>
      </c>
      <c r="L62" s="155"/>
      <c r="M62" s="155"/>
      <c r="N62" s="155"/>
      <c r="O62" s="155"/>
      <c r="P62" s="155"/>
      <c r="Q62" s="155"/>
      <c r="R62" s="155"/>
      <c r="S62" s="155"/>
      <c r="T62" s="155"/>
      <c r="U62" s="67">
        <f t="shared" si="30"/>
        <v>0</v>
      </c>
      <c r="V62" s="69"/>
      <c r="W62" s="69"/>
      <c r="X62" s="69"/>
      <c r="Y62" s="69"/>
      <c r="Z62" s="69"/>
      <c r="AA62" s="69"/>
      <c r="AB62" s="69"/>
      <c r="AC62" s="69"/>
    </row>
    <row r="63" spans="1:29">
      <c r="A63" s="122">
        <f t="shared" si="31"/>
        <v>0</v>
      </c>
      <c r="B63" s="123" t="s">
        <v>625</v>
      </c>
      <c r="C63" s="67">
        <f t="shared" si="21"/>
        <v>0</v>
      </c>
      <c r="D63" s="165">
        <f t="shared" si="22"/>
        <v>0</v>
      </c>
      <c r="E63" s="165">
        <f t="shared" si="23"/>
        <v>0</v>
      </c>
      <c r="F63" s="165">
        <f t="shared" si="24"/>
        <v>0</v>
      </c>
      <c r="G63" s="165">
        <f t="shared" si="25"/>
        <v>0</v>
      </c>
      <c r="H63" s="165">
        <f t="shared" si="26"/>
        <v>0</v>
      </c>
      <c r="I63" s="165">
        <f t="shared" si="27"/>
        <v>0</v>
      </c>
      <c r="J63" s="165">
        <f t="shared" si="28"/>
        <v>0</v>
      </c>
      <c r="K63" s="165">
        <f t="shared" si="29"/>
        <v>0</v>
      </c>
      <c r="L63" s="155"/>
      <c r="M63" s="155"/>
      <c r="N63" s="155"/>
      <c r="O63" s="155"/>
      <c r="P63" s="155"/>
      <c r="Q63" s="155"/>
      <c r="R63" s="155"/>
      <c r="S63" s="155"/>
      <c r="T63" s="155"/>
      <c r="U63" s="67">
        <f t="shared" si="30"/>
        <v>0</v>
      </c>
      <c r="V63" s="69"/>
      <c r="W63" s="69"/>
      <c r="X63" s="69"/>
      <c r="Y63" s="69"/>
      <c r="Z63" s="69"/>
      <c r="AA63" s="69"/>
      <c r="AB63" s="69"/>
      <c r="AC63" s="69"/>
    </row>
    <row r="64" spans="1:29">
      <c r="A64" s="122">
        <f t="shared" si="31"/>
        <v>0</v>
      </c>
      <c r="B64" s="123" t="s">
        <v>625</v>
      </c>
      <c r="C64" s="67">
        <f t="shared" si="21"/>
        <v>0</v>
      </c>
      <c r="D64" s="165">
        <f t="shared" si="22"/>
        <v>0</v>
      </c>
      <c r="E64" s="165">
        <f t="shared" si="23"/>
        <v>0</v>
      </c>
      <c r="F64" s="165">
        <f t="shared" si="24"/>
        <v>0</v>
      </c>
      <c r="G64" s="165">
        <f t="shared" si="25"/>
        <v>0</v>
      </c>
      <c r="H64" s="165">
        <f t="shared" si="26"/>
        <v>0</v>
      </c>
      <c r="I64" s="165">
        <f t="shared" si="27"/>
        <v>0</v>
      </c>
      <c r="J64" s="165">
        <f t="shared" si="28"/>
        <v>0</v>
      </c>
      <c r="K64" s="165">
        <f t="shared" si="29"/>
        <v>0</v>
      </c>
      <c r="L64" s="155"/>
      <c r="M64" s="155"/>
      <c r="N64" s="155"/>
      <c r="O64" s="155"/>
      <c r="P64" s="155"/>
      <c r="Q64" s="155"/>
      <c r="R64" s="155"/>
      <c r="S64" s="155"/>
      <c r="T64" s="155"/>
      <c r="U64" s="67">
        <f t="shared" si="30"/>
        <v>0</v>
      </c>
      <c r="V64" s="69"/>
      <c r="W64" s="69"/>
      <c r="X64" s="69"/>
      <c r="Y64" s="69"/>
      <c r="Z64" s="69"/>
      <c r="AA64" s="69"/>
      <c r="AB64" s="69"/>
      <c r="AC64" s="69"/>
    </row>
    <row r="65" spans="1:29">
      <c r="A65" s="122">
        <f t="shared" si="31"/>
        <v>0</v>
      </c>
      <c r="B65" s="123" t="s">
        <v>625</v>
      </c>
      <c r="C65" s="67">
        <f t="shared" si="21"/>
        <v>0</v>
      </c>
      <c r="D65" s="165">
        <f t="shared" si="22"/>
        <v>0</v>
      </c>
      <c r="E65" s="165">
        <f t="shared" si="23"/>
        <v>0</v>
      </c>
      <c r="F65" s="165">
        <f t="shared" si="24"/>
        <v>0</v>
      </c>
      <c r="G65" s="165">
        <f t="shared" si="25"/>
        <v>0</v>
      </c>
      <c r="H65" s="165">
        <f t="shared" si="26"/>
        <v>0</v>
      </c>
      <c r="I65" s="165">
        <f t="shared" si="27"/>
        <v>0</v>
      </c>
      <c r="J65" s="165">
        <f t="shared" si="28"/>
        <v>0</v>
      </c>
      <c r="K65" s="165">
        <f t="shared" si="29"/>
        <v>0</v>
      </c>
      <c r="L65" s="155"/>
      <c r="M65" s="155"/>
      <c r="N65" s="155"/>
      <c r="O65" s="155"/>
      <c r="P65" s="155"/>
      <c r="Q65" s="155"/>
      <c r="R65" s="155"/>
      <c r="S65" s="155"/>
      <c r="T65" s="155"/>
      <c r="U65" s="67">
        <f t="shared" si="30"/>
        <v>0</v>
      </c>
      <c r="V65" s="69"/>
      <c r="W65" s="69"/>
      <c r="X65" s="69"/>
      <c r="Y65" s="69"/>
      <c r="Z65" s="69"/>
      <c r="AA65" s="69"/>
      <c r="AB65" s="69"/>
      <c r="AC65" s="69"/>
    </row>
    <row r="66" spans="1:29">
      <c r="A66" s="124" t="s">
        <v>637</v>
      </c>
      <c r="B66" s="124" t="s">
        <v>637</v>
      </c>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2AB48-CC0E-4CE0-8AFB-C94AB1A0A52A}">
  <sheetPr>
    <tabColor rgb="FF0070C0"/>
  </sheetPr>
  <dimension ref="A1:AC63"/>
  <sheetViews>
    <sheetView topLeftCell="A29" zoomScale="55" zoomScaleNormal="55" workbookViewId="0">
      <selection activeCell="A52" sqref="A52:XFD52"/>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2.4 Legal Costs</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2.4 Legal Costs</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IF(ISERROR(MATCH("Error",A9:A36,0)),"-","Error")</f>
        <v>-</v>
      </c>
      <c r="B8" s="126" t="str">
        <f>IF(ISERROR(MATCH("Error",B9:B36,0)),"-","Error")</f>
        <v>-</v>
      </c>
      <c r="C8" s="126"/>
      <c r="D8" s="126" t="str">
        <f t="shared" ref="D8:AC8" si="0">IF(ISERROR(MATCH("Error",D9:D36,0)),"-","Error")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2.4 Legal Costs</v>
      </c>
    </row>
    <row r="12" spans="1:29">
      <c r="A12" s="12" t="s">
        <v>657</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K16" si="1">SUM(C39:C48)</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ref="U16:AC16" si="2">SUM(U39:U48)</f>
        <v>0</v>
      </c>
      <c r="V16" s="14">
        <f t="shared" si="2"/>
        <v>0</v>
      </c>
      <c r="W16" s="14">
        <f t="shared" si="2"/>
        <v>0</v>
      </c>
      <c r="X16" s="14">
        <f t="shared" si="2"/>
        <v>0</v>
      </c>
      <c r="Y16" s="14">
        <f t="shared" si="2"/>
        <v>0</v>
      </c>
      <c r="Z16" s="14">
        <f t="shared" si="2"/>
        <v>0</v>
      </c>
      <c r="AA16" s="14">
        <f t="shared" si="2"/>
        <v>0</v>
      </c>
      <c r="AB16" s="14">
        <f t="shared" si="2"/>
        <v>0</v>
      </c>
      <c r="AC16" s="14">
        <f t="shared" si="2"/>
        <v>0</v>
      </c>
    </row>
    <row r="17" spans="1:29">
      <c r="A17" s="123" t="str">
        <f>A35</f>
        <v>Company Estimated Costs</v>
      </c>
      <c r="B17" s="123" t="s">
        <v>625</v>
      </c>
      <c r="C17" s="14">
        <f t="shared" ref="C17:K17" si="3">SUM(C39:C47)</f>
        <v>0</v>
      </c>
      <c r="D17" s="14">
        <f t="shared" si="3"/>
        <v>0</v>
      </c>
      <c r="E17" s="14">
        <f t="shared" si="3"/>
        <v>0</v>
      </c>
      <c r="F17" s="14">
        <f t="shared" si="3"/>
        <v>0</v>
      </c>
      <c r="G17" s="14">
        <f t="shared" si="3"/>
        <v>0</v>
      </c>
      <c r="H17" s="14">
        <f t="shared" si="3"/>
        <v>0</v>
      </c>
      <c r="I17" s="14">
        <f t="shared" si="3"/>
        <v>0</v>
      </c>
      <c r="J17" s="14">
        <f t="shared" si="3"/>
        <v>0</v>
      </c>
      <c r="K17" s="14">
        <f t="shared" si="3"/>
        <v>0</v>
      </c>
      <c r="L17" s="155"/>
      <c r="M17" s="155"/>
      <c r="N17" s="155"/>
      <c r="O17" s="155"/>
      <c r="P17" s="155"/>
      <c r="Q17" s="155"/>
      <c r="R17" s="155"/>
      <c r="S17" s="155"/>
      <c r="T17" s="155"/>
      <c r="U17" s="14">
        <f t="shared" ref="U17:AC17" si="4">SUM(U39:U47)</f>
        <v>0</v>
      </c>
      <c r="V17" s="14">
        <f t="shared" si="4"/>
        <v>0</v>
      </c>
      <c r="W17" s="14">
        <f t="shared" si="4"/>
        <v>0</v>
      </c>
      <c r="X17" s="14">
        <f t="shared" si="4"/>
        <v>0</v>
      </c>
      <c r="Y17" s="14">
        <f t="shared" si="4"/>
        <v>0</v>
      </c>
      <c r="Z17" s="14">
        <f t="shared" si="4"/>
        <v>0</v>
      </c>
      <c r="AA17" s="14">
        <f t="shared" si="4"/>
        <v>0</v>
      </c>
      <c r="AB17" s="14">
        <f t="shared" si="4"/>
        <v>0</v>
      </c>
      <c r="AC17" s="14">
        <f t="shared" si="4"/>
        <v>0</v>
      </c>
    </row>
    <row r="18" spans="1:29">
      <c r="A18" s="123" t="str">
        <f>A50</f>
        <v>Contractor Estimated Costs</v>
      </c>
      <c r="B18" s="123" t="s">
        <v>625</v>
      </c>
      <c r="C18" s="14">
        <f t="shared" ref="C18:K18" si="5">SUM(C54:C62)</f>
        <v>0</v>
      </c>
      <c r="D18" s="14">
        <f t="shared" si="5"/>
        <v>0</v>
      </c>
      <c r="E18" s="14">
        <f t="shared" si="5"/>
        <v>0</v>
      </c>
      <c r="F18" s="14">
        <f t="shared" si="5"/>
        <v>0</v>
      </c>
      <c r="G18" s="14">
        <f t="shared" si="5"/>
        <v>0</v>
      </c>
      <c r="H18" s="14">
        <f t="shared" si="5"/>
        <v>0</v>
      </c>
      <c r="I18" s="14">
        <f t="shared" si="5"/>
        <v>0</v>
      </c>
      <c r="J18" s="14">
        <f t="shared" si="5"/>
        <v>0</v>
      </c>
      <c r="K18" s="14">
        <f t="shared" si="5"/>
        <v>0</v>
      </c>
      <c r="L18" s="155"/>
      <c r="M18" s="155"/>
      <c r="N18" s="155"/>
      <c r="O18" s="155"/>
      <c r="P18" s="155"/>
      <c r="Q18" s="155"/>
      <c r="R18" s="155"/>
      <c r="S18" s="155"/>
      <c r="T18" s="155"/>
      <c r="U18" s="14">
        <f t="shared" ref="U18:AC18" si="6">SUM(U54:U62)</f>
        <v>0</v>
      </c>
      <c r="V18" s="14">
        <f t="shared" si="6"/>
        <v>0</v>
      </c>
      <c r="W18" s="14">
        <f t="shared" si="6"/>
        <v>0</v>
      </c>
      <c r="X18" s="14">
        <f t="shared" si="6"/>
        <v>0</v>
      </c>
      <c r="Y18" s="14">
        <f t="shared" si="6"/>
        <v>0</v>
      </c>
      <c r="Z18" s="14">
        <f t="shared" si="6"/>
        <v>0</v>
      </c>
      <c r="AA18" s="14">
        <f t="shared" si="6"/>
        <v>0</v>
      </c>
      <c r="AB18" s="14">
        <f t="shared" si="6"/>
        <v>0</v>
      </c>
      <c r="AC18" s="14">
        <f t="shared" si="6"/>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2" t="s">
        <v>658</v>
      </c>
      <c r="B24" s="123" t="s">
        <v>625</v>
      </c>
      <c r="C24" s="67">
        <f t="shared" ref="C24:C32" si="7">SUM(D24:K24)</f>
        <v>0</v>
      </c>
      <c r="D24" s="125">
        <f t="shared" ref="D24:K32" si="8">D39+D54</f>
        <v>0</v>
      </c>
      <c r="E24" s="125">
        <f t="shared" si="8"/>
        <v>0</v>
      </c>
      <c r="F24" s="125">
        <f t="shared" si="8"/>
        <v>0</v>
      </c>
      <c r="G24" s="125">
        <f t="shared" si="8"/>
        <v>0</v>
      </c>
      <c r="H24" s="125">
        <f t="shared" si="8"/>
        <v>0</v>
      </c>
      <c r="I24" s="125">
        <f t="shared" si="8"/>
        <v>0</v>
      </c>
      <c r="J24" s="125">
        <f t="shared" si="8"/>
        <v>0</v>
      </c>
      <c r="K24" s="125">
        <f t="shared" si="8"/>
        <v>0</v>
      </c>
      <c r="L24" s="155"/>
      <c r="M24" s="155"/>
      <c r="N24" s="155"/>
      <c r="O24" s="155"/>
      <c r="P24" s="155"/>
      <c r="Q24" s="155"/>
      <c r="R24" s="155"/>
      <c r="S24" s="155"/>
      <c r="T24" s="155"/>
      <c r="U24" s="67">
        <f t="shared" ref="U24:U32" si="9">SUM(V24:AC24)</f>
        <v>0</v>
      </c>
      <c r="V24" s="125">
        <f t="shared" ref="V24:AC32" si="10">V39+V54</f>
        <v>0</v>
      </c>
      <c r="W24" s="125">
        <f t="shared" si="10"/>
        <v>0</v>
      </c>
      <c r="X24" s="125">
        <f t="shared" si="10"/>
        <v>0</v>
      </c>
      <c r="Y24" s="125">
        <f t="shared" si="10"/>
        <v>0</v>
      </c>
      <c r="Z24" s="125">
        <f t="shared" si="10"/>
        <v>0</v>
      </c>
      <c r="AA24" s="125">
        <f t="shared" si="10"/>
        <v>0</v>
      </c>
      <c r="AB24" s="125">
        <f t="shared" si="10"/>
        <v>0</v>
      </c>
      <c r="AC24" s="125">
        <f t="shared" si="10"/>
        <v>0</v>
      </c>
    </row>
    <row r="25" spans="1:29">
      <c r="A25" s="122" t="s">
        <v>659</v>
      </c>
      <c r="B25" s="123" t="s">
        <v>625</v>
      </c>
      <c r="C25" s="67">
        <f t="shared" si="7"/>
        <v>0</v>
      </c>
      <c r="D25" s="125">
        <f t="shared" si="8"/>
        <v>0</v>
      </c>
      <c r="E25" s="125">
        <f t="shared" si="8"/>
        <v>0</v>
      </c>
      <c r="F25" s="125">
        <f t="shared" si="8"/>
        <v>0</v>
      </c>
      <c r="G25" s="125">
        <f t="shared" si="8"/>
        <v>0</v>
      </c>
      <c r="H25" s="125">
        <f t="shared" si="8"/>
        <v>0</v>
      </c>
      <c r="I25" s="125">
        <f t="shared" si="8"/>
        <v>0</v>
      </c>
      <c r="J25" s="125">
        <f t="shared" si="8"/>
        <v>0</v>
      </c>
      <c r="K25" s="125">
        <f t="shared" si="8"/>
        <v>0</v>
      </c>
      <c r="L25" s="155"/>
      <c r="M25" s="155"/>
      <c r="N25" s="155"/>
      <c r="O25" s="155"/>
      <c r="P25" s="155"/>
      <c r="Q25" s="155"/>
      <c r="R25" s="155"/>
      <c r="S25" s="155"/>
      <c r="T25" s="155"/>
      <c r="U25" s="67">
        <f t="shared" si="9"/>
        <v>0</v>
      </c>
      <c r="V25" s="125">
        <f t="shared" si="10"/>
        <v>0</v>
      </c>
      <c r="W25" s="125">
        <f t="shared" si="10"/>
        <v>0</v>
      </c>
      <c r="X25" s="125">
        <f t="shared" si="10"/>
        <v>0</v>
      </c>
      <c r="Y25" s="125">
        <f t="shared" si="10"/>
        <v>0</v>
      </c>
      <c r="Z25" s="125">
        <f t="shared" si="10"/>
        <v>0</v>
      </c>
      <c r="AA25" s="125">
        <f t="shared" si="10"/>
        <v>0</v>
      </c>
      <c r="AB25" s="125">
        <f t="shared" si="10"/>
        <v>0</v>
      </c>
      <c r="AC25" s="125">
        <f t="shared" si="10"/>
        <v>0</v>
      </c>
    </row>
    <row r="26" spans="1:29">
      <c r="A26" s="122" t="s">
        <v>660</v>
      </c>
      <c r="B26" s="123" t="s">
        <v>625</v>
      </c>
      <c r="C26" s="67">
        <f t="shared" si="7"/>
        <v>0</v>
      </c>
      <c r="D26" s="125">
        <f t="shared" si="8"/>
        <v>0</v>
      </c>
      <c r="E26" s="125">
        <f t="shared" si="8"/>
        <v>0</v>
      </c>
      <c r="F26" s="125">
        <f t="shared" si="8"/>
        <v>0</v>
      </c>
      <c r="G26" s="125">
        <f t="shared" si="8"/>
        <v>0</v>
      </c>
      <c r="H26" s="125">
        <f t="shared" si="8"/>
        <v>0</v>
      </c>
      <c r="I26" s="125">
        <f t="shared" si="8"/>
        <v>0</v>
      </c>
      <c r="J26" s="125">
        <f t="shared" si="8"/>
        <v>0</v>
      </c>
      <c r="K26" s="125">
        <f t="shared" si="8"/>
        <v>0</v>
      </c>
      <c r="L26" s="155"/>
      <c r="M26" s="155"/>
      <c r="N26" s="155"/>
      <c r="O26" s="155"/>
      <c r="P26" s="155"/>
      <c r="Q26" s="155"/>
      <c r="R26" s="155"/>
      <c r="S26" s="155"/>
      <c r="T26" s="155"/>
      <c r="U26" s="67">
        <f t="shared" si="9"/>
        <v>0</v>
      </c>
      <c r="V26" s="125">
        <f t="shared" si="10"/>
        <v>0</v>
      </c>
      <c r="W26" s="125">
        <f t="shared" si="10"/>
        <v>0</v>
      </c>
      <c r="X26" s="125">
        <f t="shared" si="10"/>
        <v>0</v>
      </c>
      <c r="Y26" s="125">
        <f t="shared" si="10"/>
        <v>0</v>
      </c>
      <c r="Z26" s="125">
        <f t="shared" si="10"/>
        <v>0</v>
      </c>
      <c r="AA26" s="125">
        <f t="shared" si="10"/>
        <v>0</v>
      </c>
      <c r="AB26" s="125">
        <f t="shared" si="10"/>
        <v>0</v>
      </c>
      <c r="AC26" s="125">
        <f t="shared" si="10"/>
        <v>0</v>
      </c>
    </row>
    <row r="27" spans="1:29">
      <c r="A27" s="122" t="s">
        <v>661</v>
      </c>
      <c r="B27" s="123" t="s">
        <v>625</v>
      </c>
      <c r="C27" s="67">
        <f t="shared" si="7"/>
        <v>0</v>
      </c>
      <c r="D27" s="125">
        <f t="shared" si="8"/>
        <v>0</v>
      </c>
      <c r="E27" s="125">
        <f t="shared" si="8"/>
        <v>0</v>
      </c>
      <c r="F27" s="125">
        <f t="shared" si="8"/>
        <v>0</v>
      </c>
      <c r="G27" s="125">
        <f t="shared" si="8"/>
        <v>0</v>
      </c>
      <c r="H27" s="125">
        <f t="shared" si="8"/>
        <v>0</v>
      </c>
      <c r="I27" s="125">
        <f t="shared" si="8"/>
        <v>0</v>
      </c>
      <c r="J27" s="125">
        <f t="shared" si="8"/>
        <v>0</v>
      </c>
      <c r="K27" s="125">
        <f t="shared" si="8"/>
        <v>0</v>
      </c>
      <c r="L27" s="155"/>
      <c r="M27" s="155"/>
      <c r="N27" s="155"/>
      <c r="O27" s="155"/>
      <c r="P27" s="155"/>
      <c r="Q27" s="155"/>
      <c r="R27" s="155"/>
      <c r="S27" s="155"/>
      <c r="T27" s="155"/>
      <c r="U27" s="67">
        <f t="shared" si="9"/>
        <v>0</v>
      </c>
      <c r="V27" s="125">
        <f t="shared" si="10"/>
        <v>0</v>
      </c>
      <c r="W27" s="125">
        <f t="shared" si="10"/>
        <v>0</v>
      </c>
      <c r="X27" s="125">
        <f t="shared" si="10"/>
        <v>0</v>
      </c>
      <c r="Y27" s="125">
        <f t="shared" si="10"/>
        <v>0</v>
      </c>
      <c r="Z27" s="125">
        <f t="shared" si="10"/>
        <v>0</v>
      </c>
      <c r="AA27" s="125">
        <f t="shared" si="10"/>
        <v>0</v>
      </c>
      <c r="AB27" s="125">
        <f t="shared" si="10"/>
        <v>0</v>
      </c>
      <c r="AC27" s="125">
        <f t="shared" si="10"/>
        <v>0</v>
      </c>
    </row>
    <row r="28" spans="1:29">
      <c r="A28" s="123" t="s">
        <v>662</v>
      </c>
      <c r="B28" s="123" t="s">
        <v>625</v>
      </c>
      <c r="C28" s="67">
        <f t="shared" si="7"/>
        <v>0</v>
      </c>
      <c r="D28" s="125">
        <f t="shared" si="8"/>
        <v>0</v>
      </c>
      <c r="E28" s="125">
        <f t="shared" si="8"/>
        <v>0</v>
      </c>
      <c r="F28" s="125">
        <f t="shared" si="8"/>
        <v>0</v>
      </c>
      <c r="G28" s="125">
        <f t="shared" si="8"/>
        <v>0</v>
      </c>
      <c r="H28" s="125">
        <f t="shared" si="8"/>
        <v>0</v>
      </c>
      <c r="I28" s="125">
        <f t="shared" si="8"/>
        <v>0</v>
      </c>
      <c r="J28" s="125">
        <f t="shared" si="8"/>
        <v>0</v>
      </c>
      <c r="K28" s="125">
        <f t="shared" si="8"/>
        <v>0</v>
      </c>
      <c r="L28" s="155"/>
      <c r="M28" s="155"/>
      <c r="N28" s="155"/>
      <c r="O28" s="155"/>
      <c r="P28" s="155"/>
      <c r="Q28" s="155"/>
      <c r="R28" s="155"/>
      <c r="S28" s="155"/>
      <c r="T28" s="155"/>
      <c r="U28" s="67">
        <f t="shared" si="9"/>
        <v>0</v>
      </c>
      <c r="V28" s="125">
        <f t="shared" si="10"/>
        <v>0</v>
      </c>
      <c r="W28" s="125">
        <f t="shared" si="10"/>
        <v>0</v>
      </c>
      <c r="X28" s="125">
        <f t="shared" si="10"/>
        <v>0</v>
      </c>
      <c r="Y28" s="125">
        <f t="shared" si="10"/>
        <v>0</v>
      </c>
      <c r="Z28" s="125">
        <f t="shared" si="10"/>
        <v>0</v>
      </c>
      <c r="AA28" s="125">
        <f t="shared" si="10"/>
        <v>0</v>
      </c>
      <c r="AB28" s="125">
        <f t="shared" si="10"/>
        <v>0</v>
      </c>
      <c r="AC28" s="125">
        <f t="shared" si="10"/>
        <v>0</v>
      </c>
    </row>
    <row r="29" spans="1:29">
      <c r="A29" s="123" t="s">
        <v>653</v>
      </c>
      <c r="B29" s="123" t="s">
        <v>625</v>
      </c>
      <c r="C29" s="67">
        <f t="shared" si="7"/>
        <v>0</v>
      </c>
      <c r="D29" s="125">
        <f t="shared" si="8"/>
        <v>0</v>
      </c>
      <c r="E29" s="125">
        <f t="shared" si="8"/>
        <v>0</v>
      </c>
      <c r="F29" s="125">
        <f t="shared" si="8"/>
        <v>0</v>
      </c>
      <c r="G29" s="125">
        <f t="shared" si="8"/>
        <v>0</v>
      </c>
      <c r="H29" s="125">
        <f t="shared" si="8"/>
        <v>0</v>
      </c>
      <c r="I29" s="125">
        <f t="shared" si="8"/>
        <v>0</v>
      </c>
      <c r="J29" s="125">
        <f t="shared" si="8"/>
        <v>0</v>
      </c>
      <c r="K29" s="125">
        <f t="shared" si="8"/>
        <v>0</v>
      </c>
      <c r="L29" s="155"/>
      <c r="M29" s="155"/>
      <c r="N29" s="155"/>
      <c r="O29" s="155"/>
      <c r="P29" s="155"/>
      <c r="Q29" s="155"/>
      <c r="R29" s="155"/>
      <c r="S29" s="155"/>
      <c r="T29" s="155"/>
      <c r="U29" s="67">
        <f t="shared" si="9"/>
        <v>0</v>
      </c>
      <c r="V29" s="125">
        <f t="shared" si="10"/>
        <v>0</v>
      </c>
      <c r="W29" s="125">
        <f t="shared" si="10"/>
        <v>0</v>
      </c>
      <c r="X29" s="125">
        <f t="shared" si="10"/>
        <v>0</v>
      </c>
      <c r="Y29" s="125">
        <f t="shared" si="10"/>
        <v>0</v>
      </c>
      <c r="Z29" s="125">
        <f t="shared" si="10"/>
        <v>0</v>
      </c>
      <c r="AA29" s="125">
        <f t="shared" si="10"/>
        <v>0</v>
      </c>
      <c r="AB29" s="125">
        <f t="shared" si="10"/>
        <v>0</v>
      </c>
      <c r="AC29" s="125">
        <f t="shared" si="10"/>
        <v>0</v>
      </c>
    </row>
    <row r="30" spans="1:29">
      <c r="A30" t="s">
        <v>654</v>
      </c>
      <c r="B30" s="123" t="s">
        <v>625</v>
      </c>
      <c r="C30" s="67">
        <f t="shared" si="7"/>
        <v>0</v>
      </c>
      <c r="D30" s="125">
        <f t="shared" si="8"/>
        <v>0</v>
      </c>
      <c r="E30" s="125">
        <f t="shared" si="8"/>
        <v>0</v>
      </c>
      <c r="F30" s="125">
        <f t="shared" si="8"/>
        <v>0</v>
      </c>
      <c r="G30" s="125">
        <f t="shared" si="8"/>
        <v>0</v>
      </c>
      <c r="H30" s="125">
        <f t="shared" si="8"/>
        <v>0</v>
      </c>
      <c r="I30" s="125">
        <f t="shared" si="8"/>
        <v>0</v>
      </c>
      <c r="J30" s="125">
        <f t="shared" si="8"/>
        <v>0</v>
      </c>
      <c r="K30" s="125">
        <f t="shared" si="8"/>
        <v>0</v>
      </c>
      <c r="L30" s="155"/>
      <c r="M30" s="155"/>
      <c r="N30" s="155"/>
      <c r="O30" s="155"/>
      <c r="P30" s="155"/>
      <c r="Q30" s="155"/>
      <c r="R30" s="155"/>
      <c r="S30" s="155"/>
      <c r="T30" s="155"/>
      <c r="U30" s="67">
        <f t="shared" si="9"/>
        <v>0</v>
      </c>
      <c r="V30" s="125">
        <f t="shared" si="10"/>
        <v>0</v>
      </c>
      <c r="W30" s="125">
        <f t="shared" si="10"/>
        <v>0</v>
      </c>
      <c r="X30" s="125">
        <f t="shared" si="10"/>
        <v>0</v>
      </c>
      <c r="Y30" s="125">
        <f t="shared" si="10"/>
        <v>0</v>
      </c>
      <c r="Z30" s="125">
        <f t="shared" si="10"/>
        <v>0</v>
      </c>
      <c r="AA30" s="125">
        <f t="shared" si="10"/>
        <v>0</v>
      </c>
      <c r="AB30" s="125">
        <f t="shared" si="10"/>
        <v>0</v>
      </c>
      <c r="AC30" s="125">
        <f t="shared" si="10"/>
        <v>0</v>
      </c>
    </row>
    <row r="31" spans="1:29">
      <c r="A31" t="s">
        <v>663</v>
      </c>
      <c r="B31" s="123" t="s">
        <v>625</v>
      </c>
      <c r="C31" s="67">
        <f t="shared" si="7"/>
        <v>0</v>
      </c>
      <c r="D31" s="125">
        <f t="shared" si="8"/>
        <v>0</v>
      </c>
      <c r="E31" s="125">
        <f t="shared" si="8"/>
        <v>0</v>
      </c>
      <c r="F31" s="125">
        <f t="shared" si="8"/>
        <v>0</v>
      </c>
      <c r="G31" s="125">
        <f t="shared" si="8"/>
        <v>0</v>
      </c>
      <c r="H31" s="125">
        <f t="shared" si="8"/>
        <v>0</v>
      </c>
      <c r="I31" s="125">
        <f t="shared" si="8"/>
        <v>0</v>
      </c>
      <c r="J31" s="125">
        <f t="shared" si="8"/>
        <v>0</v>
      </c>
      <c r="K31" s="125">
        <f t="shared" si="8"/>
        <v>0</v>
      </c>
      <c r="L31" s="155"/>
      <c r="M31" s="155"/>
      <c r="N31" s="155"/>
      <c r="O31" s="155"/>
      <c r="P31" s="155"/>
      <c r="Q31" s="155"/>
      <c r="R31" s="155"/>
      <c r="S31" s="155"/>
      <c r="T31" s="155"/>
      <c r="U31" s="67">
        <f t="shared" si="9"/>
        <v>0</v>
      </c>
      <c r="V31" s="125">
        <f t="shared" si="10"/>
        <v>0</v>
      </c>
      <c r="W31" s="125">
        <f t="shared" si="10"/>
        <v>0</v>
      </c>
      <c r="X31" s="125">
        <f t="shared" si="10"/>
        <v>0</v>
      </c>
      <c r="Y31" s="125">
        <f t="shared" si="10"/>
        <v>0</v>
      </c>
      <c r="Z31" s="125">
        <f t="shared" si="10"/>
        <v>0</v>
      </c>
      <c r="AA31" s="125">
        <f t="shared" si="10"/>
        <v>0</v>
      </c>
      <c r="AB31" s="125">
        <f t="shared" si="10"/>
        <v>0</v>
      </c>
      <c r="AC31" s="125">
        <f t="shared" si="10"/>
        <v>0</v>
      </c>
    </row>
    <row r="32" spans="1:29">
      <c r="A32" s="129"/>
      <c r="B32" s="123" t="s">
        <v>625</v>
      </c>
      <c r="C32" s="67">
        <f t="shared" si="7"/>
        <v>0</v>
      </c>
      <c r="D32" s="125">
        <f t="shared" si="8"/>
        <v>0</v>
      </c>
      <c r="E32" s="125">
        <f t="shared" si="8"/>
        <v>0</v>
      </c>
      <c r="F32" s="125">
        <f t="shared" si="8"/>
        <v>0</v>
      </c>
      <c r="G32" s="125">
        <f t="shared" si="8"/>
        <v>0</v>
      </c>
      <c r="H32" s="125">
        <f t="shared" si="8"/>
        <v>0</v>
      </c>
      <c r="I32" s="125">
        <f t="shared" si="8"/>
        <v>0</v>
      </c>
      <c r="J32" s="125">
        <f t="shared" si="8"/>
        <v>0</v>
      </c>
      <c r="K32" s="125">
        <f t="shared" si="8"/>
        <v>0</v>
      </c>
      <c r="L32" s="155"/>
      <c r="M32" s="155"/>
      <c r="N32" s="155"/>
      <c r="O32" s="155"/>
      <c r="P32" s="155"/>
      <c r="Q32" s="155"/>
      <c r="R32" s="155"/>
      <c r="S32" s="155"/>
      <c r="T32" s="155"/>
      <c r="U32" s="67">
        <f t="shared" si="9"/>
        <v>0</v>
      </c>
      <c r="V32" s="125">
        <f t="shared" si="10"/>
        <v>0</v>
      </c>
      <c r="W32" s="125">
        <f t="shared" si="10"/>
        <v>0</v>
      </c>
      <c r="X32" s="125">
        <f t="shared" si="10"/>
        <v>0</v>
      </c>
      <c r="Y32" s="125">
        <f t="shared" si="10"/>
        <v>0</v>
      </c>
      <c r="Z32" s="125">
        <f t="shared" si="10"/>
        <v>0</v>
      </c>
      <c r="AA32" s="125">
        <f t="shared" si="10"/>
        <v>0</v>
      </c>
      <c r="AB32" s="125">
        <f t="shared" si="10"/>
        <v>0</v>
      </c>
      <c r="AC32" s="125">
        <f t="shared" si="10"/>
        <v>0</v>
      </c>
    </row>
    <row r="33" spans="1:29">
      <c r="A33" s="124" t="s">
        <v>637</v>
      </c>
      <c r="B33" s="124" t="s">
        <v>637</v>
      </c>
      <c r="C33" s="124" t="s">
        <v>637</v>
      </c>
      <c r="D33" s="124" t="s">
        <v>637</v>
      </c>
      <c r="E33" s="124" t="s">
        <v>637</v>
      </c>
      <c r="F33" s="124" t="s">
        <v>637</v>
      </c>
      <c r="G33" s="124" t="s">
        <v>637</v>
      </c>
      <c r="H33" s="124" t="s">
        <v>637</v>
      </c>
      <c r="I33" s="124" t="s">
        <v>637</v>
      </c>
      <c r="J33" s="124" t="s">
        <v>637</v>
      </c>
      <c r="K33" s="124" t="s">
        <v>637</v>
      </c>
      <c r="L33" s="124" t="s">
        <v>637</v>
      </c>
      <c r="M33" s="124" t="s">
        <v>637</v>
      </c>
      <c r="N33" s="124" t="s">
        <v>637</v>
      </c>
      <c r="O33" s="124" t="s">
        <v>637</v>
      </c>
      <c r="P33" s="124" t="s">
        <v>637</v>
      </c>
      <c r="Q33" s="124" t="s">
        <v>637</v>
      </c>
      <c r="R33" s="124" t="s">
        <v>637</v>
      </c>
      <c r="S33" s="124" t="s">
        <v>637</v>
      </c>
      <c r="T33" s="124" t="s">
        <v>637</v>
      </c>
      <c r="U33" s="124" t="s">
        <v>637</v>
      </c>
      <c r="V33" s="124" t="s">
        <v>637</v>
      </c>
      <c r="W33" s="124" t="s">
        <v>637</v>
      </c>
      <c r="X33" s="124" t="s">
        <v>637</v>
      </c>
      <c r="Y33" s="124" t="s">
        <v>637</v>
      </c>
      <c r="Z33" s="124" t="s">
        <v>637</v>
      </c>
      <c r="AA33" s="124" t="s">
        <v>637</v>
      </c>
      <c r="AB33" s="124" t="s">
        <v>637</v>
      </c>
      <c r="AC33" s="124" t="s">
        <v>637</v>
      </c>
    </row>
    <row r="35" spans="1:29">
      <c r="A35" s="12" t="s">
        <v>638</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spans="1:29">
      <c r="F36" s="9"/>
      <c r="G36" s="9"/>
      <c r="H36" s="9"/>
      <c r="O36" s="9"/>
      <c r="P36" s="9"/>
      <c r="Q36" s="9"/>
      <c r="X36" s="9"/>
      <c r="Y36" s="9"/>
      <c r="Z36" s="9"/>
    </row>
    <row r="37" spans="1:29">
      <c r="A37" s="30"/>
      <c r="B37" s="30"/>
      <c r="C37" s="168" t="s">
        <v>620</v>
      </c>
      <c r="D37" s="169"/>
      <c r="E37" s="169"/>
      <c r="F37" s="169"/>
      <c r="G37" s="169"/>
      <c r="H37" s="169"/>
      <c r="I37" s="169"/>
      <c r="J37" s="169"/>
      <c r="K37" s="170"/>
      <c r="L37" s="168" t="s">
        <v>621</v>
      </c>
      <c r="M37" s="169"/>
      <c r="N37" s="169"/>
      <c r="O37" s="169"/>
      <c r="P37" s="169"/>
      <c r="Q37" s="169"/>
      <c r="R37" s="169"/>
      <c r="S37" s="169"/>
      <c r="T37" s="170"/>
      <c r="U37" s="168" t="s">
        <v>622</v>
      </c>
      <c r="V37" s="169"/>
      <c r="W37" s="169"/>
      <c r="X37" s="169"/>
      <c r="Y37" s="169"/>
      <c r="Z37" s="169"/>
      <c r="AA37" s="169"/>
      <c r="AB37" s="169"/>
      <c r="AC37" s="170"/>
    </row>
    <row r="38" spans="1:29">
      <c r="A38" s="11" t="s">
        <v>627</v>
      </c>
      <c r="B38" s="11" t="s">
        <v>143</v>
      </c>
      <c r="C38" s="13" t="s">
        <v>624</v>
      </c>
      <c r="D38" s="13">
        <v>2021</v>
      </c>
      <c r="E38" s="13">
        <v>2022</v>
      </c>
      <c r="F38" s="13">
        <v>2023</v>
      </c>
      <c r="G38" s="13">
        <v>2024</v>
      </c>
      <c r="H38" s="13">
        <v>2025</v>
      </c>
      <c r="I38" s="13">
        <v>2026</v>
      </c>
      <c r="J38" s="13">
        <v>2027</v>
      </c>
      <c r="K38" s="13">
        <v>2028</v>
      </c>
      <c r="L38" s="13" t="s">
        <v>624</v>
      </c>
      <c r="M38" s="13">
        <v>2021</v>
      </c>
      <c r="N38" s="13">
        <v>2022</v>
      </c>
      <c r="O38" s="13">
        <v>2023</v>
      </c>
      <c r="P38" s="13">
        <v>2024</v>
      </c>
      <c r="Q38" s="13">
        <v>2025</v>
      </c>
      <c r="R38" s="13">
        <v>2026</v>
      </c>
      <c r="S38" s="13">
        <v>2027</v>
      </c>
      <c r="T38" s="13">
        <v>2028</v>
      </c>
      <c r="U38" s="13" t="s">
        <v>624</v>
      </c>
      <c r="V38" s="13">
        <v>2021</v>
      </c>
      <c r="W38" s="13">
        <v>2022</v>
      </c>
      <c r="X38" s="13">
        <v>2023</v>
      </c>
      <c r="Y38" s="13">
        <v>2024</v>
      </c>
      <c r="Z38" s="13">
        <v>2025</v>
      </c>
      <c r="AA38" s="13">
        <v>2026</v>
      </c>
      <c r="AB38" s="13">
        <v>2027</v>
      </c>
      <c r="AC38" s="13">
        <v>2028</v>
      </c>
    </row>
    <row r="39" spans="1:29">
      <c r="A39" s="122" t="str">
        <f t="shared" ref="A39:A47" si="11">A24</f>
        <v>Property Legal Costs</v>
      </c>
      <c r="B39" s="123" t="s">
        <v>625</v>
      </c>
      <c r="C39" s="67">
        <f t="shared" ref="C39:C47" si="12">SUM(D39:K39)</f>
        <v>0</v>
      </c>
      <c r="D39" s="165">
        <f t="shared" ref="D39:D47" si="13">M39+V39</f>
        <v>0</v>
      </c>
      <c r="E39" s="165">
        <f t="shared" ref="E39:E47" si="14">N39+W39</f>
        <v>0</v>
      </c>
      <c r="F39" s="165">
        <f t="shared" ref="F39:F47" si="15">O39+X39</f>
        <v>0</v>
      </c>
      <c r="G39" s="165">
        <f t="shared" ref="G39:G47" si="16">P39+Y39</f>
        <v>0</v>
      </c>
      <c r="H39" s="165">
        <f t="shared" ref="H39:H47" si="17">Q39+Z39</f>
        <v>0</v>
      </c>
      <c r="I39" s="165">
        <f t="shared" ref="I39:I47" si="18">R39+AA39</f>
        <v>0</v>
      </c>
      <c r="J39" s="165">
        <f t="shared" ref="J39:J47" si="19">S39+AB39</f>
        <v>0</v>
      </c>
      <c r="K39" s="165">
        <f t="shared" ref="K39:K47" si="20">T39+AC39</f>
        <v>0</v>
      </c>
      <c r="L39" s="155"/>
      <c r="M39" s="155"/>
      <c r="N39" s="155"/>
      <c r="O39" s="155"/>
      <c r="P39" s="155"/>
      <c r="Q39" s="155"/>
      <c r="R39" s="155"/>
      <c r="S39" s="155"/>
      <c r="T39" s="155"/>
      <c r="U39" s="67">
        <f t="shared" ref="U39:U47" si="21">SUM(V39:AC39)</f>
        <v>0</v>
      </c>
      <c r="V39" s="69"/>
      <c r="W39" s="69"/>
      <c r="X39" s="69"/>
      <c r="Y39" s="69"/>
      <c r="Z39" s="69"/>
      <c r="AA39" s="69"/>
      <c r="AB39" s="69"/>
      <c r="AC39" s="69"/>
    </row>
    <row r="40" spans="1:29">
      <c r="A40" s="122" t="str">
        <f t="shared" si="11"/>
        <v>Land Legal Costs</v>
      </c>
      <c r="B40" s="123" t="s">
        <v>625</v>
      </c>
      <c r="C40" s="67">
        <f t="shared" si="12"/>
        <v>0</v>
      </c>
      <c r="D40" s="165">
        <f t="shared" si="13"/>
        <v>0</v>
      </c>
      <c r="E40" s="165">
        <f t="shared" si="14"/>
        <v>0</v>
      </c>
      <c r="F40" s="165">
        <f t="shared" si="15"/>
        <v>0</v>
      </c>
      <c r="G40" s="165">
        <f t="shared" si="16"/>
        <v>0</v>
      </c>
      <c r="H40" s="165">
        <f t="shared" si="17"/>
        <v>0</v>
      </c>
      <c r="I40" s="165">
        <f t="shared" si="18"/>
        <v>0</v>
      </c>
      <c r="J40" s="165">
        <f t="shared" si="19"/>
        <v>0</v>
      </c>
      <c r="K40" s="165">
        <f t="shared" si="20"/>
        <v>0</v>
      </c>
      <c r="L40" s="155"/>
      <c r="M40" s="155"/>
      <c r="N40" s="155"/>
      <c r="O40" s="155"/>
      <c r="P40" s="155"/>
      <c r="Q40" s="155"/>
      <c r="R40" s="155"/>
      <c r="S40" s="155"/>
      <c r="T40" s="155"/>
      <c r="U40" s="67">
        <f t="shared" si="21"/>
        <v>0</v>
      </c>
      <c r="V40" s="69"/>
      <c r="W40" s="69"/>
      <c r="X40" s="69"/>
      <c r="Y40" s="69"/>
      <c r="Z40" s="69"/>
      <c r="AA40" s="69"/>
      <c r="AB40" s="69"/>
      <c r="AC40" s="69"/>
    </row>
    <row r="41" spans="1:29">
      <c r="A41" s="122" t="str">
        <f t="shared" si="11"/>
        <v>Substation Legal Support Costs</v>
      </c>
      <c r="B41" s="123" t="s">
        <v>625</v>
      </c>
      <c r="C41" s="67">
        <f t="shared" si="12"/>
        <v>0</v>
      </c>
      <c r="D41" s="165">
        <f t="shared" si="13"/>
        <v>0</v>
      </c>
      <c r="E41" s="165">
        <f t="shared" si="14"/>
        <v>0</v>
      </c>
      <c r="F41" s="165">
        <f t="shared" si="15"/>
        <v>0</v>
      </c>
      <c r="G41" s="165">
        <f t="shared" si="16"/>
        <v>0</v>
      </c>
      <c r="H41" s="165">
        <f t="shared" si="17"/>
        <v>0</v>
      </c>
      <c r="I41" s="165">
        <f t="shared" si="18"/>
        <v>0</v>
      </c>
      <c r="J41" s="165">
        <f t="shared" si="19"/>
        <v>0</v>
      </c>
      <c r="K41" s="165">
        <f t="shared" si="20"/>
        <v>0</v>
      </c>
      <c r="L41" s="155"/>
      <c r="M41" s="155"/>
      <c r="N41" s="155"/>
      <c r="O41" s="155"/>
      <c r="P41" s="155"/>
      <c r="Q41" s="155"/>
      <c r="R41" s="155"/>
      <c r="S41" s="155"/>
      <c r="T41" s="155"/>
      <c r="U41" s="67">
        <f t="shared" si="21"/>
        <v>0</v>
      </c>
      <c r="V41" s="69"/>
      <c r="W41" s="69"/>
      <c r="X41" s="69"/>
      <c r="Y41" s="69"/>
      <c r="Z41" s="69"/>
      <c r="AA41" s="69"/>
      <c r="AB41" s="69"/>
      <c r="AC41" s="69"/>
    </row>
    <row r="42" spans="1:29">
      <c r="A42" s="122" t="str">
        <f t="shared" si="11"/>
        <v>Legal Support Costs</v>
      </c>
      <c r="B42" s="123" t="s">
        <v>625</v>
      </c>
      <c r="C42" s="67">
        <f t="shared" si="12"/>
        <v>0</v>
      </c>
      <c r="D42" s="165">
        <f t="shared" si="13"/>
        <v>0</v>
      </c>
      <c r="E42" s="165">
        <f t="shared" si="14"/>
        <v>0</v>
      </c>
      <c r="F42" s="165">
        <f t="shared" si="15"/>
        <v>0</v>
      </c>
      <c r="G42" s="165">
        <f t="shared" si="16"/>
        <v>0</v>
      </c>
      <c r="H42" s="165">
        <f t="shared" si="17"/>
        <v>0</v>
      </c>
      <c r="I42" s="165">
        <f t="shared" si="18"/>
        <v>0</v>
      </c>
      <c r="J42" s="165">
        <f t="shared" si="19"/>
        <v>0</v>
      </c>
      <c r="K42" s="165">
        <f t="shared" si="20"/>
        <v>0</v>
      </c>
      <c r="L42" s="155"/>
      <c r="M42" s="155"/>
      <c r="N42" s="155"/>
      <c r="O42" s="155"/>
      <c r="P42" s="155"/>
      <c r="Q42" s="155"/>
      <c r="R42" s="155"/>
      <c r="S42" s="155"/>
      <c r="T42" s="155"/>
      <c r="U42" s="67">
        <f t="shared" si="21"/>
        <v>0</v>
      </c>
      <c r="V42" s="69"/>
      <c r="W42" s="69"/>
      <c r="X42" s="69"/>
      <c r="Y42" s="69"/>
      <c r="Z42" s="69"/>
      <c r="AA42" s="69"/>
      <c r="AB42" s="69"/>
      <c r="AC42" s="69"/>
    </row>
    <row r="43" spans="1:29">
      <c r="A43" s="122" t="str">
        <f t="shared" si="11"/>
        <v>Environmental Costs</v>
      </c>
      <c r="B43" s="123" t="s">
        <v>625</v>
      </c>
      <c r="C43" s="67">
        <f t="shared" si="12"/>
        <v>0</v>
      </c>
      <c r="D43" s="165">
        <f t="shared" si="13"/>
        <v>0</v>
      </c>
      <c r="E43" s="165">
        <f t="shared" si="14"/>
        <v>0</v>
      </c>
      <c r="F43" s="165">
        <f t="shared" si="15"/>
        <v>0</v>
      </c>
      <c r="G43" s="165">
        <f t="shared" si="16"/>
        <v>0</v>
      </c>
      <c r="H43" s="165">
        <f t="shared" si="17"/>
        <v>0</v>
      </c>
      <c r="I43" s="165">
        <f t="shared" si="18"/>
        <v>0</v>
      </c>
      <c r="J43" s="165">
        <f t="shared" si="19"/>
        <v>0</v>
      </c>
      <c r="K43" s="165">
        <f t="shared" si="20"/>
        <v>0</v>
      </c>
      <c r="L43" s="155"/>
      <c r="M43" s="155"/>
      <c r="N43" s="155"/>
      <c r="O43" s="155"/>
      <c r="P43" s="155"/>
      <c r="Q43" s="155"/>
      <c r="R43" s="155"/>
      <c r="S43" s="155"/>
      <c r="T43" s="155"/>
      <c r="U43" s="67">
        <f t="shared" si="21"/>
        <v>0</v>
      </c>
      <c r="V43" s="69"/>
      <c r="W43" s="69"/>
      <c r="X43" s="69"/>
      <c r="Y43" s="69"/>
      <c r="Z43" s="69"/>
      <c r="AA43" s="69"/>
      <c r="AB43" s="69"/>
      <c r="AC43" s="69"/>
    </row>
    <row r="44" spans="1:29">
      <c r="A44" s="122" t="str">
        <f t="shared" si="11"/>
        <v>Planning Costs</v>
      </c>
      <c r="B44" s="123" t="s">
        <v>625</v>
      </c>
      <c r="C44" s="67">
        <f t="shared" si="12"/>
        <v>0</v>
      </c>
      <c r="D44" s="165">
        <f t="shared" si="13"/>
        <v>0</v>
      </c>
      <c r="E44" s="165">
        <f t="shared" si="14"/>
        <v>0</v>
      </c>
      <c r="F44" s="165">
        <f t="shared" si="15"/>
        <v>0</v>
      </c>
      <c r="G44" s="165">
        <f t="shared" si="16"/>
        <v>0</v>
      </c>
      <c r="H44" s="165">
        <f t="shared" si="17"/>
        <v>0</v>
      </c>
      <c r="I44" s="165">
        <f t="shared" si="18"/>
        <v>0</v>
      </c>
      <c r="J44" s="165">
        <f t="shared" si="19"/>
        <v>0</v>
      </c>
      <c r="K44" s="165">
        <f t="shared" si="20"/>
        <v>0</v>
      </c>
      <c r="L44" s="155"/>
      <c r="M44" s="155"/>
      <c r="N44" s="155"/>
      <c r="O44" s="155"/>
      <c r="P44" s="155"/>
      <c r="Q44" s="155"/>
      <c r="R44" s="155"/>
      <c r="S44" s="155"/>
      <c r="T44" s="155"/>
      <c r="U44" s="67">
        <f t="shared" si="21"/>
        <v>0</v>
      </c>
      <c r="V44" s="69"/>
      <c r="W44" s="69"/>
      <c r="X44" s="69"/>
      <c r="Y44" s="69"/>
      <c r="Z44" s="69"/>
      <c r="AA44" s="69"/>
      <c r="AB44" s="69"/>
      <c r="AC44" s="69"/>
    </row>
    <row r="45" spans="1:29">
      <c r="A45" s="122" t="str">
        <f t="shared" si="11"/>
        <v>Consent Costs</v>
      </c>
      <c r="B45" s="123" t="s">
        <v>625</v>
      </c>
      <c r="C45" s="67">
        <f t="shared" si="12"/>
        <v>0</v>
      </c>
      <c r="D45" s="165">
        <f t="shared" si="13"/>
        <v>0</v>
      </c>
      <c r="E45" s="165">
        <f t="shared" si="14"/>
        <v>0</v>
      </c>
      <c r="F45" s="165">
        <f t="shared" si="15"/>
        <v>0</v>
      </c>
      <c r="G45" s="165">
        <f t="shared" si="16"/>
        <v>0</v>
      </c>
      <c r="H45" s="165">
        <f t="shared" si="17"/>
        <v>0</v>
      </c>
      <c r="I45" s="165">
        <f t="shared" si="18"/>
        <v>0</v>
      </c>
      <c r="J45" s="165">
        <f t="shared" si="19"/>
        <v>0</v>
      </c>
      <c r="K45" s="165">
        <f t="shared" si="20"/>
        <v>0</v>
      </c>
      <c r="L45" s="155"/>
      <c r="M45" s="155"/>
      <c r="N45" s="155"/>
      <c r="O45" s="155"/>
      <c r="P45" s="155"/>
      <c r="Q45" s="155"/>
      <c r="R45" s="155"/>
      <c r="S45" s="155"/>
      <c r="T45" s="155"/>
      <c r="U45" s="67">
        <f t="shared" si="21"/>
        <v>0</v>
      </c>
      <c r="V45" s="69"/>
      <c r="W45" s="69"/>
      <c r="X45" s="69"/>
      <c r="Y45" s="69"/>
      <c r="Z45" s="69"/>
      <c r="AA45" s="69"/>
      <c r="AB45" s="69"/>
      <c r="AC45" s="69"/>
    </row>
    <row r="46" spans="1:29">
      <c r="A46" s="122" t="str">
        <f t="shared" si="11"/>
        <v>Compensation Payments</v>
      </c>
      <c r="B46" s="123" t="s">
        <v>625</v>
      </c>
      <c r="C46" s="67">
        <f t="shared" si="12"/>
        <v>0</v>
      </c>
      <c r="D46" s="165">
        <f t="shared" si="13"/>
        <v>0</v>
      </c>
      <c r="E46" s="165">
        <f t="shared" si="14"/>
        <v>0</v>
      </c>
      <c r="F46" s="165">
        <f t="shared" si="15"/>
        <v>0</v>
      </c>
      <c r="G46" s="165">
        <f t="shared" si="16"/>
        <v>0</v>
      </c>
      <c r="H46" s="165">
        <f t="shared" si="17"/>
        <v>0</v>
      </c>
      <c r="I46" s="165">
        <f t="shared" si="18"/>
        <v>0</v>
      </c>
      <c r="J46" s="165">
        <f t="shared" si="19"/>
        <v>0</v>
      </c>
      <c r="K46" s="165">
        <f t="shared" si="20"/>
        <v>0</v>
      </c>
      <c r="L46" s="155"/>
      <c r="M46" s="155"/>
      <c r="N46" s="155"/>
      <c r="O46" s="155"/>
      <c r="P46" s="155"/>
      <c r="Q46" s="155"/>
      <c r="R46" s="155"/>
      <c r="S46" s="155"/>
      <c r="T46" s="155"/>
      <c r="U46" s="67">
        <f t="shared" si="21"/>
        <v>0</v>
      </c>
      <c r="V46" s="69"/>
      <c r="W46" s="69"/>
      <c r="X46" s="69"/>
      <c r="Y46" s="69"/>
      <c r="Z46" s="69"/>
      <c r="AA46" s="69"/>
      <c r="AB46" s="69"/>
      <c r="AC46" s="69"/>
    </row>
    <row r="47" spans="1:29">
      <c r="A47" s="122">
        <f t="shared" si="11"/>
        <v>0</v>
      </c>
      <c r="B47" s="123" t="s">
        <v>625</v>
      </c>
      <c r="C47" s="67">
        <f t="shared" si="12"/>
        <v>0</v>
      </c>
      <c r="D47" s="165">
        <f t="shared" si="13"/>
        <v>0</v>
      </c>
      <c r="E47" s="165">
        <f t="shared" si="14"/>
        <v>0</v>
      </c>
      <c r="F47" s="165">
        <f t="shared" si="15"/>
        <v>0</v>
      </c>
      <c r="G47" s="165">
        <f t="shared" si="16"/>
        <v>0</v>
      </c>
      <c r="H47" s="165">
        <f t="shared" si="17"/>
        <v>0</v>
      </c>
      <c r="I47" s="165">
        <f t="shared" si="18"/>
        <v>0</v>
      </c>
      <c r="J47" s="165">
        <f t="shared" si="19"/>
        <v>0</v>
      </c>
      <c r="K47" s="165">
        <f t="shared" si="20"/>
        <v>0</v>
      </c>
      <c r="L47" s="155"/>
      <c r="M47" s="155"/>
      <c r="N47" s="155"/>
      <c r="O47" s="155"/>
      <c r="P47" s="155"/>
      <c r="Q47" s="155"/>
      <c r="R47" s="155"/>
      <c r="S47" s="155"/>
      <c r="T47" s="155"/>
      <c r="U47" s="67">
        <f t="shared" si="21"/>
        <v>0</v>
      </c>
      <c r="V47" s="69"/>
      <c r="W47" s="69"/>
      <c r="X47" s="69"/>
      <c r="Y47" s="69"/>
      <c r="Z47" s="69"/>
      <c r="AA47" s="69"/>
      <c r="AB47" s="69"/>
      <c r="AC47" s="69"/>
    </row>
    <row r="48" spans="1:29">
      <c r="A48" s="124" t="s">
        <v>637</v>
      </c>
      <c r="B48" s="124" t="s">
        <v>637</v>
      </c>
      <c r="C48" s="124" t="s">
        <v>637</v>
      </c>
      <c r="D48" s="124" t="s">
        <v>637</v>
      </c>
      <c r="E48" s="124" t="s">
        <v>637</v>
      </c>
      <c r="F48" s="124" t="s">
        <v>637</v>
      </c>
      <c r="G48" s="124" t="s">
        <v>637</v>
      </c>
      <c r="H48" s="124" t="s">
        <v>637</v>
      </c>
      <c r="I48" s="124" t="s">
        <v>637</v>
      </c>
      <c r="J48" s="124" t="s">
        <v>637</v>
      </c>
      <c r="K48" s="124" t="s">
        <v>637</v>
      </c>
      <c r="L48" s="124" t="s">
        <v>637</v>
      </c>
      <c r="M48" s="124" t="s">
        <v>637</v>
      </c>
      <c r="N48" s="124" t="s">
        <v>637</v>
      </c>
      <c r="O48" s="124" t="s">
        <v>637</v>
      </c>
      <c r="P48" s="124" t="s">
        <v>637</v>
      </c>
      <c r="Q48" s="124" t="s">
        <v>637</v>
      </c>
      <c r="R48" s="124" t="s">
        <v>637</v>
      </c>
      <c r="S48" s="124" t="s">
        <v>637</v>
      </c>
      <c r="T48" s="124" t="s">
        <v>637</v>
      </c>
      <c r="U48" s="124" t="s">
        <v>637</v>
      </c>
      <c r="V48" s="124" t="s">
        <v>637</v>
      </c>
      <c r="W48" s="124" t="s">
        <v>637</v>
      </c>
      <c r="X48" s="124" t="s">
        <v>637</v>
      </c>
      <c r="Y48" s="124" t="s">
        <v>637</v>
      </c>
      <c r="Z48" s="124" t="s">
        <v>637</v>
      </c>
      <c r="AA48" s="124" t="s">
        <v>637</v>
      </c>
      <c r="AB48" s="124" t="s">
        <v>637</v>
      </c>
      <c r="AC48" s="124" t="s">
        <v>637</v>
      </c>
    </row>
    <row r="50" spans="1:29">
      <c r="A50" s="12" t="s">
        <v>639</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row>
    <row r="51" spans="1:29">
      <c r="F51" s="9"/>
      <c r="G51" s="9"/>
      <c r="H51" s="9"/>
      <c r="O51" s="9"/>
      <c r="P51" s="9"/>
      <c r="Q51" s="9"/>
      <c r="X51" s="9"/>
      <c r="Y51" s="9"/>
      <c r="Z51" s="9"/>
    </row>
    <row r="52" spans="1:29">
      <c r="A52" s="30"/>
      <c r="B52" s="30"/>
      <c r="C52" s="168" t="s">
        <v>620</v>
      </c>
      <c r="D52" s="169"/>
      <c r="E52" s="169"/>
      <c r="F52" s="169"/>
      <c r="G52" s="169"/>
      <c r="H52" s="169"/>
      <c r="I52" s="169"/>
      <c r="J52" s="169"/>
      <c r="K52" s="170"/>
      <c r="L52" s="168" t="s">
        <v>621</v>
      </c>
      <c r="M52" s="169"/>
      <c r="N52" s="169"/>
      <c r="O52" s="169"/>
      <c r="P52" s="169"/>
      <c r="Q52" s="169"/>
      <c r="R52" s="169"/>
      <c r="S52" s="169"/>
      <c r="T52" s="170"/>
      <c r="U52" s="168" t="s">
        <v>622</v>
      </c>
      <c r="V52" s="169"/>
      <c r="W52" s="169"/>
      <c r="X52" s="169"/>
      <c r="Y52" s="169"/>
      <c r="Z52" s="169"/>
      <c r="AA52" s="169"/>
      <c r="AB52" s="169"/>
      <c r="AC52" s="170"/>
    </row>
    <row r="53" spans="1:29">
      <c r="A53" s="11" t="s">
        <v>627</v>
      </c>
      <c r="B53" s="11" t="s">
        <v>143</v>
      </c>
      <c r="C53" s="13" t="s">
        <v>624</v>
      </c>
      <c r="D53" s="13">
        <v>2021</v>
      </c>
      <c r="E53" s="13">
        <v>2022</v>
      </c>
      <c r="F53" s="13">
        <v>2023</v>
      </c>
      <c r="G53" s="13">
        <v>2024</v>
      </c>
      <c r="H53" s="13">
        <v>2025</v>
      </c>
      <c r="I53" s="13">
        <v>2026</v>
      </c>
      <c r="J53" s="13">
        <v>2027</v>
      </c>
      <c r="K53" s="13">
        <v>2028</v>
      </c>
      <c r="L53" s="13" t="s">
        <v>624</v>
      </c>
      <c r="M53" s="13">
        <v>2021</v>
      </c>
      <c r="N53" s="13">
        <v>2022</v>
      </c>
      <c r="O53" s="13">
        <v>2023</v>
      </c>
      <c r="P53" s="13">
        <v>2024</v>
      </c>
      <c r="Q53" s="13">
        <v>2025</v>
      </c>
      <c r="R53" s="13">
        <v>2026</v>
      </c>
      <c r="S53" s="13">
        <v>2027</v>
      </c>
      <c r="T53" s="13">
        <v>2028</v>
      </c>
      <c r="U53" s="13" t="s">
        <v>624</v>
      </c>
      <c r="V53" s="13">
        <v>2021</v>
      </c>
      <c r="W53" s="13">
        <v>2022</v>
      </c>
      <c r="X53" s="13">
        <v>2023</v>
      </c>
      <c r="Y53" s="13">
        <v>2024</v>
      </c>
      <c r="Z53" s="13">
        <v>2025</v>
      </c>
      <c r="AA53" s="13">
        <v>2026</v>
      </c>
      <c r="AB53" s="13">
        <v>2027</v>
      </c>
      <c r="AC53" s="13">
        <v>2028</v>
      </c>
    </row>
    <row r="54" spans="1:29">
      <c r="A54" s="122" t="str">
        <f t="shared" ref="A54:A62" si="22">A24</f>
        <v>Property Legal Costs</v>
      </c>
      <c r="B54" s="123" t="s">
        <v>625</v>
      </c>
      <c r="C54" s="67">
        <f t="shared" ref="C54:C62" si="23">SUM(D54:K54)</f>
        <v>0</v>
      </c>
      <c r="D54" s="165">
        <f t="shared" ref="D54:D62" si="24">M54+V54</f>
        <v>0</v>
      </c>
      <c r="E54" s="165">
        <f t="shared" ref="E54:E62" si="25">N54+W54</f>
        <v>0</v>
      </c>
      <c r="F54" s="165">
        <f t="shared" ref="F54:F62" si="26">O54+X54</f>
        <v>0</v>
      </c>
      <c r="G54" s="165">
        <f t="shared" ref="G54:G62" si="27">P54+Y54</f>
        <v>0</v>
      </c>
      <c r="H54" s="165">
        <f t="shared" ref="H54:H62" si="28">Q54+Z54</f>
        <v>0</v>
      </c>
      <c r="I54" s="165">
        <f t="shared" ref="I54:I62" si="29">R54+AA54</f>
        <v>0</v>
      </c>
      <c r="J54" s="165">
        <f t="shared" ref="J54:J62" si="30">S54+AB54</f>
        <v>0</v>
      </c>
      <c r="K54" s="165">
        <f t="shared" ref="K54:K62" si="31">T54+AC54</f>
        <v>0</v>
      </c>
      <c r="L54" s="155"/>
      <c r="M54" s="155"/>
      <c r="N54" s="155"/>
      <c r="O54" s="155"/>
      <c r="P54" s="155"/>
      <c r="Q54" s="155"/>
      <c r="R54" s="155"/>
      <c r="S54" s="155"/>
      <c r="T54" s="155"/>
      <c r="U54" s="67">
        <f t="shared" ref="U54:U62" si="32">SUM(V54:AC54)</f>
        <v>0</v>
      </c>
      <c r="V54" s="69"/>
      <c r="W54" s="69"/>
      <c r="X54" s="69"/>
      <c r="Y54" s="69"/>
      <c r="Z54" s="69"/>
      <c r="AA54" s="69"/>
      <c r="AB54" s="69"/>
      <c r="AC54" s="69"/>
    </row>
    <row r="55" spans="1:29">
      <c r="A55" s="122" t="str">
        <f t="shared" si="22"/>
        <v>Land Legal Costs</v>
      </c>
      <c r="B55" s="123" t="s">
        <v>625</v>
      </c>
      <c r="C55" s="67">
        <f t="shared" si="23"/>
        <v>0</v>
      </c>
      <c r="D55" s="165">
        <f t="shared" si="24"/>
        <v>0</v>
      </c>
      <c r="E55" s="165">
        <f t="shared" si="25"/>
        <v>0</v>
      </c>
      <c r="F55" s="165">
        <f t="shared" si="26"/>
        <v>0</v>
      </c>
      <c r="G55" s="165">
        <f t="shared" si="27"/>
        <v>0</v>
      </c>
      <c r="H55" s="165">
        <f t="shared" si="28"/>
        <v>0</v>
      </c>
      <c r="I55" s="165">
        <f t="shared" si="29"/>
        <v>0</v>
      </c>
      <c r="J55" s="165">
        <f t="shared" si="30"/>
        <v>0</v>
      </c>
      <c r="K55" s="165">
        <f t="shared" si="31"/>
        <v>0</v>
      </c>
      <c r="L55" s="155"/>
      <c r="M55" s="155"/>
      <c r="N55" s="155"/>
      <c r="O55" s="155"/>
      <c r="P55" s="155"/>
      <c r="Q55" s="155"/>
      <c r="R55" s="155"/>
      <c r="S55" s="155"/>
      <c r="T55" s="155"/>
      <c r="U55" s="67">
        <f t="shared" si="32"/>
        <v>0</v>
      </c>
      <c r="V55" s="69"/>
      <c r="W55" s="69"/>
      <c r="X55" s="69"/>
      <c r="Y55" s="69"/>
      <c r="Z55" s="69"/>
      <c r="AA55" s="69"/>
      <c r="AB55" s="69"/>
      <c r="AC55" s="69"/>
    </row>
    <row r="56" spans="1:29">
      <c r="A56" s="122" t="str">
        <f t="shared" si="22"/>
        <v>Substation Legal Support Costs</v>
      </c>
      <c r="B56" s="123" t="s">
        <v>625</v>
      </c>
      <c r="C56" s="67">
        <f t="shared" si="23"/>
        <v>0</v>
      </c>
      <c r="D56" s="165">
        <f t="shared" si="24"/>
        <v>0</v>
      </c>
      <c r="E56" s="165">
        <f t="shared" si="25"/>
        <v>0</v>
      </c>
      <c r="F56" s="165">
        <f t="shared" si="26"/>
        <v>0</v>
      </c>
      <c r="G56" s="165">
        <f t="shared" si="27"/>
        <v>0</v>
      </c>
      <c r="H56" s="165">
        <f t="shared" si="28"/>
        <v>0</v>
      </c>
      <c r="I56" s="165">
        <f t="shared" si="29"/>
        <v>0</v>
      </c>
      <c r="J56" s="165">
        <f t="shared" si="30"/>
        <v>0</v>
      </c>
      <c r="K56" s="165">
        <f t="shared" si="31"/>
        <v>0</v>
      </c>
      <c r="L56" s="155"/>
      <c r="M56" s="155"/>
      <c r="N56" s="155"/>
      <c r="O56" s="155"/>
      <c r="P56" s="155"/>
      <c r="Q56" s="155"/>
      <c r="R56" s="155"/>
      <c r="S56" s="155"/>
      <c r="T56" s="155"/>
      <c r="U56" s="67">
        <f t="shared" si="32"/>
        <v>0</v>
      </c>
      <c r="V56" s="69"/>
      <c r="W56" s="69"/>
      <c r="X56" s="69"/>
      <c r="Y56" s="69"/>
      <c r="Z56" s="69"/>
      <c r="AA56" s="69"/>
      <c r="AB56" s="69"/>
      <c r="AC56" s="69"/>
    </row>
    <row r="57" spans="1:29">
      <c r="A57" s="122" t="str">
        <f t="shared" si="22"/>
        <v>Legal Support Costs</v>
      </c>
      <c r="B57" s="123" t="s">
        <v>625</v>
      </c>
      <c r="C57" s="67">
        <f t="shared" si="23"/>
        <v>0</v>
      </c>
      <c r="D57" s="165">
        <f t="shared" si="24"/>
        <v>0</v>
      </c>
      <c r="E57" s="165">
        <f t="shared" si="25"/>
        <v>0</v>
      </c>
      <c r="F57" s="165">
        <f t="shared" si="26"/>
        <v>0</v>
      </c>
      <c r="G57" s="165">
        <f t="shared" si="27"/>
        <v>0</v>
      </c>
      <c r="H57" s="165">
        <f t="shared" si="28"/>
        <v>0</v>
      </c>
      <c r="I57" s="165">
        <f t="shared" si="29"/>
        <v>0</v>
      </c>
      <c r="J57" s="165">
        <f t="shared" si="30"/>
        <v>0</v>
      </c>
      <c r="K57" s="165">
        <f t="shared" si="31"/>
        <v>0</v>
      </c>
      <c r="L57" s="155"/>
      <c r="M57" s="155"/>
      <c r="N57" s="155"/>
      <c r="O57" s="155"/>
      <c r="P57" s="155"/>
      <c r="Q57" s="155"/>
      <c r="R57" s="155"/>
      <c r="S57" s="155"/>
      <c r="T57" s="155"/>
      <c r="U57" s="67">
        <f t="shared" si="32"/>
        <v>0</v>
      </c>
      <c r="V57" s="69"/>
      <c r="W57" s="69"/>
      <c r="X57" s="69"/>
      <c r="Y57" s="69"/>
      <c r="Z57" s="69"/>
      <c r="AA57" s="69"/>
      <c r="AB57" s="69"/>
      <c r="AC57" s="69"/>
    </row>
    <row r="58" spans="1:29">
      <c r="A58" s="122" t="str">
        <f t="shared" si="22"/>
        <v>Environmental Costs</v>
      </c>
      <c r="B58" s="123" t="s">
        <v>625</v>
      </c>
      <c r="C58" s="67">
        <f t="shared" si="23"/>
        <v>0</v>
      </c>
      <c r="D58" s="165">
        <f t="shared" si="24"/>
        <v>0</v>
      </c>
      <c r="E58" s="165">
        <f t="shared" si="25"/>
        <v>0</v>
      </c>
      <c r="F58" s="165">
        <f t="shared" si="26"/>
        <v>0</v>
      </c>
      <c r="G58" s="165">
        <f t="shared" si="27"/>
        <v>0</v>
      </c>
      <c r="H58" s="165">
        <f t="shared" si="28"/>
        <v>0</v>
      </c>
      <c r="I58" s="165">
        <f t="shared" si="29"/>
        <v>0</v>
      </c>
      <c r="J58" s="165">
        <f t="shared" si="30"/>
        <v>0</v>
      </c>
      <c r="K58" s="165">
        <f t="shared" si="31"/>
        <v>0</v>
      </c>
      <c r="L58" s="155"/>
      <c r="M58" s="155"/>
      <c r="N58" s="155"/>
      <c r="O58" s="155"/>
      <c r="P58" s="155"/>
      <c r="Q58" s="155"/>
      <c r="R58" s="155"/>
      <c r="S58" s="155"/>
      <c r="T58" s="155"/>
      <c r="U58" s="67">
        <f t="shared" si="32"/>
        <v>0</v>
      </c>
      <c r="V58" s="69"/>
      <c r="W58" s="69"/>
      <c r="X58" s="69"/>
      <c r="Y58" s="69"/>
      <c r="Z58" s="69"/>
      <c r="AA58" s="69"/>
      <c r="AB58" s="69"/>
      <c r="AC58" s="69"/>
    </row>
    <row r="59" spans="1:29">
      <c r="A59" s="122" t="str">
        <f t="shared" si="22"/>
        <v>Planning Costs</v>
      </c>
      <c r="B59" s="123" t="s">
        <v>625</v>
      </c>
      <c r="C59" s="67">
        <f t="shared" si="23"/>
        <v>0</v>
      </c>
      <c r="D59" s="165">
        <f t="shared" si="24"/>
        <v>0</v>
      </c>
      <c r="E59" s="165">
        <f t="shared" si="25"/>
        <v>0</v>
      </c>
      <c r="F59" s="165">
        <f t="shared" si="26"/>
        <v>0</v>
      </c>
      <c r="G59" s="165">
        <f t="shared" si="27"/>
        <v>0</v>
      </c>
      <c r="H59" s="165">
        <f t="shared" si="28"/>
        <v>0</v>
      </c>
      <c r="I59" s="165">
        <f t="shared" si="29"/>
        <v>0</v>
      </c>
      <c r="J59" s="165">
        <f t="shared" si="30"/>
        <v>0</v>
      </c>
      <c r="K59" s="165">
        <f t="shared" si="31"/>
        <v>0</v>
      </c>
      <c r="L59" s="155"/>
      <c r="M59" s="155"/>
      <c r="N59" s="155"/>
      <c r="O59" s="155"/>
      <c r="P59" s="155"/>
      <c r="Q59" s="155"/>
      <c r="R59" s="155"/>
      <c r="S59" s="155"/>
      <c r="T59" s="155"/>
      <c r="U59" s="67">
        <f t="shared" si="32"/>
        <v>0</v>
      </c>
      <c r="V59" s="69"/>
      <c r="W59" s="69"/>
      <c r="X59" s="69"/>
      <c r="Y59" s="69"/>
      <c r="Z59" s="69"/>
      <c r="AA59" s="69"/>
      <c r="AB59" s="69"/>
      <c r="AC59" s="69"/>
    </row>
    <row r="60" spans="1:29">
      <c r="A60" s="122" t="str">
        <f t="shared" si="22"/>
        <v>Consent Costs</v>
      </c>
      <c r="B60" s="123" t="s">
        <v>625</v>
      </c>
      <c r="C60" s="67">
        <f t="shared" si="23"/>
        <v>0</v>
      </c>
      <c r="D60" s="165">
        <f t="shared" si="24"/>
        <v>0</v>
      </c>
      <c r="E60" s="165">
        <f t="shared" si="25"/>
        <v>0</v>
      </c>
      <c r="F60" s="165">
        <f t="shared" si="26"/>
        <v>0</v>
      </c>
      <c r="G60" s="165">
        <f t="shared" si="27"/>
        <v>0</v>
      </c>
      <c r="H60" s="165">
        <f t="shared" si="28"/>
        <v>0</v>
      </c>
      <c r="I60" s="165">
        <f t="shared" si="29"/>
        <v>0</v>
      </c>
      <c r="J60" s="165">
        <f t="shared" si="30"/>
        <v>0</v>
      </c>
      <c r="K60" s="165">
        <f t="shared" si="31"/>
        <v>0</v>
      </c>
      <c r="L60" s="155"/>
      <c r="M60" s="155"/>
      <c r="N60" s="155"/>
      <c r="O60" s="155"/>
      <c r="P60" s="155"/>
      <c r="Q60" s="155"/>
      <c r="R60" s="155"/>
      <c r="S60" s="155"/>
      <c r="T60" s="155"/>
      <c r="U60" s="67">
        <f t="shared" si="32"/>
        <v>0</v>
      </c>
      <c r="V60" s="69"/>
      <c r="W60" s="69"/>
      <c r="X60" s="69"/>
      <c r="Y60" s="69"/>
      <c r="Z60" s="69"/>
      <c r="AA60" s="69"/>
      <c r="AB60" s="69"/>
      <c r="AC60" s="69"/>
    </row>
    <row r="61" spans="1:29">
      <c r="A61" s="122" t="str">
        <f t="shared" si="22"/>
        <v>Compensation Payments</v>
      </c>
      <c r="B61" s="123" t="s">
        <v>625</v>
      </c>
      <c r="C61" s="67">
        <f t="shared" si="23"/>
        <v>0</v>
      </c>
      <c r="D61" s="165">
        <f t="shared" si="24"/>
        <v>0</v>
      </c>
      <c r="E61" s="165">
        <f t="shared" si="25"/>
        <v>0</v>
      </c>
      <c r="F61" s="165">
        <f t="shared" si="26"/>
        <v>0</v>
      </c>
      <c r="G61" s="165">
        <f t="shared" si="27"/>
        <v>0</v>
      </c>
      <c r="H61" s="165">
        <f t="shared" si="28"/>
        <v>0</v>
      </c>
      <c r="I61" s="165">
        <f t="shared" si="29"/>
        <v>0</v>
      </c>
      <c r="J61" s="165">
        <f t="shared" si="30"/>
        <v>0</v>
      </c>
      <c r="K61" s="165">
        <f t="shared" si="31"/>
        <v>0</v>
      </c>
      <c r="L61" s="155"/>
      <c r="M61" s="155"/>
      <c r="N61" s="155"/>
      <c r="O61" s="155"/>
      <c r="P61" s="155"/>
      <c r="Q61" s="155"/>
      <c r="R61" s="155"/>
      <c r="S61" s="155"/>
      <c r="T61" s="155"/>
      <c r="U61" s="67">
        <f t="shared" si="32"/>
        <v>0</v>
      </c>
      <c r="V61" s="69"/>
      <c r="W61" s="69"/>
      <c r="X61" s="69"/>
      <c r="Y61" s="69"/>
      <c r="Z61" s="69"/>
      <c r="AA61" s="69"/>
      <c r="AB61" s="69"/>
      <c r="AC61" s="69"/>
    </row>
    <row r="62" spans="1:29">
      <c r="A62" s="122">
        <f t="shared" si="22"/>
        <v>0</v>
      </c>
      <c r="B62" s="123" t="s">
        <v>625</v>
      </c>
      <c r="C62" s="67">
        <f t="shared" si="23"/>
        <v>0</v>
      </c>
      <c r="D62" s="165">
        <f t="shared" si="24"/>
        <v>0</v>
      </c>
      <c r="E62" s="165">
        <f t="shared" si="25"/>
        <v>0</v>
      </c>
      <c r="F62" s="165">
        <f t="shared" si="26"/>
        <v>0</v>
      </c>
      <c r="G62" s="165">
        <f t="shared" si="27"/>
        <v>0</v>
      </c>
      <c r="H62" s="165">
        <f t="shared" si="28"/>
        <v>0</v>
      </c>
      <c r="I62" s="165">
        <f t="shared" si="29"/>
        <v>0</v>
      </c>
      <c r="J62" s="165">
        <f t="shared" si="30"/>
        <v>0</v>
      </c>
      <c r="K62" s="165">
        <f t="shared" si="31"/>
        <v>0</v>
      </c>
      <c r="L62" s="155"/>
      <c r="M62" s="155"/>
      <c r="N62" s="155"/>
      <c r="O62" s="155"/>
      <c r="P62" s="155"/>
      <c r="Q62" s="155"/>
      <c r="R62" s="155"/>
      <c r="S62" s="155"/>
      <c r="T62" s="155"/>
      <c r="U62" s="67">
        <f t="shared" si="32"/>
        <v>0</v>
      </c>
      <c r="V62" s="69"/>
      <c r="W62" s="69"/>
      <c r="X62" s="69"/>
      <c r="Y62" s="69"/>
      <c r="Z62" s="69"/>
      <c r="AA62" s="69"/>
      <c r="AB62" s="69"/>
      <c r="AC62" s="69"/>
    </row>
    <row r="63" spans="1:29">
      <c r="A63" s="124" t="s">
        <v>637</v>
      </c>
      <c r="B63" s="124" t="s">
        <v>637</v>
      </c>
      <c r="C63" s="124" t="s">
        <v>637</v>
      </c>
      <c r="D63" s="124" t="s">
        <v>637</v>
      </c>
      <c r="E63" s="124" t="s">
        <v>637</v>
      </c>
      <c r="F63" s="124" t="s">
        <v>637</v>
      </c>
      <c r="G63" s="124" t="s">
        <v>637</v>
      </c>
      <c r="H63" s="124" t="s">
        <v>637</v>
      </c>
      <c r="I63" s="124" t="s">
        <v>637</v>
      </c>
      <c r="J63" s="124" t="s">
        <v>637</v>
      </c>
      <c r="K63" s="124" t="s">
        <v>637</v>
      </c>
      <c r="L63" s="124" t="s">
        <v>637</v>
      </c>
      <c r="M63" s="124" t="s">
        <v>637</v>
      </c>
      <c r="N63" s="124" t="s">
        <v>637</v>
      </c>
      <c r="O63" s="124" t="s">
        <v>637</v>
      </c>
      <c r="P63" s="124" t="s">
        <v>637</v>
      </c>
      <c r="Q63" s="124" t="s">
        <v>637</v>
      </c>
      <c r="R63" s="124" t="s">
        <v>637</v>
      </c>
      <c r="S63" s="124" t="s">
        <v>637</v>
      </c>
      <c r="T63" s="124" t="s">
        <v>637</v>
      </c>
      <c r="U63" s="124" t="s">
        <v>637</v>
      </c>
      <c r="V63" s="124" t="s">
        <v>637</v>
      </c>
      <c r="W63" s="124" t="s">
        <v>637</v>
      </c>
      <c r="X63" s="124" t="s">
        <v>637</v>
      </c>
      <c r="Y63" s="124" t="s">
        <v>637</v>
      </c>
      <c r="Z63" s="124" t="s">
        <v>637</v>
      </c>
      <c r="AA63" s="124" t="s">
        <v>637</v>
      </c>
      <c r="AB63" s="124" t="s">
        <v>637</v>
      </c>
      <c r="AC63" s="124" t="s">
        <v>637</v>
      </c>
    </row>
  </sheetData>
  <pageMargins left="0.7" right="0.7" top="0.75" bottom="0.75" header="0.3" footer="0.3"/>
  <pageSetup orientation="portrait" r:id="rId1"/>
  <headerFooter>
    <oddFooter>&amp;C_x000D_&amp;1#&amp;"Calibri"&amp;10&amp;K000000 OFFICIAL-InternalOnly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B5F40-787A-43E5-AE79-38F5880B8884}">
  <sheetPr>
    <tabColor rgb="FF0070C0"/>
  </sheetPr>
  <dimension ref="A1:AC66"/>
  <sheetViews>
    <sheetView topLeftCell="A44" zoomScale="70" zoomScaleNormal="70" workbookViewId="0">
      <selection activeCell="A54" sqref="A54:XFD54"/>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2.5 Detailed Design</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2.5 Detailed Design</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IF(ISERROR(MATCH("Error",A9:A37,0)),"-","Error")</f>
        <v>-</v>
      </c>
      <c r="B8" s="126" t="str">
        <f>IF(ISERROR(MATCH("Error",B9:B37,0)),"-","Error")</f>
        <v>-</v>
      </c>
      <c r="C8" s="126"/>
      <c r="D8" s="126" t="str">
        <f t="shared" ref="D8:AC8" si="0">IF(ISERROR(MATCH("Error",D9:D37,0)),"-","Error")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2.5 Detailed Design</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SUM(C40:C50)</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A36</f>
        <v>Company Estimated Costs</v>
      </c>
      <c r="B17" s="123" t="s">
        <v>625</v>
      </c>
      <c r="C17" s="14">
        <f t="shared" ref="C17:AC17" si="2">SUM(C40:C49)</f>
        <v>0</v>
      </c>
      <c r="D17" s="14">
        <f t="shared" si="2"/>
        <v>0</v>
      </c>
      <c r="E17" s="14">
        <f t="shared" si="2"/>
        <v>0</v>
      </c>
      <c r="F17" s="14">
        <f t="shared" si="2"/>
        <v>0</v>
      </c>
      <c r="G17" s="14">
        <f t="shared" si="2"/>
        <v>0</v>
      </c>
      <c r="H17" s="14">
        <f t="shared" si="2"/>
        <v>0</v>
      </c>
      <c r="I17" s="14">
        <f t="shared" si="2"/>
        <v>0</v>
      </c>
      <c r="J17" s="14">
        <f t="shared" si="2"/>
        <v>0</v>
      </c>
      <c r="K17" s="14">
        <f t="shared" si="2"/>
        <v>0</v>
      </c>
      <c r="L17" s="155"/>
      <c r="M17" s="155"/>
      <c r="N17" s="155"/>
      <c r="O17" s="155"/>
      <c r="P17" s="155"/>
      <c r="Q17" s="155"/>
      <c r="R17" s="155"/>
      <c r="S17" s="155"/>
      <c r="T17" s="155"/>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A52</f>
        <v>Contractor Estimated Costs</v>
      </c>
      <c r="B18" s="123" t="s">
        <v>625</v>
      </c>
      <c r="C18" s="14">
        <f t="shared" ref="C18:AC18" si="3">SUM(C56:C65)</f>
        <v>0</v>
      </c>
      <c r="D18" s="14">
        <f t="shared" si="3"/>
        <v>0</v>
      </c>
      <c r="E18" s="14">
        <f t="shared" si="3"/>
        <v>0</v>
      </c>
      <c r="F18" s="14">
        <f t="shared" si="3"/>
        <v>0</v>
      </c>
      <c r="G18" s="14">
        <f t="shared" si="3"/>
        <v>0</v>
      </c>
      <c r="H18" s="14">
        <f t="shared" si="3"/>
        <v>0</v>
      </c>
      <c r="I18" s="14">
        <f t="shared" si="3"/>
        <v>0</v>
      </c>
      <c r="J18" s="14">
        <f t="shared" si="3"/>
        <v>0</v>
      </c>
      <c r="K18" s="14">
        <f t="shared" si="3"/>
        <v>0</v>
      </c>
      <c r="L18" s="155"/>
      <c r="M18" s="155"/>
      <c r="N18" s="155"/>
      <c r="O18" s="155"/>
      <c r="P18" s="155"/>
      <c r="Q18" s="155"/>
      <c r="R18" s="155"/>
      <c r="S18" s="155"/>
      <c r="T18" s="155"/>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9"/>
      <c r="B24" s="123" t="s">
        <v>625</v>
      </c>
      <c r="C24" s="67">
        <f t="shared" ref="C24:C33" si="4">SUM(D24:K24)</f>
        <v>0</v>
      </c>
      <c r="D24" s="125">
        <f t="shared" ref="D24:K33" si="5">D40+D56</f>
        <v>0</v>
      </c>
      <c r="E24" s="125">
        <f t="shared" si="5"/>
        <v>0</v>
      </c>
      <c r="F24" s="125">
        <f t="shared" si="5"/>
        <v>0</v>
      </c>
      <c r="G24" s="125">
        <f t="shared" si="5"/>
        <v>0</v>
      </c>
      <c r="H24" s="125">
        <f t="shared" si="5"/>
        <v>0</v>
      </c>
      <c r="I24" s="125">
        <f t="shared" si="5"/>
        <v>0</v>
      </c>
      <c r="J24" s="125">
        <f t="shared" si="5"/>
        <v>0</v>
      </c>
      <c r="K24" s="125">
        <f t="shared" si="5"/>
        <v>0</v>
      </c>
      <c r="L24" s="155"/>
      <c r="M24" s="155"/>
      <c r="N24" s="155"/>
      <c r="O24" s="155"/>
      <c r="P24" s="155"/>
      <c r="Q24" s="155"/>
      <c r="R24" s="155"/>
      <c r="S24" s="155"/>
      <c r="T24" s="155"/>
      <c r="U24" s="67">
        <f t="shared" ref="U24:U33" si="6">SUM(V24:AC24)</f>
        <v>0</v>
      </c>
      <c r="V24" s="125">
        <f t="shared" ref="V24:AC33" si="7">V40+V56</f>
        <v>0</v>
      </c>
      <c r="W24" s="125">
        <f t="shared" si="7"/>
        <v>0</v>
      </c>
      <c r="X24" s="125">
        <f t="shared" si="7"/>
        <v>0</v>
      </c>
      <c r="Y24" s="125">
        <f t="shared" si="7"/>
        <v>0</v>
      </c>
      <c r="Z24" s="125">
        <f t="shared" si="7"/>
        <v>0</v>
      </c>
      <c r="AA24" s="125">
        <f t="shared" si="7"/>
        <v>0</v>
      </c>
      <c r="AB24" s="125">
        <f t="shared" si="7"/>
        <v>0</v>
      </c>
      <c r="AC24" s="125">
        <f t="shared" si="7"/>
        <v>0</v>
      </c>
    </row>
    <row r="25" spans="1:29">
      <c r="A25" s="129"/>
      <c r="B25" s="123" t="s">
        <v>625</v>
      </c>
      <c r="C25" s="67">
        <f t="shared" si="4"/>
        <v>0</v>
      </c>
      <c r="D25" s="125">
        <f t="shared" si="5"/>
        <v>0</v>
      </c>
      <c r="E25" s="125">
        <f t="shared" si="5"/>
        <v>0</v>
      </c>
      <c r="F25" s="125">
        <f t="shared" si="5"/>
        <v>0</v>
      </c>
      <c r="G25" s="125">
        <f t="shared" si="5"/>
        <v>0</v>
      </c>
      <c r="H25" s="125">
        <f t="shared" si="5"/>
        <v>0</v>
      </c>
      <c r="I25" s="125">
        <f t="shared" si="5"/>
        <v>0</v>
      </c>
      <c r="J25" s="125">
        <f t="shared" si="5"/>
        <v>0</v>
      </c>
      <c r="K25" s="125">
        <f t="shared" si="5"/>
        <v>0</v>
      </c>
      <c r="L25" s="155"/>
      <c r="M25" s="155"/>
      <c r="N25" s="155"/>
      <c r="O25" s="155"/>
      <c r="P25" s="155"/>
      <c r="Q25" s="155"/>
      <c r="R25" s="155"/>
      <c r="S25" s="155"/>
      <c r="T25" s="155"/>
      <c r="U25" s="67">
        <f t="shared" si="6"/>
        <v>0</v>
      </c>
      <c r="V25" s="125">
        <f t="shared" si="7"/>
        <v>0</v>
      </c>
      <c r="W25" s="125">
        <f t="shared" si="7"/>
        <v>0</v>
      </c>
      <c r="X25" s="125">
        <f t="shared" si="7"/>
        <v>0</v>
      </c>
      <c r="Y25" s="125">
        <f t="shared" si="7"/>
        <v>0</v>
      </c>
      <c r="Z25" s="125">
        <f t="shared" si="7"/>
        <v>0</v>
      </c>
      <c r="AA25" s="125">
        <f t="shared" si="7"/>
        <v>0</v>
      </c>
      <c r="AB25" s="125">
        <f t="shared" si="7"/>
        <v>0</v>
      </c>
      <c r="AC25" s="125">
        <f t="shared" si="7"/>
        <v>0</v>
      </c>
    </row>
    <row r="26" spans="1:29">
      <c r="A26" s="129"/>
      <c r="B26" s="123" t="s">
        <v>625</v>
      </c>
      <c r="C26" s="67">
        <f t="shared" si="4"/>
        <v>0</v>
      </c>
      <c r="D26" s="125">
        <f t="shared" si="5"/>
        <v>0</v>
      </c>
      <c r="E26" s="125">
        <f t="shared" si="5"/>
        <v>0</v>
      </c>
      <c r="F26" s="125">
        <f t="shared" si="5"/>
        <v>0</v>
      </c>
      <c r="G26" s="125">
        <f t="shared" si="5"/>
        <v>0</v>
      </c>
      <c r="H26" s="125">
        <f t="shared" si="5"/>
        <v>0</v>
      </c>
      <c r="I26" s="125">
        <f t="shared" si="5"/>
        <v>0</v>
      </c>
      <c r="J26" s="125">
        <f t="shared" si="5"/>
        <v>0</v>
      </c>
      <c r="K26" s="125">
        <f t="shared" si="5"/>
        <v>0</v>
      </c>
      <c r="L26" s="155"/>
      <c r="M26" s="155"/>
      <c r="N26" s="155"/>
      <c r="O26" s="155"/>
      <c r="P26" s="155"/>
      <c r="Q26" s="155"/>
      <c r="R26" s="155"/>
      <c r="S26" s="155"/>
      <c r="T26" s="155"/>
      <c r="U26" s="67">
        <f t="shared" si="6"/>
        <v>0</v>
      </c>
      <c r="V26" s="125">
        <f t="shared" si="7"/>
        <v>0</v>
      </c>
      <c r="W26" s="125">
        <f t="shared" si="7"/>
        <v>0</v>
      </c>
      <c r="X26" s="125">
        <f t="shared" si="7"/>
        <v>0</v>
      </c>
      <c r="Y26" s="125">
        <f t="shared" si="7"/>
        <v>0</v>
      </c>
      <c r="Z26" s="125">
        <f t="shared" si="7"/>
        <v>0</v>
      </c>
      <c r="AA26" s="125">
        <f t="shared" si="7"/>
        <v>0</v>
      </c>
      <c r="AB26" s="125">
        <f t="shared" si="7"/>
        <v>0</v>
      </c>
      <c r="AC26" s="125">
        <f t="shared" si="7"/>
        <v>0</v>
      </c>
    </row>
    <row r="27" spans="1:29">
      <c r="A27" s="129"/>
      <c r="B27" s="123" t="s">
        <v>625</v>
      </c>
      <c r="C27" s="67">
        <f t="shared" si="4"/>
        <v>0</v>
      </c>
      <c r="D27" s="125">
        <f t="shared" si="5"/>
        <v>0</v>
      </c>
      <c r="E27" s="125">
        <f t="shared" si="5"/>
        <v>0</v>
      </c>
      <c r="F27" s="125">
        <f t="shared" si="5"/>
        <v>0</v>
      </c>
      <c r="G27" s="125">
        <f t="shared" si="5"/>
        <v>0</v>
      </c>
      <c r="H27" s="125">
        <f t="shared" si="5"/>
        <v>0</v>
      </c>
      <c r="I27" s="125">
        <f t="shared" si="5"/>
        <v>0</v>
      </c>
      <c r="J27" s="125">
        <f t="shared" si="5"/>
        <v>0</v>
      </c>
      <c r="K27" s="125">
        <f t="shared" si="5"/>
        <v>0</v>
      </c>
      <c r="L27" s="155"/>
      <c r="M27" s="155"/>
      <c r="N27" s="155"/>
      <c r="O27" s="155"/>
      <c r="P27" s="155"/>
      <c r="Q27" s="155"/>
      <c r="R27" s="155"/>
      <c r="S27" s="155"/>
      <c r="T27" s="155"/>
      <c r="U27" s="67">
        <f t="shared" si="6"/>
        <v>0</v>
      </c>
      <c r="V27" s="125">
        <f t="shared" si="7"/>
        <v>0</v>
      </c>
      <c r="W27" s="125">
        <f t="shared" si="7"/>
        <v>0</v>
      </c>
      <c r="X27" s="125">
        <f t="shared" si="7"/>
        <v>0</v>
      </c>
      <c r="Y27" s="125">
        <f t="shared" si="7"/>
        <v>0</v>
      </c>
      <c r="Z27" s="125">
        <f t="shared" si="7"/>
        <v>0</v>
      </c>
      <c r="AA27" s="125">
        <f t="shared" si="7"/>
        <v>0</v>
      </c>
      <c r="AB27" s="125">
        <f t="shared" si="7"/>
        <v>0</v>
      </c>
      <c r="AC27" s="125">
        <f t="shared" si="7"/>
        <v>0</v>
      </c>
    </row>
    <row r="28" spans="1:29">
      <c r="A28" s="129"/>
      <c r="B28" s="123" t="s">
        <v>625</v>
      </c>
      <c r="C28" s="67">
        <f t="shared" si="4"/>
        <v>0</v>
      </c>
      <c r="D28" s="125">
        <f t="shared" si="5"/>
        <v>0</v>
      </c>
      <c r="E28" s="125">
        <f t="shared" si="5"/>
        <v>0</v>
      </c>
      <c r="F28" s="125">
        <f t="shared" si="5"/>
        <v>0</v>
      </c>
      <c r="G28" s="125">
        <f t="shared" si="5"/>
        <v>0</v>
      </c>
      <c r="H28" s="125">
        <f t="shared" si="5"/>
        <v>0</v>
      </c>
      <c r="I28" s="125">
        <f t="shared" si="5"/>
        <v>0</v>
      </c>
      <c r="J28" s="125">
        <f t="shared" si="5"/>
        <v>0</v>
      </c>
      <c r="K28" s="125">
        <f t="shared" si="5"/>
        <v>0</v>
      </c>
      <c r="L28" s="155"/>
      <c r="M28" s="155"/>
      <c r="N28" s="155"/>
      <c r="O28" s="155"/>
      <c r="P28" s="155"/>
      <c r="Q28" s="155"/>
      <c r="R28" s="155"/>
      <c r="S28" s="155"/>
      <c r="T28" s="155"/>
      <c r="U28" s="67">
        <f t="shared" si="6"/>
        <v>0</v>
      </c>
      <c r="V28" s="125">
        <f t="shared" si="7"/>
        <v>0</v>
      </c>
      <c r="W28" s="125">
        <f t="shared" si="7"/>
        <v>0</v>
      </c>
      <c r="X28" s="125">
        <f t="shared" si="7"/>
        <v>0</v>
      </c>
      <c r="Y28" s="125">
        <f t="shared" si="7"/>
        <v>0</v>
      </c>
      <c r="Z28" s="125">
        <f t="shared" si="7"/>
        <v>0</v>
      </c>
      <c r="AA28" s="125">
        <f t="shared" si="7"/>
        <v>0</v>
      </c>
      <c r="AB28" s="125">
        <f t="shared" si="7"/>
        <v>0</v>
      </c>
      <c r="AC28" s="125">
        <f t="shared" si="7"/>
        <v>0</v>
      </c>
    </row>
    <row r="29" spans="1:29">
      <c r="A29" s="129"/>
      <c r="B29" s="123" t="s">
        <v>625</v>
      </c>
      <c r="C29" s="67">
        <f t="shared" si="4"/>
        <v>0</v>
      </c>
      <c r="D29" s="125">
        <f t="shared" si="5"/>
        <v>0</v>
      </c>
      <c r="E29" s="125">
        <f t="shared" si="5"/>
        <v>0</v>
      </c>
      <c r="F29" s="125">
        <f t="shared" si="5"/>
        <v>0</v>
      </c>
      <c r="G29" s="125">
        <f t="shared" si="5"/>
        <v>0</v>
      </c>
      <c r="H29" s="125">
        <f t="shared" si="5"/>
        <v>0</v>
      </c>
      <c r="I29" s="125">
        <f t="shared" si="5"/>
        <v>0</v>
      </c>
      <c r="J29" s="125">
        <f t="shared" si="5"/>
        <v>0</v>
      </c>
      <c r="K29" s="125">
        <f t="shared" si="5"/>
        <v>0</v>
      </c>
      <c r="L29" s="155"/>
      <c r="M29" s="155"/>
      <c r="N29" s="155"/>
      <c r="O29" s="155"/>
      <c r="P29" s="155"/>
      <c r="Q29" s="155"/>
      <c r="R29" s="155"/>
      <c r="S29" s="155"/>
      <c r="T29" s="155"/>
      <c r="U29" s="67">
        <f t="shared" si="6"/>
        <v>0</v>
      </c>
      <c r="V29" s="125">
        <f t="shared" si="7"/>
        <v>0</v>
      </c>
      <c r="W29" s="125">
        <f t="shared" si="7"/>
        <v>0</v>
      </c>
      <c r="X29" s="125">
        <f t="shared" si="7"/>
        <v>0</v>
      </c>
      <c r="Y29" s="125">
        <f t="shared" si="7"/>
        <v>0</v>
      </c>
      <c r="Z29" s="125">
        <f t="shared" si="7"/>
        <v>0</v>
      </c>
      <c r="AA29" s="125">
        <f t="shared" si="7"/>
        <v>0</v>
      </c>
      <c r="AB29" s="125">
        <f t="shared" si="7"/>
        <v>0</v>
      </c>
      <c r="AC29" s="125">
        <f t="shared" si="7"/>
        <v>0</v>
      </c>
    </row>
    <row r="30" spans="1:29">
      <c r="A30" s="129"/>
      <c r="B30" s="123" t="s">
        <v>625</v>
      </c>
      <c r="C30" s="67">
        <f t="shared" si="4"/>
        <v>0</v>
      </c>
      <c r="D30" s="125">
        <f t="shared" si="5"/>
        <v>0</v>
      </c>
      <c r="E30" s="125">
        <f t="shared" si="5"/>
        <v>0</v>
      </c>
      <c r="F30" s="125">
        <f t="shared" si="5"/>
        <v>0</v>
      </c>
      <c r="G30" s="125">
        <f t="shared" si="5"/>
        <v>0</v>
      </c>
      <c r="H30" s="125">
        <f t="shared" si="5"/>
        <v>0</v>
      </c>
      <c r="I30" s="125">
        <f t="shared" si="5"/>
        <v>0</v>
      </c>
      <c r="J30" s="125">
        <f t="shared" si="5"/>
        <v>0</v>
      </c>
      <c r="K30" s="125">
        <f t="shared" si="5"/>
        <v>0</v>
      </c>
      <c r="L30" s="155"/>
      <c r="M30" s="155"/>
      <c r="N30" s="155"/>
      <c r="O30" s="155"/>
      <c r="P30" s="155"/>
      <c r="Q30" s="155"/>
      <c r="R30" s="155"/>
      <c r="S30" s="155"/>
      <c r="T30" s="155"/>
      <c r="U30" s="67">
        <f t="shared" si="6"/>
        <v>0</v>
      </c>
      <c r="V30" s="125">
        <f t="shared" si="7"/>
        <v>0</v>
      </c>
      <c r="W30" s="125">
        <f t="shared" si="7"/>
        <v>0</v>
      </c>
      <c r="X30" s="125">
        <f t="shared" si="7"/>
        <v>0</v>
      </c>
      <c r="Y30" s="125">
        <f t="shared" si="7"/>
        <v>0</v>
      </c>
      <c r="Z30" s="125">
        <f t="shared" si="7"/>
        <v>0</v>
      </c>
      <c r="AA30" s="125">
        <f t="shared" si="7"/>
        <v>0</v>
      </c>
      <c r="AB30" s="125">
        <f t="shared" si="7"/>
        <v>0</v>
      </c>
      <c r="AC30" s="125">
        <f t="shared" si="7"/>
        <v>0</v>
      </c>
    </row>
    <row r="31" spans="1:29">
      <c r="A31" s="129"/>
      <c r="B31" s="123" t="s">
        <v>625</v>
      </c>
      <c r="C31" s="67">
        <f t="shared" si="4"/>
        <v>0</v>
      </c>
      <c r="D31" s="125">
        <f t="shared" si="5"/>
        <v>0</v>
      </c>
      <c r="E31" s="125">
        <f t="shared" si="5"/>
        <v>0</v>
      </c>
      <c r="F31" s="125">
        <f t="shared" si="5"/>
        <v>0</v>
      </c>
      <c r="G31" s="125">
        <f t="shared" si="5"/>
        <v>0</v>
      </c>
      <c r="H31" s="125">
        <f t="shared" si="5"/>
        <v>0</v>
      </c>
      <c r="I31" s="125">
        <f t="shared" si="5"/>
        <v>0</v>
      </c>
      <c r="J31" s="125">
        <f t="shared" si="5"/>
        <v>0</v>
      </c>
      <c r="K31" s="125">
        <f t="shared" si="5"/>
        <v>0</v>
      </c>
      <c r="L31" s="155"/>
      <c r="M31" s="155"/>
      <c r="N31" s="155"/>
      <c r="O31" s="155"/>
      <c r="P31" s="155"/>
      <c r="Q31" s="155"/>
      <c r="R31" s="155"/>
      <c r="S31" s="155"/>
      <c r="T31" s="155"/>
      <c r="U31" s="67">
        <f t="shared" si="6"/>
        <v>0</v>
      </c>
      <c r="V31" s="125">
        <f t="shared" si="7"/>
        <v>0</v>
      </c>
      <c r="W31" s="125">
        <f t="shared" si="7"/>
        <v>0</v>
      </c>
      <c r="X31" s="125">
        <f t="shared" si="7"/>
        <v>0</v>
      </c>
      <c r="Y31" s="125">
        <f t="shared" si="7"/>
        <v>0</v>
      </c>
      <c r="Z31" s="125">
        <f t="shared" si="7"/>
        <v>0</v>
      </c>
      <c r="AA31" s="125">
        <f t="shared" si="7"/>
        <v>0</v>
      </c>
      <c r="AB31" s="125">
        <f t="shared" si="7"/>
        <v>0</v>
      </c>
      <c r="AC31" s="125">
        <f t="shared" si="7"/>
        <v>0</v>
      </c>
    </row>
    <row r="32" spans="1:29">
      <c r="A32" s="129"/>
      <c r="B32" s="123" t="s">
        <v>625</v>
      </c>
      <c r="C32" s="67">
        <f t="shared" si="4"/>
        <v>0</v>
      </c>
      <c r="D32" s="125">
        <f t="shared" si="5"/>
        <v>0</v>
      </c>
      <c r="E32" s="125">
        <f t="shared" si="5"/>
        <v>0</v>
      </c>
      <c r="F32" s="125">
        <f t="shared" si="5"/>
        <v>0</v>
      </c>
      <c r="G32" s="125">
        <f t="shared" si="5"/>
        <v>0</v>
      </c>
      <c r="H32" s="125">
        <f t="shared" si="5"/>
        <v>0</v>
      </c>
      <c r="I32" s="125">
        <f t="shared" si="5"/>
        <v>0</v>
      </c>
      <c r="J32" s="125">
        <f t="shared" si="5"/>
        <v>0</v>
      </c>
      <c r="K32" s="125">
        <f t="shared" si="5"/>
        <v>0</v>
      </c>
      <c r="L32" s="155"/>
      <c r="M32" s="155"/>
      <c r="N32" s="155"/>
      <c r="O32" s="155"/>
      <c r="P32" s="155"/>
      <c r="Q32" s="155"/>
      <c r="R32" s="155"/>
      <c r="S32" s="155"/>
      <c r="T32" s="155"/>
      <c r="U32" s="67">
        <f t="shared" si="6"/>
        <v>0</v>
      </c>
      <c r="V32" s="125">
        <f t="shared" si="7"/>
        <v>0</v>
      </c>
      <c r="W32" s="125">
        <f t="shared" si="7"/>
        <v>0</v>
      </c>
      <c r="X32" s="125">
        <f t="shared" si="7"/>
        <v>0</v>
      </c>
      <c r="Y32" s="125">
        <f t="shared" si="7"/>
        <v>0</v>
      </c>
      <c r="Z32" s="125">
        <f t="shared" si="7"/>
        <v>0</v>
      </c>
      <c r="AA32" s="125">
        <f t="shared" si="7"/>
        <v>0</v>
      </c>
      <c r="AB32" s="125">
        <f t="shared" si="7"/>
        <v>0</v>
      </c>
      <c r="AC32" s="125">
        <f t="shared" si="7"/>
        <v>0</v>
      </c>
    </row>
    <row r="33" spans="1:29">
      <c r="A33" s="129"/>
      <c r="B33" s="123" t="s">
        <v>625</v>
      </c>
      <c r="C33" s="67">
        <f t="shared" si="4"/>
        <v>0</v>
      </c>
      <c r="D33" s="125">
        <f t="shared" si="5"/>
        <v>0</v>
      </c>
      <c r="E33" s="125">
        <f t="shared" si="5"/>
        <v>0</v>
      </c>
      <c r="F33" s="125">
        <f t="shared" si="5"/>
        <v>0</v>
      </c>
      <c r="G33" s="125">
        <f t="shared" si="5"/>
        <v>0</v>
      </c>
      <c r="H33" s="125">
        <f t="shared" si="5"/>
        <v>0</v>
      </c>
      <c r="I33" s="125">
        <f t="shared" si="5"/>
        <v>0</v>
      </c>
      <c r="J33" s="125">
        <f t="shared" si="5"/>
        <v>0</v>
      </c>
      <c r="K33" s="125">
        <f t="shared" si="5"/>
        <v>0</v>
      </c>
      <c r="L33" s="155"/>
      <c r="M33" s="155"/>
      <c r="N33" s="155"/>
      <c r="O33" s="155"/>
      <c r="P33" s="155"/>
      <c r="Q33" s="155"/>
      <c r="R33" s="155"/>
      <c r="S33" s="155"/>
      <c r="T33" s="155"/>
      <c r="U33" s="67">
        <f t="shared" si="6"/>
        <v>0</v>
      </c>
      <c r="V33" s="125">
        <f t="shared" si="7"/>
        <v>0</v>
      </c>
      <c r="W33" s="125">
        <f t="shared" si="7"/>
        <v>0</v>
      </c>
      <c r="X33" s="125">
        <f t="shared" si="7"/>
        <v>0</v>
      </c>
      <c r="Y33" s="125">
        <f t="shared" si="7"/>
        <v>0</v>
      </c>
      <c r="Z33" s="125">
        <f t="shared" si="7"/>
        <v>0</v>
      </c>
      <c r="AA33" s="125">
        <f t="shared" si="7"/>
        <v>0</v>
      </c>
      <c r="AB33" s="125">
        <f t="shared" si="7"/>
        <v>0</v>
      </c>
      <c r="AC33" s="125">
        <f t="shared" si="7"/>
        <v>0</v>
      </c>
    </row>
    <row r="34" spans="1:29">
      <c r="A34" s="124" t="s">
        <v>637</v>
      </c>
      <c r="B34" s="124" t="s">
        <v>637</v>
      </c>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row>
    <row r="36" spans="1:29">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c r="F37" s="9"/>
      <c r="G37" s="9"/>
      <c r="H37" s="9"/>
      <c r="O37" s="9"/>
      <c r="P37" s="9"/>
      <c r="Q37" s="9"/>
      <c r="X37" s="9"/>
      <c r="Y37" s="9"/>
      <c r="Z37" s="9"/>
    </row>
    <row r="38" spans="1:29">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29">
      <c r="A39" s="11" t="s">
        <v>627</v>
      </c>
      <c r="B39" s="11" t="s">
        <v>143</v>
      </c>
      <c r="C39" s="13" t="s">
        <v>624</v>
      </c>
      <c r="D39" s="13">
        <v>2021</v>
      </c>
      <c r="E39" s="13">
        <v>2022</v>
      </c>
      <c r="F39" s="13">
        <v>2023</v>
      </c>
      <c r="G39" s="13">
        <v>2024</v>
      </c>
      <c r="H39" s="13">
        <v>2025</v>
      </c>
      <c r="I39" s="13">
        <v>2026</v>
      </c>
      <c r="J39" s="13">
        <v>2027</v>
      </c>
      <c r="K39" s="13">
        <v>2028</v>
      </c>
      <c r="L39" s="13" t="s">
        <v>624</v>
      </c>
      <c r="M39" s="13">
        <v>2021</v>
      </c>
      <c r="N39" s="13">
        <v>2022</v>
      </c>
      <c r="O39" s="13">
        <v>2023</v>
      </c>
      <c r="P39" s="13">
        <v>2024</v>
      </c>
      <c r="Q39" s="13">
        <v>2025</v>
      </c>
      <c r="R39" s="13">
        <v>2026</v>
      </c>
      <c r="S39" s="13">
        <v>2027</v>
      </c>
      <c r="T39" s="13">
        <v>2028</v>
      </c>
      <c r="U39" s="13" t="s">
        <v>624</v>
      </c>
      <c r="V39" s="13">
        <v>2021</v>
      </c>
      <c r="W39" s="13">
        <v>2022</v>
      </c>
      <c r="X39" s="13">
        <v>2023</v>
      </c>
      <c r="Y39" s="13">
        <v>2024</v>
      </c>
      <c r="Z39" s="13">
        <v>2025</v>
      </c>
      <c r="AA39" s="13">
        <v>2026</v>
      </c>
      <c r="AB39" s="13">
        <v>2027</v>
      </c>
      <c r="AC39" s="13">
        <v>2028</v>
      </c>
    </row>
    <row r="40" spans="1:29">
      <c r="A40" s="122"/>
      <c r="B40" s="123" t="s">
        <v>625</v>
      </c>
      <c r="C40" s="67">
        <f t="shared" ref="C40:C49" si="8">SUM(D40:K40)</f>
        <v>0</v>
      </c>
      <c r="D40" s="165">
        <f t="shared" ref="D40:D49" si="9">M40+V40</f>
        <v>0</v>
      </c>
      <c r="E40" s="165">
        <f t="shared" ref="E40:E49" si="10">N40+W40</f>
        <v>0</v>
      </c>
      <c r="F40" s="165">
        <f t="shared" ref="F40:F49" si="11">O40+X40</f>
        <v>0</v>
      </c>
      <c r="G40" s="165">
        <f t="shared" ref="G40:G49" si="12">P40+Y40</f>
        <v>0</v>
      </c>
      <c r="H40" s="165">
        <f t="shared" ref="H40:H49" si="13">Q40+Z40</f>
        <v>0</v>
      </c>
      <c r="I40" s="165">
        <f t="shared" ref="I40:I49" si="14">R40+AA40</f>
        <v>0</v>
      </c>
      <c r="J40" s="165">
        <f t="shared" ref="J40:J49" si="15">S40+AB40</f>
        <v>0</v>
      </c>
      <c r="K40" s="165">
        <f t="shared" ref="K40:K49" si="16">T40+AC40</f>
        <v>0</v>
      </c>
      <c r="L40" s="155"/>
      <c r="M40" s="155"/>
      <c r="N40" s="155"/>
      <c r="O40" s="155"/>
      <c r="P40" s="155"/>
      <c r="Q40" s="155"/>
      <c r="R40" s="155"/>
      <c r="S40" s="155"/>
      <c r="T40" s="155"/>
      <c r="U40" s="67">
        <f t="shared" ref="U40:U49" si="17">SUM(V40:AC40)</f>
        <v>0</v>
      </c>
      <c r="V40" s="69"/>
      <c r="W40" s="69"/>
      <c r="X40" s="69"/>
      <c r="Y40" s="69"/>
      <c r="Z40" s="69"/>
      <c r="AA40" s="69"/>
      <c r="AB40" s="69"/>
      <c r="AC40" s="69"/>
    </row>
    <row r="41" spans="1:29">
      <c r="A41" s="122">
        <f>A25</f>
        <v>0</v>
      </c>
      <c r="B41" s="123" t="s">
        <v>625</v>
      </c>
      <c r="C41" s="67">
        <f t="shared" si="8"/>
        <v>0</v>
      </c>
      <c r="D41" s="165">
        <f t="shared" si="9"/>
        <v>0</v>
      </c>
      <c r="E41" s="165">
        <f t="shared" si="10"/>
        <v>0</v>
      </c>
      <c r="F41" s="165">
        <f t="shared" si="11"/>
        <v>0</v>
      </c>
      <c r="G41" s="165">
        <f t="shared" si="12"/>
        <v>0</v>
      </c>
      <c r="H41" s="165">
        <f t="shared" si="13"/>
        <v>0</v>
      </c>
      <c r="I41" s="165">
        <f t="shared" si="14"/>
        <v>0</v>
      </c>
      <c r="J41" s="165">
        <f t="shared" si="15"/>
        <v>0</v>
      </c>
      <c r="K41" s="165">
        <f t="shared" si="16"/>
        <v>0</v>
      </c>
      <c r="L41" s="155"/>
      <c r="M41" s="155"/>
      <c r="N41" s="155"/>
      <c r="O41" s="155"/>
      <c r="P41" s="155"/>
      <c r="Q41" s="155"/>
      <c r="R41" s="155"/>
      <c r="S41" s="155"/>
      <c r="T41" s="155"/>
      <c r="U41" s="67">
        <f t="shared" si="17"/>
        <v>0</v>
      </c>
      <c r="V41" s="69"/>
      <c r="W41" s="69"/>
      <c r="X41" s="69"/>
      <c r="Y41" s="69"/>
      <c r="Z41" s="69"/>
      <c r="AA41" s="69"/>
      <c r="AB41" s="69"/>
      <c r="AC41" s="69"/>
    </row>
    <row r="42" spans="1:29">
      <c r="A42" s="122">
        <f t="shared" ref="A42:A49" si="18">A26</f>
        <v>0</v>
      </c>
      <c r="B42" s="123" t="s">
        <v>625</v>
      </c>
      <c r="C42" s="67">
        <f t="shared" si="8"/>
        <v>0</v>
      </c>
      <c r="D42" s="165">
        <f t="shared" si="9"/>
        <v>0</v>
      </c>
      <c r="E42" s="165">
        <f t="shared" si="10"/>
        <v>0</v>
      </c>
      <c r="F42" s="165">
        <f t="shared" si="11"/>
        <v>0</v>
      </c>
      <c r="G42" s="165">
        <f t="shared" si="12"/>
        <v>0</v>
      </c>
      <c r="H42" s="165">
        <f t="shared" si="13"/>
        <v>0</v>
      </c>
      <c r="I42" s="165">
        <f t="shared" si="14"/>
        <v>0</v>
      </c>
      <c r="J42" s="165">
        <f t="shared" si="15"/>
        <v>0</v>
      </c>
      <c r="K42" s="165">
        <f t="shared" si="16"/>
        <v>0</v>
      </c>
      <c r="L42" s="155"/>
      <c r="M42" s="155"/>
      <c r="N42" s="155"/>
      <c r="O42" s="155"/>
      <c r="P42" s="155"/>
      <c r="Q42" s="155"/>
      <c r="R42" s="155"/>
      <c r="S42" s="155"/>
      <c r="T42" s="155"/>
      <c r="U42" s="67">
        <f t="shared" si="17"/>
        <v>0</v>
      </c>
      <c r="V42" s="69"/>
      <c r="W42" s="69"/>
      <c r="X42" s="69"/>
      <c r="Y42" s="69"/>
      <c r="Z42" s="69"/>
      <c r="AA42" s="69"/>
      <c r="AB42" s="69"/>
      <c r="AC42" s="69"/>
    </row>
    <row r="43" spans="1:29">
      <c r="A43" s="122">
        <f>A27</f>
        <v>0</v>
      </c>
      <c r="B43" s="123" t="s">
        <v>625</v>
      </c>
      <c r="C43" s="67">
        <f t="shared" si="8"/>
        <v>0</v>
      </c>
      <c r="D43" s="165">
        <f t="shared" si="9"/>
        <v>0</v>
      </c>
      <c r="E43" s="165">
        <f t="shared" si="10"/>
        <v>0</v>
      </c>
      <c r="F43" s="165">
        <f t="shared" si="11"/>
        <v>0</v>
      </c>
      <c r="G43" s="165">
        <f t="shared" si="12"/>
        <v>0</v>
      </c>
      <c r="H43" s="165">
        <f t="shared" si="13"/>
        <v>0</v>
      </c>
      <c r="I43" s="165">
        <f t="shared" si="14"/>
        <v>0</v>
      </c>
      <c r="J43" s="165">
        <f t="shared" si="15"/>
        <v>0</v>
      </c>
      <c r="K43" s="165">
        <f t="shared" si="16"/>
        <v>0</v>
      </c>
      <c r="L43" s="155"/>
      <c r="M43" s="155"/>
      <c r="N43" s="155"/>
      <c r="O43" s="155"/>
      <c r="P43" s="155"/>
      <c r="Q43" s="155"/>
      <c r="R43" s="155"/>
      <c r="S43" s="155"/>
      <c r="T43" s="155"/>
      <c r="U43" s="67">
        <f t="shared" si="17"/>
        <v>0</v>
      </c>
      <c r="V43" s="69"/>
      <c r="W43" s="69"/>
      <c r="X43" s="69"/>
      <c r="Y43" s="69"/>
      <c r="Z43" s="69"/>
      <c r="AA43" s="69"/>
      <c r="AB43" s="69"/>
      <c r="AC43" s="69"/>
    </row>
    <row r="44" spans="1:29">
      <c r="A44" s="122">
        <f t="shared" si="18"/>
        <v>0</v>
      </c>
      <c r="B44" s="123" t="s">
        <v>625</v>
      </c>
      <c r="C44" s="67">
        <f t="shared" si="8"/>
        <v>0</v>
      </c>
      <c r="D44" s="165">
        <f t="shared" si="9"/>
        <v>0</v>
      </c>
      <c r="E44" s="165">
        <f t="shared" si="10"/>
        <v>0</v>
      </c>
      <c r="F44" s="165">
        <f t="shared" si="11"/>
        <v>0</v>
      </c>
      <c r="G44" s="165">
        <f t="shared" si="12"/>
        <v>0</v>
      </c>
      <c r="H44" s="165">
        <f t="shared" si="13"/>
        <v>0</v>
      </c>
      <c r="I44" s="165">
        <f t="shared" si="14"/>
        <v>0</v>
      </c>
      <c r="J44" s="165">
        <f t="shared" si="15"/>
        <v>0</v>
      </c>
      <c r="K44" s="165">
        <f t="shared" si="16"/>
        <v>0</v>
      </c>
      <c r="L44" s="155"/>
      <c r="M44" s="155"/>
      <c r="N44" s="155"/>
      <c r="O44" s="155"/>
      <c r="P44" s="155"/>
      <c r="Q44" s="155"/>
      <c r="R44" s="155"/>
      <c r="S44" s="155"/>
      <c r="T44" s="155"/>
      <c r="U44" s="67">
        <f t="shared" si="17"/>
        <v>0</v>
      </c>
      <c r="V44" s="69"/>
      <c r="W44" s="69"/>
      <c r="X44" s="69"/>
      <c r="Y44" s="69"/>
      <c r="Z44" s="69"/>
      <c r="AA44" s="69"/>
      <c r="AB44" s="69"/>
      <c r="AC44" s="69"/>
    </row>
    <row r="45" spans="1:29">
      <c r="A45" s="122">
        <f t="shared" si="18"/>
        <v>0</v>
      </c>
      <c r="B45" s="123" t="s">
        <v>625</v>
      </c>
      <c r="C45" s="67">
        <f t="shared" si="8"/>
        <v>0</v>
      </c>
      <c r="D45" s="165">
        <f t="shared" si="9"/>
        <v>0</v>
      </c>
      <c r="E45" s="165">
        <f t="shared" si="10"/>
        <v>0</v>
      </c>
      <c r="F45" s="165">
        <f t="shared" si="11"/>
        <v>0</v>
      </c>
      <c r="G45" s="165">
        <f t="shared" si="12"/>
        <v>0</v>
      </c>
      <c r="H45" s="165">
        <f t="shared" si="13"/>
        <v>0</v>
      </c>
      <c r="I45" s="165">
        <f t="shared" si="14"/>
        <v>0</v>
      </c>
      <c r="J45" s="165">
        <f t="shared" si="15"/>
        <v>0</v>
      </c>
      <c r="K45" s="165">
        <f t="shared" si="16"/>
        <v>0</v>
      </c>
      <c r="L45" s="155"/>
      <c r="M45" s="155"/>
      <c r="N45" s="155"/>
      <c r="O45" s="155"/>
      <c r="P45" s="155"/>
      <c r="Q45" s="155"/>
      <c r="R45" s="155"/>
      <c r="S45" s="155"/>
      <c r="T45" s="155"/>
      <c r="U45" s="67">
        <f t="shared" si="17"/>
        <v>0</v>
      </c>
      <c r="V45" s="69"/>
      <c r="W45" s="69"/>
      <c r="X45" s="69"/>
      <c r="Y45" s="69"/>
      <c r="Z45" s="69"/>
      <c r="AA45" s="69"/>
      <c r="AB45" s="69"/>
      <c r="AC45" s="69"/>
    </row>
    <row r="46" spans="1:29">
      <c r="A46" s="122">
        <f t="shared" si="18"/>
        <v>0</v>
      </c>
      <c r="B46" s="123" t="s">
        <v>625</v>
      </c>
      <c r="C46" s="67">
        <f t="shared" si="8"/>
        <v>0</v>
      </c>
      <c r="D46" s="165">
        <f t="shared" si="9"/>
        <v>0</v>
      </c>
      <c r="E46" s="165">
        <f t="shared" si="10"/>
        <v>0</v>
      </c>
      <c r="F46" s="165">
        <f t="shared" si="11"/>
        <v>0</v>
      </c>
      <c r="G46" s="165">
        <f t="shared" si="12"/>
        <v>0</v>
      </c>
      <c r="H46" s="165">
        <f t="shared" si="13"/>
        <v>0</v>
      </c>
      <c r="I46" s="165">
        <f t="shared" si="14"/>
        <v>0</v>
      </c>
      <c r="J46" s="165">
        <f t="shared" si="15"/>
        <v>0</v>
      </c>
      <c r="K46" s="165">
        <f t="shared" si="16"/>
        <v>0</v>
      </c>
      <c r="L46" s="155"/>
      <c r="M46" s="155"/>
      <c r="N46" s="155"/>
      <c r="O46" s="155"/>
      <c r="P46" s="155"/>
      <c r="Q46" s="155"/>
      <c r="R46" s="155"/>
      <c r="S46" s="155"/>
      <c r="T46" s="155"/>
      <c r="U46" s="67">
        <f t="shared" si="17"/>
        <v>0</v>
      </c>
      <c r="V46" s="69"/>
      <c r="W46" s="69"/>
      <c r="X46" s="69"/>
      <c r="Y46" s="69"/>
      <c r="Z46" s="69"/>
      <c r="AA46" s="69"/>
      <c r="AB46" s="69"/>
      <c r="AC46" s="69"/>
    </row>
    <row r="47" spans="1:29">
      <c r="A47" s="122">
        <f t="shared" si="18"/>
        <v>0</v>
      </c>
      <c r="B47" s="123" t="s">
        <v>625</v>
      </c>
      <c r="C47" s="67">
        <f t="shared" si="8"/>
        <v>0</v>
      </c>
      <c r="D47" s="165">
        <f t="shared" si="9"/>
        <v>0</v>
      </c>
      <c r="E47" s="165">
        <f t="shared" si="10"/>
        <v>0</v>
      </c>
      <c r="F47" s="165">
        <f t="shared" si="11"/>
        <v>0</v>
      </c>
      <c r="G47" s="165">
        <f t="shared" si="12"/>
        <v>0</v>
      </c>
      <c r="H47" s="165">
        <f t="shared" si="13"/>
        <v>0</v>
      </c>
      <c r="I47" s="165">
        <f t="shared" si="14"/>
        <v>0</v>
      </c>
      <c r="J47" s="165">
        <f t="shared" si="15"/>
        <v>0</v>
      </c>
      <c r="K47" s="165">
        <f t="shared" si="16"/>
        <v>0</v>
      </c>
      <c r="L47" s="155"/>
      <c r="M47" s="155"/>
      <c r="N47" s="155"/>
      <c r="O47" s="155"/>
      <c r="P47" s="155"/>
      <c r="Q47" s="155"/>
      <c r="R47" s="155"/>
      <c r="S47" s="155"/>
      <c r="T47" s="155"/>
      <c r="U47" s="67">
        <f t="shared" si="17"/>
        <v>0</v>
      </c>
      <c r="V47" s="69"/>
      <c r="W47" s="69"/>
      <c r="X47" s="69"/>
      <c r="Y47" s="69"/>
      <c r="Z47" s="69"/>
      <c r="AA47" s="69"/>
      <c r="AB47" s="69"/>
      <c r="AC47" s="69"/>
    </row>
    <row r="48" spans="1:29">
      <c r="A48" s="122">
        <f t="shared" si="18"/>
        <v>0</v>
      </c>
      <c r="B48" s="123" t="s">
        <v>625</v>
      </c>
      <c r="C48" s="67">
        <f t="shared" si="8"/>
        <v>0</v>
      </c>
      <c r="D48" s="165">
        <f t="shared" si="9"/>
        <v>0</v>
      </c>
      <c r="E48" s="165">
        <f t="shared" si="10"/>
        <v>0</v>
      </c>
      <c r="F48" s="165">
        <f t="shared" si="11"/>
        <v>0</v>
      </c>
      <c r="G48" s="165">
        <f t="shared" si="12"/>
        <v>0</v>
      </c>
      <c r="H48" s="165">
        <f t="shared" si="13"/>
        <v>0</v>
      </c>
      <c r="I48" s="165">
        <f t="shared" si="14"/>
        <v>0</v>
      </c>
      <c r="J48" s="165">
        <f t="shared" si="15"/>
        <v>0</v>
      </c>
      <c r="K48" s="165">
        <f t="shared" si="16"/>
        <v>0</v>
      </c>
      <c r="L48" s="155"/>
      <c r="M48" s="155"/>
      <c r="N48" s="155"/>
      <c r="O48" s="155"/>
      <c r="P48" s="155"/>
      <c r="Q48" s="155"/>
      <c r="R48" s="155"/>
      <c r="S48" s="155"/>
      <c r="T48" s="155"/>
      <c r="U48" s="67">
        <f t="shared" si="17"/>
        <v>0</v>
      </c>
      <c r="V48" s="69"/>
      <c r="W48" s="69"/>
      <c r="X48" s="69"/>
      <c r="Y48" s="69"/>
      <c r="Z48" s="69"/>
      <c r="AA48" s="69"/>
      <c r="AB48" s="69"/>
      <c r="AC48" s="69"/>
    </row>
    <row r="49" spans="1:29">
      <c r="A49" s="122">
        <f t="shared" si="18"/>
        <v>0</v>
      </c>
      <c r="B49" s="123" t="s">
        <v>625</v>
      </c>
      <c r="C49" s="67">
        <f t="shared" si="8"/>
        <v>0</v>
      </c>
      <c r="D49" s="165">
        <f t="shared" si="9"/>
        <v>0</v>
      </c>
      <c r="E49" s="165">
        <f t="shared" si="10"/>
        <v>0</v>
      </c>
      <c r="F49" s="165">
        <f t="shared" si="11"/>
        <v>0</v>
      </c>
      <c r="G49" s="165">
        <f t="shared" si="12"/>
        <v>0</v>
      </c>
      <c r="H49" s="165">
        <f t="shared" si="13"/>
        <v>0</v>
      </c>
      <c r="I49" s="165">
        <f t="shared" si="14"/>
        <v>0</v>
      </c>
      <c r="J49" s="165">
        <f t="shared" si="15"/>
        <v>0</v>
      </c>
      <c r="K49" s="165">
        <f t="shared" si="16"/>
        <v>0</v>
      </c>
      <c r="L49" s="155"/>
      <c r="M49" s="155"/>
      <c r="N49" s="155"/>
      <c r="O49" s="155"/>
      <c r="P49" s="155"/>
      <c r="Q49" s="155"/>
      <c r="R49" s="155"/>
      <c r="S49" s="155"/>
      <c r="T49" s="155"/>
      <c r="U49" s="67">
        <f t="shared" si="17"/>
        <v>0</v>
      </c>
      <c r="V49" s="69"/>
      <c r="W49" s="69"/>
      <c r="X49" s="69"/>
      <c r="Y49" s="69"/>
      <c r="Z49" s="69"/>
      <c r="AA49" s="69"/>
      <c r="AB49" s="69"/>
      <c r="AC49" s="69"/>
    </row>
    <row r="50" spans="1:29">
      <c r="A50" s="124" t="s">
        <v>637</v>
      </c>
      <c r="B50" s="124" t="s">
        <v>637</v>
      </c>
      <c r="C50" s="124" t="s">
        <v>637</v>
      </c>
      <c r="D50" s="124" t="s">
        <v>637</v>
      </c>
      <c r="E50" s="124" t="s">
        <v>637</v>
      </c>
      <c r="F50" s="124" t="s">
        <v>637</v>
      </c>
      <c r="G50" s="124" t="s">
        <v>637</v>
      </c>
      <c r="H50" s="124" t="s">
        <v>637</v>
      </c>
      <c r="I50" s="124" t="s">
        <v>637</v>
      </c>
      <c r="J50" s="124" t="s">
        <v>637</v>
      </c>
      <c r="K50" s="124" t="s">
        <v>637</v>
      </c>
      <c r="L50" s="124" t="s">
        <v>637</v>
      </c>
      <c r="M50" s="124" t="s">
        <v>637</v>
      </c>
      <c r="N50" s="124" t="s">
        <v>637</v>
      </c>
      <c r="O50" s="124" t="s">
        <v>637</v>
      </c>
      <c r="P50" s="124" t="s">
        <v>637</v>
      </c>
      <c r="Q50" s="124" t="s">
        <v>637</v>
      </c>
      <c r="R50" s="124" t="s">
        <v>637</v>
      </c>
      <c r="S50" s="124" t="s">
        <v>637</v>
      </c>
      <c r="T50" s="124" t="s">
        <v>637</v>
      </c>
      <c r="U50" s="124" t="s">
        <v>637</v>
      </c>
      <c r="V50" s="124" t="s">
        <v>637</v>
      </c>
      <c r="W50" s="124" t="s">
        <v>637</v>
      </c>
      <c r="X50" s="124" t="s">
        <v>637</v>
      </c>
      <c r="Y50" s="124" t="s">
        <v>637</v>
      </c>
      <c r="Z50" s="124" t="s">
        <v>637</v>
      </c>
      <c r="AA50" s="124" t="s">
        <v>637</v>
      </c>
      <c r="AB50" s="124" t="s">
        <v>637</v>
      </c>
      <c r="AC50" s="124" t="s">
        <v>637</v>
      </c>
    </row>
    <row r="52" spans="1:29">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c r="F53" s="9"/>
      <c r="G53" s="9"/>
      <c r="H53" s="9"/>
      <c r="O53" s="9"/>
      <c r="P53" s="9"/>
      <c r="Q53" s="9"/>
      <c r="X53" s="9"/>
      <c r="Y53" s="9"/>
      <c r="Z53" s="9"/>
    </row>
    <row r="54" spans="1:29">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29">
      <c r="A55" s="11" t="s">
        <v>627</v>
      </c>
      <c r="B55" s="11" t="s">
        <v>143</v>
      </c>
      <c r="C55" s="13" t="s">
        <v>624</v>
      </c>
      <c r="D55" s="13">
        <v>2021</v>
      </c>
      <c r="E55" s="13">
        <v>2022</v>
      </c>
      <c r="F55" s="13">
        <v>2023</v>
      </c>
      <c r="G55" s="13">
        <v>2024</v>
      </c>
      <c r="H55" s="13">
        <v>2025</v>
      </c>
      <c r="I55" s="13">
        <v>2026</v>
      </c>
      <c r="J55" s="13">
        <v>2027</v>
      </c>
      <c r="K55" s="13">
        <v>2028</v>
      </c>
      <c r="L55" s="13" t="s">
        <v>624</v>
      </c>
      <c r="M55" s="13">
        <v>2021</v>
      </c>
      <c r="N55" s="13">
        <v>2022</v>
      </c>
      <c r="O55" s="13">
        <v>2023</v>
      </c>
      <c r="P55" s="13">
        <v>2024</v>
      </c>
      <c r="Q55" s="13">
        <v>2025</v>
      </c>
      <c r="R55" s="13">
        <v>2026</v>
      </c>
      <c r="S55" s="13">
        <v>2027</v>
      </c>
      <c r="T55" s="13">
        <v>2028</v>
      </c>
      <c r="U55" s="13" t="s">
        <v>624</v>
      </c>
      <c r="V55" s="13">
        <v>2021</v>
      </c>
      <c r="W55" s="13">
        <v>2022</v>
      </c>
      <c r="X55" s="13">
        <v>2023</v>
      </c>
      <c r="Y55" s="13">
        <v>2024</v>
      </c>
      <c r="Z55" s="13">
        <v>2025</v>
      </c>
      <c r="AA55" s="13">
        <v>2026</v>
      </c>
      <c r="AB55" s="13">
        <v>2027</v>
      </c>
      <c r="AC55" s="13">
        <v>2028</v>
      </c>
    </row>
    <row r="56" spans="1:29">
      <c r="A56" s="122">
        <f t="shared" ref="A56:A65" si="19">A24</f>
        <v>0</v>
      </c>
      <c r="B56" s="123" t="s">
        <v>625</v>
      </c>
      <c r="C56" s="67">
        <f t="shared" ref="C56:C65" si="20">SUM(D56:K56)</f>
        <v>0</v>
      </c>
      <c r="D56" s="165">
        <f t="shared" ref="D56:D65" si="21">M56+V56</f>
        <v>0</v>
      </c>
      <c r="E56" s="165">
        <f t="shared" ref="E56:E65" si="22">N56+W56</f>
        <v>0</v>
      </c>
      <c r="F56" s="165">
        <f t="shared" ref="F56:F65" si="23">O56+X56</f>
        <v>0</v>
      </c>
      <c r="G56" s="165">
        <f t="shared" ref="G56:G65" si="24">P56+Y56</f>
        <v>0</v>
      </c>
      <c r="H56" s="165">
        <f t="shared" ref="H56:H65" si="25">Q56+Z56</f>
        <v>0</v>
      </c>
      <c r="I56" s="165">
        <f t="shared" ref="I56:I65" si="26">R56+AA56</f>
        <v>0</v>
      </c>
      <c r="J56" s="165">
        <f t="shared" ref="J56:J65" si="27">S56+AB56</f>
        <v>0</v>
      </c>
      <c r="K56" s="165">
        <f t="shared" ref="K56:K65" si="28">T56+AC56</f>
        <v>0</v>
      </c>
      <c r="L56" s="155"/>
      <c r="M56" s="155"/>
      <c r="N56" s="155"/>
      <c r="O56" s="155"/>
      <c r="P56" s="155"/>
      <c r="Q56" s="155"/>
      <c r="R56" s="155"/>
      <c r="S56" s="155"/>
      <c r="T56" s="155"/>
      <c r="U56" s="67">
        <f t="shared" ref="U56:U65" si="29">SUM(V56:AC56)</f>
        <v>0</v>
      </c>
      <c r="V56" s="69"/>
      <c r="W56" s="69"/>
      <c r="X56" s="69"/>
      <c r="Y56" s="69"/>
      <c r="Z56" s="69"/>
      <c r="AA56" s="69"/>
      <c r="AB56" s="69"/>
      <c r="AC56" s="69"/>
    </row>
    <row r="57" spans="1:29">
      <c r="A57" s="122">
        <f t="shared" si="19"/>
        <v>0</v>
      </c>
      <c r="B57" s="123" t="s">
        <v>625</v>
      </c>
      <c r="C57" s="67">
        <f t="shared" si="20"/>
        <v>0</v>
      </c>
      <c r="D57" s="165">
        <f t="shared" si="21"/>
        <v>0</v>
      </c>
      <c r="E57" s="165">
        <f t="shared" si="22"/>
        <v>0</v>
      </c>
      <c r="F57" s="165">
        <f t="shared" si="23"/>
        <v>0</v>
      </c>
      <c r="G57" s="165">
        <f t="shared" si="24"/>
        <v>0</v>
      </c>
      <c r="H57" s="165">
        <f t="shared" si="25"/>
        <v>0</v>
      </c>
      <c r="I57" s="165">
        <f t="shared" si="26"/>
        <v>0</v>
      </c>
      <c r="J57" s="165">
        <f t="shared" si="27"/>
        <v>0</v>
      </c>
      <c r="K57" s="165">
        <f t="shared" si="28"/>
        <v>0</v>
      </c>
      <c r="L57" s="155"/>
      <c r="M57" s="155"/>
      <c r="N57" s="155"/>
      <c r="O57" s="155"/>
      <c r="P57" s="155"/>
      <c r="Q57" s="155"/>
      <c r="R57" s="155"/>
      <c r="S57" s="155"/>
      <c r="T57" s="155"/>
      <c r="U57" s="67">
        <f t="shared" si="29"/>
        <v>0</v>
      </c>
      <c r="V57" s="69"/>
      <c r="W57" s="69"/>
      <c r="X57" s="69"/>
      <c r="Y57" s="69"/>
      <c r="Z57" s="69"/>
      <c r="AA57" s="69"/>
      <c r="AB57" s="69"/>
      <c r="AC57" s="69"/>
    </row>
    <row r="58" spans="1:29">
      <c r="A58" s="122">
        <f t="shared" si="19"/>
        <v>0</v>
      </c>
      <c r="B58" s="123" t="s">
        <v>625</v>
      </c>
      <c r="C58" s="67">
        <f t="shared" si="20"/>
        <v>0</v>
      </c>
      <c r="D58" s="165">
        <f t="shared" si="21"/>
        <v>0</v>
      </c>
      <c r="E58" s="165">
        <f t="shared" si="22"/>
        <v>0</v>
      </c>
      <c r="F58" s="165">
        <f t="shared" si="23"/>
        <v>0</v>
      </c>
      <c r="G58" s="165">
        <f t="shared" si="24"/>
        <v>0</v>
      </c>
      <c r="H58" s="165">
        <f t="shared" si="25"/>
        <v>0</v>
      </c>
      <c r="I58" s="165">
        <f t="shared" si="26"/>
        <v>0</v>
      </c>
      <c r="J58" s="165">
        <f t="shared" si="27"/>
        <v>0</v>
      </c>
      <c r="K58" s="165">
        <f t="shared" si="28"/>
        <v>0</v>
      </c>
      <c r="L58" s="155"/>
      <c r="M58" s="155"/>
      <c r="N58" s="155"/>
      <c r="O58" s="155"/>
      <c r="P58" s="155"/>
      <c r="Q58" s="155"/>
      <c r="R58" s="155"/>
      <c r="S58" s="155"/>
      <c r="T58" s="155"/>
      <c r="U58" s="67">
        <f t="shared" si="29"/>
        <v>0</v>
      </c>
      <c r="V58" s="69"/>
      <c r="W58" s="69"/>
      <c r="X58" s="69"/>
      <c r="Y58" s="69"/>
      <c r="Z58" s="69"/>
      <c r="AA58" s="69"/>
      <c r="AB58" s="69"/>
      <c r="AC58" s="69"/>
    </row>
    <row r="59" spans="1:29">
      <c r="A59" s="122">
        <f t="shared" si="19"/>
        <v>0</v>
      </c>
      <c r="B59" s="123" t="s">
        <v>625</v>
      </c>
      <c r="C59" s="67">
        <f t="shared" si="20"/>
        <v>0</v>
      </c>
      <c r="D59" s="165">
        <f t="shared" si="21"/>
        <v>0</v>
      </c>
      <c r="E59" s="165">
        <f t="shared" si="22"/>
        <v>0</v>
      </c>
      <c r="F59" s="165">
        <f t="shared" si="23"/>
        <v>0</v>
      </c>
      <c r="G59" s="165">
        <f t="shared" si="24"/>
        <v>0</v>
      </c>
      <c r="H59" s="165">
        <f t="shared" si="25"/>
        <v>0</v>
      </c>
      <c r="I59" s="165">
        <f t="shared" si="26"/>
        <v>0</v>
      </c>
      <c r="J59" s="165">
        <f t="shared" si="27"/>
        <v>0</v>
      </c>
      <c r="K59" s="165">
        <f t="shared" si="28"/>
        <v>0</v>
      </c>
      <c r="L59" s="155"/>
      <c r="M59" s="155"/>
      <c r="N59" s="155"/>
      <c r="O59" s="155"/>
      <c r="P59" s="155"/>
      <c r="Q59" s="155"/>
      <c r="R59" s="155"/>
      <c r="S59" s="155"/>
      <c r="T59" s="155"/>
      <c r="U59" s="67">
        <f t="shared" si="29"/>
        <v>0</v>
      </c>
      <c r="V59" s="69"/>
      <c r="W59" s="69"/>
      <c r="X59" s="69"/>
      <c r="Y59" s="69"/>
      <c r="Z59" s="69"/>
      <c r="AA59" s="69"/>
      <c r="AB59" s="69"/>
      <c r="AC59" s="69"/>
    </row>
    <row r="60" spans="1:29">
      <c r="A60" s="122">
        <f t="shared" si="19"/>
        <v>0</v>
      </c>
      <c r="B60" s="123" t="s">
        <v>625</v>
      </c>
      <c r="C60" s="67">
        <f t="shared" si="20"/>
        <v>0</v>
      </c>
      <c r="D60" s="165">
        <f t="shared" si="21"/>
        <v>0</v>
      </c>
      <c r="E60" s="165">
        <f t="shared" si="22"/>
        <v>0</v>
      </c>
      <c r="F60" s="165">
        <f t="shared" si="23"/>
        <v>0</v>
      </c>
      <c r="G60" s="165">
        <f t="shared" si="24"/>
        <v>0</v>
      </c>
      <c r="H60" s="165">
        <f t="shared" si="25"/>
        <v>0</v>
      </c>
      <c r="I60" s="165">
        <f t="shared" si="26"/>
        <v>0</v>
      </c>
      <c r="J60" s="165">
        <f t="shared" si="27"/>
        <v>0</v>
      </c>
      <c r="K60" s="165">
        <f t="shared" si="28"/>
        <v>0</v>
      </c>
      <c r="L60" s="155"/>
      <c r="M60" s="155"/>
      <c r="N60" s="155"/>
      <c r="O60" s="155"/>
      <c r="P60" s="155"/>
      <c r="Q60" s="155"/>
      <c r="R60" s="155"/>
      <c r="S60" s="155"/>
      <c r="T60" s="155"/>
      <c r="U60" s="67">
        <f t="shared" si="29"/>
        <v>0</v>
      </c>
      <c r="V60" s="69"/>
      <c r="W60" s="69"/>
      <c r="X60" s="69"/>
      <c r="Y60" s="69"/>
      <c r="Z60" s="69"/>
      <c r="AA60" s="69"/>
      <c r="AB60" s="69"/>
      <c r="AC60" s="69"/>
    </row>
    <row r="61" spans="1:29">
      <c r="A61" s="122">
        <f t="shared" si="19"/>
        <v>0</v>
      </c>
      <c r="B61" s="123" t="s">
        <v>625</v>
      </c>
      <c r="C61" s="67">
        <f t="shared" si="20"/>
        <v>0</v>
      </c>
      <c r="D61" s="165">
        <f t="shared" si="21"/>
        <v>0</v>
      </c>
      <c r="E61" s="165">
        <f t="shared" si="22"/>
        <v>0</v>
      </c>
      <c r="F61" s="165">
        <f t="shared" si="23"/>
        <v>0</v>
      </c>
      <c r="G61" s="165">
        <f t="shared" si="24"/>
        <v>0</v>
      </c>
      <c r="H61" s="165">
        <f t="shared" si="25"/>
        <v>0</v>
      </c>
      <c r="I61" s="165">
        <f t="shared" si="26"/>
        <v>0</v>
      </c>
      <c r="J61" s="165">
        <f t="shared" si="27"/>
        <v>0</v>
      </c>
      <c r="K61" s="165">
        <f t="shared" si="28"/>
        <v>0</v>
      </c>
      <c r="L61" s="155"/>
      <c r="M61" s="155"/>
      <c r="N61" s="155"/>
      <c r="O61" s="155"/>
      <c r="P61" s="155"/>
      <c r="Q61" s="155"/>
      <c r="R61" s="155"/>
      <c r="S61" s="155"/>
      <c r="T61" s="155"/>
      <c r="U61" s="67">
        <f t="shared" si="29"/>
        <v>0</v>
      </c>
      <c r="V61" s="69"/>
      <c r="W61" s="69"/>
      <c r="X61" s="69"/>
      <c r="Y61" s="69"/>
      <c r="Z61" s="69"/>
      <c r="AA61" s="69"/>
      <c r="AB61" s="69"/>
      <c r="AC61" s="69"/>
    </row>
    <row r="62" spans="1:29">
      <c r="A62" s="122">
        <f t="shared" si="19"/>
        <v>0</v>
      </c>
      <c r="B62" s="123" t="s">
        <v>625</v>
      </c>
      <c r="C62" s="67">
        <f t="shared" si="20"/>
        <v>0</v>
      </c>
      <c r="D62" s="165">
        <f t="shared" si="21"/>
        <v>0</v>
      </c>
      <c r="E62" s="165">
        <f t="shared" si="22"/>
        <v>0</v>
      </c>
      <c r="F62" s="165">
        <f t="shared" si="23"/>
        <v>0</v>
      </c>
      <c r="G62" s="165">
        <f t="shared" si="24"/>
        <v>0</v>
      </c>
      <c r="H62" s="165">
        <f t="shared" si="25"/>
        <v>0</v>
      </c>
      <c r="I62" s="165">
        <f t="shared" si="26"/>
        <v>0</v>
      </c>
      <c r="J62" s="165">
        <f t="shared" si="27"/>
        <v>0</v>
      </c>
      <c r="K62" s="165">
        <f t="shared" si="28"/>
        <v>0</v>
      </c>
      <c r="L62" s="155"/>
      <c r="M62" s="155"/>
      <c r="N62" s="155"/>
      <c r="O62" s="155"/>
      <c r="P62" s="155"/>
      <c r="Q62" s="155"/>
      <c r="R62" s="155"/>
      <c r="S62" s="155"/>
      <c r="T62" s="155"/>
      <c r="U62" s="67">
        <f t="shared" si="29"/>
        <v>0</v>
      </c>
      <c r="V62" s="69"/>
      <c r="W62" s="69"/>
      <c r="X62" s="69"/>
      <c r="Y62" s="69"/>
      <c r="Z62" s="69"/>
      <c r="AA62" s="69"/>
      <c r="AB62" s="69"/>
      <c r="AC62" s="69"/>
    </row>
    <row r="63" spans="1:29">
      <c r="A63" s="122">
        <f t="shared" si="19"/>
        <v>0</v>
      </c>
      <c r="B63" s="123" t="s">
        <v>625</v>
      </c>
      <c r="C63" s="67">
        <f t="shared" si="20"/>
        <v>0</v>
      </c>
      <c r="D63" s="165">
        <f t="shared" si="21"/>
        <v>0</v>
      </c>
      <c r="E63" s="165">
        <f t="shared" si="22"/>
        <v>0</v>
      </c>
      <c r="F63" s="165">
        <f t="shared" si="23"/>
        <v>0</v>
      </c>
      <c r="G63" s="165">
        <f t="shared" si="24"/>
        <v>0</v>
      </c>
      <c r="H63" s="165">
        <f t="shared" si="25"/>
        <v>0</v>
      </c>
      <c r="I63" s="165">
        <f t="shared" si="26"/>
        <v>0</v>
      </c>
      <c r="J63" s="165">
        <f t="shared" si="27"/>
        <v>0</v>
      </c>
      <c r="K63" s="165">
        <f t="shared" si="28"/>
        <v>0</v>
      </c>
      <c r="L63" s="155"/>
      <c r="M63" s="155"/>
      <c r="N63" s="155"/>
      <c r="O63" s="155"/>
      <c r="P63" s="155"/>
      <c r="Q63" s="155"/>
      <c r="R63" s="155"/>
      <c r="S63" s="155"/>
      <c r="T63" s="155"/>
      <c r="U63" s="67">
        <f t="shared" si="29"/>
        <v>0</v>
      </c>
      <c r="V63" s="69"/>
      <c r="W63" s="69"/>
      <c r="X63" s="69"/>
      <c r="Y63" s="69"/>
      <c r="Z63" s="69"/>
      <c r="AA63" s="69"/>
      <c r="AB63" s="69"/>
      <c r="AC63" s="69"/>
    </row>
    <row r="64" spans="1:29">
      <c r="A64" s="122">
        <f t="shared" si="19"/>
        <v>0</v>
      </c>
      <c r="B64" s="123" t="s">
        <v>625</v>
      </c>
      <c r="C64" s="67">
        <f t="shared" si="20"/>
        <v>0</v>
      </c>
      <c r="D64" s="165">
        <f t="shared" si="21"/>
        <v>0</v>
      </c>
      <c r="E64" s="165">
        <f t="shared" si="22"/>
        <v>0</v>
      </c>
      <c r="F64" s="165">
        <f t="shared" si="23"/>
        <v>0</v>
      </c>
      <c r="G64" s="165">
        <f t="shared" si="24"/>
        <v>0</v>
      </c>
      <c r="H64" s="165">
        <f t="shared" si="25"/>
        <v>0</v>
      </c>
      <c r="I64" s="165">
        <f t="shared" si="26"/>
        <v>0</v>
      </c>
      <c r="J64" s="165">
        <f t="shared" si="27"/>
        <v>0</v>
      </c>
      <c r="K64" s="165">
        <f t="shared" si="28"/>
        <v>0</v>
      </c>
      <c r="L64" s="155"/>
      <c r="M64" s="155"/>
      <c r="N64" s="155"/>
      <c r="O64" s="155"/>
      <c r="P64" s="155"/>
      <c r="Q64" s="155"/>
      <c r="R64" s="155"/>
      <c r="S64" s="155"/>
      <c r="T64" s="155"/>
      <c r="U64" s="67">
        <f t="shared" si="29"/>
        <v>0</v>
      </c>
      <c r="V64" s="69"/>
      <c r="W64" s="69"/>
      <c r="X64" s="69"/>
      <c r="Y64" s="69"/>
      <c r="Z64" s="69"/>
      <c r="AA64" s="69"/>
      <c r="AB64" s="69"/>
      <c r="AC64" s="69"/>
    </row>
    <row r="65" spans="1:29">
      <c r="A65" s="122">
        <f t="shared" si="19"/>
        <v>0</v>
      </c>
      <c r="B65" s="123" t="s">
        <v>625</v>
      </c>
      <c r="C65" s="67">
        <f t="shared" si="20"/>
        <v>0</v>
      </c>
      <c r="D65" s="165">
        <f t="shared" si="21"/>
        <v>0</v>
      </c>
      <c r="E65" s="165">
        <f t="shared" si="22"/>
        <v>0</v>
      </c>
      <c r="F65" s="165">
        <f t="shared" si="23"/>
        <v>0</v>
      </c>
      <c r="G65" s="165">
        <f t="shared" si="24"/>
        <v>0</v>
      </c>
      <c r="H65" s="165">
        <f t="shared" si="25"/>
        <v>0</v>
      </c>
      <c r="I65" s="165">
        <f t="shared" si="26"/>
        <v>0</v>
      </c>
      <c r="J65" s="165">
        <f t="shared" si="27"/>
        <v>0</v>
      </c>
      <c r="K65" s="165">
        <f t="shared" si="28"/>
        <v>0</v>
      </c>
      <c r="L65" s="155"/>
      <c r="M65" s="155"/>
      <c r="N65" s="155"/>
      <c r="O65" s="155"/>
      <c r="P65" s="155"/>
      <c r="Q65" s="155"/>
      <c r="R65" s="155"/>
      <c r="S65" s="155"/>
      <c r="T65" s="155"/>
      <c r="U65" s="67">
        <f t="shared" si="29"/>
        <v>0</v>
      </c>
      <c r="V65" s="69"/>
      <c r="W65" s="69"/>
      <c r="X65" s="69"/>
      <c r="Y65" s="69"/>
      <c r="Z65" s="69"/>
      <c r="AA65" s="69"/>
      <c r="AB65" s="69"/>
      <c r="AC65" s="69"/>
    </row>
    <row r="66" spans="1:29">
      <c r="A66" s="124" t="s">
        <v>637</v>
      </c>
      <c r="B66" s="124" t="s">
        <v>637</v>
      </c>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00EBD-6D09-403B-AA72-D604911F12E9}">
  <sheetPr>
    <tabColor rgb="FF0070C0"/>
  </sheetPr>
  <dimension ref="A1:AC66"/>
  <sheetViews>
    <sheetView topLeftCell="A41" zoomScale="71" zoomScaleNormal="71" workbookViewId="0">
      <selection activeCell="A54" sqref="A54:XFD54"/>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2.6 Project Management</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2.6 Project Management</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IF(ISERROR(MATCH("Error",A9:A37,0)),"-","Error")</f>
        <v>-</v>
      </c>
      <c r="B8" s="126" t="str">
        <f>IF(ISERROR(MATCH("Error",B9:B37,0)),"-","Error")</f>
        <v>-</v>
      </c>
      <c r="C8" s="126"/>
      <c r="D8" s="126" t="str">
        <f t="shared" ref="D8:AC8" si="0">IF(ISERROR(MATCH("Error",D9:D37,0)),"-","Error")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2.6 Project Management</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SUM(C40:C50)</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A36</f>
        <v>Company Estimated Costs</v>
      </c>
      <c r="B17" s="123" t="s">
        <v>625</v>
      </c>
      <c r="C17" s="14">
        <f t="shared" ref="C17:AC17" si="2">SUM(C40:C49)</f>
        <v>0</v>
      </c>
      <c r="D17" s="14">
        <f t="shared" si="2"/>
        <v>0</v>
      </c>
      <c r="E17" s="14">
        <f t="shared" si="2"/>
        <v>0</v>
      </c>
      <c r="F17" s="14">
        <f t="shared" si="2"/>
        <v>0</v>
      </c>
      <c r="G17" s="14">
        <f t="shared" si="2"/>
        <v>0</v>
      </c>
      <c r="H17" s="14">
        <f t="shared" si="2"/>
        <v>0</v>
      </c>
      <c r="I17" s="14">
        <f t="shared" si="2"/>
        <v>0</v>
      </c>
      <c r="J17" s="14">
        <f t="shared" si="2"/>
        <v>0</v>
      </c>
      <c r="K17" s="14">
        <f t="shared" si="2"/>
        <v>0</v>
      </c>
      <c r="L17" s="155"/>
      <c r="M17" s="155"/>
      <c r="N17" s="155"/>
      <c r="O17" s="155"/>
      <c r="P17" s="155"/>
      <c r="Q17" s="155"/>
      <c r="R17" s="155"/>
      <c r="S17" s="155"/>
      <c r="T17" s="155"/>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A52</f>
        <v>Contractor Estimated Costs</v>
      </c>
      <c r="B18" s="123" t="s">
        <v>625</v>
      </c>
      <c r="C18" s="14">
        <f t="shared" ref="C18:AC18" si="3">SUM(C56:C65)</f>
        <v>0</v>
      </c>
      <c r="D18" s="14">
        <f t="shared" si="3"/>
        <v>0</v>
      </c>
      <c r="E18" s="14">
        <f t="shared" si="3"/>
        <v>0</v>
      </c>
      <c r="F18" s="14">
        <f t="shared" si="3"/>
        <v>0</v>
      </c>
      <c r="G18" s="14">
        <f t="shared" si="3"/>
        <v>0</v>
      </c>
      <c r="H18" s="14">
        <f t="shared" si="3"/>
        <v>0</v>
      </c>
      <c r="I18" s="14">
        <f t="shared" si="3"/>
        <v>0</v>
      </c>
      <c r="J18" s="14">
        <f t="shared" si="3"/>
        <v>0</v>
      </c>
      <c r="K18" s="14">
        <f t="shared" si="3"/>
        <v>0</v>
      </c>
      <c r="L18" s="155"/>
      <c r="M18" s="155"/>
      <c r="N18" s="155"/>
      <c r="O18" s="155"/>
      <c r="P18" s="155"/>
      <c r="Q18" s="155"/>
      <c r="R18" s="155"/>
      <c r="S18" s="155"/>
      <c r="T18" s="155"/>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2" t="s">
        <v>664</v>
      </c>
      <c r="B24" s="123" t="s">
        <v>625</v>
      </c>
      <c r="C24" s="67">
        <f t="shared" ref="C24:C33" si="4">SUM(D24:K24)</f>
        <v>0</v>
      </c>
      <c r="D24" s="125">
        <f t="shared" ref="D24:K33" si="5">D40+D56</f>
        <v>0</v>
      </c>
      <c r="E24" s="125">
        <f t="shared" si="5"/>
        <v>0</v>
      </c>
      <c r="F24" s="125">
        <f t="shared" si="5"/>
        <v>0</v>
      </c>
      <c r="G24" s="125">
        <f t="shared" si="5"/>
        <v>0</v>
      </c>
      <c r="H24" s="125">
        <f t="shared" si="5"/>
        <v>0</v>
      </c>
      <c r="I24" s="125">
        <f t="shared" si="5"/>
        <v>0</v>
      </c>
      <c r="J24" s="125">
        <f t="shared" si="5"/>
        <v>0</v>
      </c>
      <c r="K24" s="125">
        <f t="shared" si="5"/>
        <v>0</v>
      </c>
      <c r="L24" s="155"/>
      <c r="M24" s="155"/>
      <c r="N24" s="155"/>
      <c r="O24" s="155"/>
      <c r="P24" s="155"/>
      <c r="Q24" s="155"/>
      <c r="R24" s="155"/>
      <c r="S24" s="155"/>
      <c r="T24" s="155"/>
      <c r="U24" s="67">
        <f t="shared" ref="U24:U33" si="6">SUM(V24:AC24)</f>
        <v>0</v>
      </c>
      <c r="V24" s="125">
        <f t="shared" ref="V24:AC33" si="7">V40+V56</f>
        <v>0</v>
      </c>
      <c r="W24" s="125">
        <f t="shared" si="7"/>
        <v>0</v>
      </c>
      <c r="X24" s="125">
        <f t="shared" si="7"/>
        <v>0</v>
      </c>
      <c r="Y24" s="125">
        <f t="shared" si="7"/>
        <v>0</v>
      </c>
      <c r="Z24" s="125">
        <f t="shared" si="7"/>
        <v>0</v>
      </c>
      <c r="AA24" s="125">
        <f t="shared" si="7"/>
        <v>0</v>
      </c>
      <c r="AB24" s="125">
        <f t="shared" si="7"/>
        <v>0</v>
      </c>
      <c r="AC24" s="125">
        <f t="shared" si="7"/>
        <v>0</v>
      </c>
    </row>
    <row r="25" spans="1:29">
      <c r="A25" s="122" t="s">
        <v>665</v>
      </c>
      <c r="B25" s="123" t="s">
        <v>625</v>
      </c>
      <c r="C25" s="67">
        <f t="shared" si="4"/>
        <v>0</v>
      </c>
      <c r="D25" s="125">
        <f t="shared" si="5"/>
        <v>0</v>
      </c>
      <c r="E25" s="125">
        <f t="shared" si="5"/>
        <v>0</v>
      </c>
      <c r="F25" s="125">
        <f t="shared" si="5"/>
        <v>0</v>
      </c>
      <c r="G25" s="125">
        <f t="shared" si="5"/>
        <v>0</v>
      </c>
      <c r="H25" s="125">
        <f t="shared" si="5"/>
        <v>0</v>
      </c>
      <c r="I25" s="125">
        <f t="shared" si="5"/>
        <v>0</v>
      </c>
      <c r="J25" s="125">
        <f t="shared" si="5"/>
        <v>0</v>
      </c>
      <c r="K25" s="125">
        <f t="shared" si="5"/>
        <v>0</v>
      </c>
      <c r="L25" s="155"/>
      <c r="M25" s="155"/>
      <c r="N25" s="155"/>
      <c r="O25" s="155"/>
      <c r="P25" s="155"/>
      <c r="Q25" s="155"/>
      <c r="R25" s="155"/>
      <c r="S25" s="155"/>
      <c r="T25" s="155"/>
      <c r="U25" s="67">
        <f t="shared" si="6"/>
        <v>0</v>
      </c>
      <c r="V25" s="125">
        <f t="shared" si="7"/>
        <v>0</v>
      </c>
      <c r="W25" s="125">
        <f t="shared" si="7"/>
        <v>0</v>
      </c>
      <c r="X25" s="125">
        <f t="shared" si="7"/>
        <v>0</v>
      </c>
      <c r="Y25" s="125">
        <f t="shared" si="7"/>
        <v>0</v>
      </c>
      <c r="Z25" s="125">
        <f t="shared" si="7"/>
        <v>0</v>
      </c>
      <c r="AA25" s="125">
        <f t="shared" si="7"/>
        <v>0</v>
      </c>
      <c r="AB25" s="125">
        <f t="shared" si="7"/>
        <v>0</v>
      </c>
      <c r="AC25" s="125">
        <f t="shared" si="7"/>
        <v>0</v>
      </c>
    </row>
    <row r="26" spans="1:29">
      <c r="A26" s="122" t="s">
        <v>666</v>
      </c>
      <c r="B26" s="123" t="s">
        <v>625</v>
      </c>
      <c r="C26" s="67">
        <f t="shared" si="4"/>
        <v>0</v>
      </c>
      <c r="D26" s="125">
        <f t="shared" si="5"/>
        <v>0</v>
      </c>
      <c r="E26" s="125">
        <f t="shared" si="5"/>
        <v>0</v>
      </c>
      <c r="F26" s="125">
        <f t="shared" si="5"/>
        <v>0</v>
      </c>
      <c r="G26" s="125">
        <f t="shared" si="5"/>
        <v>0</v>
      </c>
      <c r="H26" s="125">
        <f t="shared" si="5"/>
        <v>0</v>
      </c>
      <c r="I26" s="125">
        <f t="shared" si="5"/>
        <v>0</v>
      </c>
      <c r="J26" s="125">
        <f t="shared" si="5"/>
        <v>0</v>
      </c>
      <c r="K26" s="125">
        <f t="shared" si="5"/>
        <v>0</v>
      </c>
      <c r="L26" s="155"/>
      <c r="M26" s="155"/>
      <c r="N26" s="155"/>
      <c r="O26" s="155"/>
      <c r="P26" s="155"/>
      <c r="Q26" s="155"/>
      <c r="R26" s="155"/>
      <c r="S26" s="155"/>
      <c r="T26" s="155"/>
      <c r="U26" s="67">
        <f t="shared" si="6"/>
        <v>0</v>
      </c>
      <c r="V26" s="125">
        <f t="shared" si="7"/>
        <v>0</v>
      </c>
      <c r="W26" s="125">
        <f t="shared" si="7"/>
        <v>0</v>
      </c>
      <c r="X26" s="125">
        <f t="shared" si="7"/>
        <v>0</v>
      </c>
      <c r="Y26" s="125">
        <f t="shared" si="7"/>
        <v>0</v>
      </c>
      <c r="Z26" s="125">
        <f t="shared" si="7"/>
        <v>0</v>
      </c>
      <c r="AA26" s="125">
        <f t="shared" si="7"/>
        <v>0</v>
      </c>
      <c r="AB26" s="125">
        <f t="shared" si="7"/>
        <v>0</v>
      </c>
      <c r="AC26" s="125">
        <f t="shared" si="7"/>
        <v>0</v>
      </c>
    </row>
    <row r="27" spans="1:29">
      <c r="A27" s="129"/>
      <c r="B27" s="123" t="s">
        <v>625</v>
      </c>
      <c r="C27" s="67">
        <f t="shared" si="4"/>
        <v>0</v>
      </c>
      <c r="D27" s="125">
        <f t="shared" si="5"/>
        <v>0</v>
      </c>
      <c r="E27" s="125">
        <f t="shared" si="5"/>
        <v>0</v>
      </c>
      <c r="F27" s="125">
        <f t="shared" si="5"/>
        <v>0</v>
      </c>
      <c r="G27" s="125">
        <f t="shared" si="5"/>
        <v>0</v>
      </c>
      <c r="H27" s="125">
        <f t="shared" si="5"/>
        <v>0</v>
      </c>
      <c r="I27" s="125">
        <f t="shared" si="5"/>
        <v>0</v>
      </c>
      <c r="J27" s="125">
        <f t="shared" si="5"/>
        <v>0</v>
      </c>
      <c r="K27" s="125">
        <f t="shared" si="5"/>
        <v>0</v>
      </c>
      <c r="L27" s="155"/>
      <c r="M27" s="155"/>
      <c r="N27" s="155"/>
      <c r="O27" s="155"/>
      <c r="P27" s="155"/>
      <c r="Q27" s="155"/>
      <c r="R27" s="155"/>
      <c r="S27" s="155"/>
      <c r="T27" s="155"/>
      <c r="U27" s="67">
        <f t="shared" si="6"/>
        <v>0</v>
      </c>
      <c r="V27" s="125">
        <f t="shared" si="7"/>
        <v>0</v>
      </c>
      <c r="W27" s="125">
        <f t="shared" si="7"/>
        <v>0</v>
      </c>
      <c r="X27" s="125">
        <f t="shared" si="7"/>
        <v>0</v>
      </c>
      <c r="Y27" s="125">
        <f t="shared" si="7"/>
        <v>0</v>
      </c>
      <c r="Z27" s="125">
        <f t="shared" si="7"/>
        <v>0</v>
      </c>
      <c r="AA27" s="125">
        <f t="shared" si="7"/>
        <v>0</v>
      </c>
      <c r="AB27" s="125">
        <f t="shared" si="7"/>
        <v>0</v>
      </c>
      <c r="AC27" s="125">
        <f t="shared" si="7"/>
        <v>0</v>
      </c>
    </row>
    <row r="28" spans="1:29">
      <c r="A28" s="129"/>
      <c r="B28" s="123" t="s">
        <v>625</v>
      </c>
      <c r="C28" s="67">
        <f t="shared" si="4"/>
        <v>0</v>
      </c>
      <c r="D28" s="125">
        <f t="shared" si="5"/>
        <v>0</v>
      </c>
      <c r="E28" s="125">
        <f t="shared" si="5"/>
        <v>0</v>
      </c>
      <c r="F28" s="125">
        <f t="shared" si="5"/>
        <v>0</v>
      </c>
      <c r="G28" s="125">
        <f t="shared" si="5"/>
        <v>0</v>
      </c>
      <c r="H28" s="125">
        <f t="shared" si="5"/>
        <v>0</v>
      </c>
      <c r="I28" s="125">
        <f t="shared" si="5"/>
        <v>0</v>
      </c>
      <c r="J28" s="125">
        <f t="shared" si="5"/>
        <v>0</v>
      </c>
      <c r="K28" s="125">
        <f t="shared" si="5"/>
        <v>0</v>
      </c>
      <c r="L28" s="155"/>
      <c r="M28" s="155"/>
      <c r="N28" s="155"/>
      <c r="O28" s="155"/>
      <c r="P28" s="155"/>
      <c r="Q28" s="155"/>
      <c r="R28" s="155"/>
      <c r="S28" s="155"/>
      <c r="T28" s="155"/>
      <c r="U28" s="67">
        <f t="shared" si="6"/>
        <v>0</v>
      </c>
      <c r="V28" s="125">
        <f t="shared" si="7"/>
        <v>0</v>
      </c>
      <c r="W28" s="125">
        <f t="shared" si="7"/>
        <v>0</v>
      </c>
      <c r="X28" s="125">
        <f t="shared" si="7"/>
        <v>0</v>
      </c>
      <c r="Y28" s="125">
        <f t="shared" si="7"/>
        <v>0</v>
      </c>
      <c r="Z28" s="125">
        <f t="shared" si="7"/>
        <v>0</v>
      </c>
      <c r="AA28" s="125">
        <f t="shared" si="7"/>
        <v>0</v>
      </c>
      <c r="AB28" s="125">
        <f t="shared" si="7"/>
        <v>0</v>
      </c>
      <c r="AC28" s="125">
        <f t="shared" si="7"/>
        <v>0</v>
      </c>
    </row>
    <row r="29" spans="1:29">
      <c r="A29" s="129"/>
      <c r="B29" s="123" t="s">
        <v>625</v>
      </c>
      <c r="C29" s="67">
        <f t="shared" si="4"/>
        <v>0</v>
      </c>
      <c r="D29" s="125">
        <f t="shared" si="5"/>
        <v>0</v>
      </c>
      <c r="E29" s="125">
        <f t="shared" si="5"/>
        <v>0</v>
      </c>
      <c r="F29" s="125">
        <f t="shared" si="5"/>
        <v>0</v>
      </c>
      <c r="G29" s="125">
        <f t="shared" si="5"/>
        <v>0</v>
      </c>
      <c r="H29" s="125">
        <f t="shared" si="5"/>
        <v>0</v>
      </c>
      <c r="I29" s="125">
        <f t="shared" si="5"/>
        <v>0</v>
      </c>
      <c r="J29" s="125">
        <f t="shared" si="5"/>
        <v>0</v>
      </c>
      <c r="K29" s="125">
        <f t="shared" si="5"/>
        <v>0</v>
      </c>
      <c r="L29" s="155"/>
      <c r="M29" s="155"/>
      <c r="N29" s="155"/>
      <c r="O29" s="155"/>
      <c r="P29" s="155"/>
      <c r="Q29" s="155"/>
      <c r="R29" s="155"/>
      <c r="S29" s="155"/>
      <c r="T29" s="155"/>
      <c r="U29" s="67">
        <f t="shared" si="6"/>
        <v>0</v>
      </c>
      <c r="V29" s="125">
        <f t="shared" si="7"/>
        <v>0</v>
      </c>
      <c r="W29" s="125">
        <f t="shared" si="7"/>
        <v>0</v>
      </c>
      <c r="X29" s="125">
        <f t="shared" si="7"/>
        <v>0</v>
      </c>
      <c r="Y29" s="125">
        <f t="shared" si="7"/>
        <v>0</v>
      </c>
      <c r="Z29" s="125">
        <f t="shared" si="7"/>
        <v>0</v>
      </c>
      <c r="AA29" s="125">
        <f t="shared" si="7"/>
        <v>0</v>
      </c>
      <c r="AB29" s="125">
        <f t="shared" si="7"/>
        <v>0</v>
      </c>
      <c r="AC29" s="125">
        <f t="shared" si="7"/>
        <v>0</v>
      </c>
    </row>
    <row r="30" spans="1:29">
      <c r="A30" s="129"/>
      <c r="B30" s="123" t="s">
        <v>625</v>
      </c>
      <c r="C30" s="67">
        <f t="shared" si="4"/>
        <v>0</v>
      </c>
      <c r="D30" s="125">
        <f t="shared" si="5"/>
        <v>0</v>
      </c>
      <c r="E30" s="125">
        <f t="shared" si="5"/>
        <v>0</v>
      </c>
      <c r="F30" s="125">
        <f t="shared" si="5"/>
        <v>0</v>
      </c>
      <c r="G30" s="125">
        <f t="shared" si="5"/>
        <v>0</v>
      </c>
      <c r="H30" s="125">
        <f t="shared" si="5"/>
        <v>0</v>
      </c>
      <c r="I30" s="125">
        <f t="shared" si="5"/>
        <v>0</v>
      </c>
      <c r="J30" s="125">
        <f t="shared" si="5"/>
        <v>0</v>
      </c>
      <c r="K30" s="125">
        <f t="shared" si="5"/>
        <v>0</v>
      </c>
      <c r="L30" s="155"/>
      <c r="M30" s="155"/>
      <c r="N30" s="155"/>
      <c r="O30" s="155"/>
      <c r="P30" s="155"/>
      <c r="Q30" s="155"/>
      <c r="R30" s="155"/>
      <c r="S30" s="155"/>
      <c r="T30" s="155"/>
      <c r="U30" s="67">
        <f t="shared" si="6"/>
        <v>0</v>
      </c>
      <c r="V30" s="125">
        <f t="shared" si="7"/>
        <v>0</v>
      </c>
      <c r="W30" s="125">
        <f t="shared" si="7"/>
        <v>0</v>
      </c>
      <c r="X30" s="125">
        <f t="shared" si="7"/>
        <v>0</v>
      </c>
      <c r="Y30" s="125">
        <f t="shared" si="7"/>
        <v>0</v>
      </c>
      <c r="Z30" s="125">
        <f t="shared" si="7"/>
        <v>0</v>
      </c>
      <c r="AA30" s="125">
        <f t="shared" si="7"/>
        <v>0</v>
      </c>
      <c r="AB30" s="125">
        <f t="shared" si="7"/>
        <v>0</v>
      </c>
      <c r="AC30" s="125">
        <f t="shared" si="7"/>
        <v>0</v>
      </c>
    </row>
    <row r="31" spans="1:29">
      <c r="A31" s="129"/>
      <c r="B31" s="123" t="s">
        <v>625</v>
      </c>
      <c r="C31" s="67">
        <f t="shared" si="4"/>
        <v>0</v>
      </c>
      <c r="D31" s="125">
        <f t="shared" si="5"/>
        <v>0</v>
      </c>
      <c r="E31" s="125">
        <f t="shared" si="5"/>
        <v>0</v>
      </c>
      <c r="F31" s="125">
        <f t="shared" si="5"/>
        <v>0</v>
      </c>
      <c r="G31" s="125">
        <f t="shared" si="5"/>
        <v>0</v>
      </c>
      <c r="H31" s="125">
        <f t="shared" si="5"/>
        <v>0</v>
      </c>
      <c r="I31" s="125">
        <f t="shared" si="5"/>
        <v>0</v>
      </c>
      <c r="J31" s="125">
        <f t="shared" si="5"/>
        <v>0</v>
      </c>
      <c r="K31" s="125">
        <f t="shared" si="5"/>
        <v>0</v>
      </c>
      <c r="L31" s="155"/>
      <c r="M31" s="155"/>
      <c r="N31" s="155"/>
      <c r="O31" s="155"/>
      <c r="P31" s="155"/>
      <c r="Q31" s="155"/>
      <c r="R31" s="155"/>
      <c r="S31" s="155"/>
      <c r="T31" s="155"/>
      <c r="U31" s="67">
        <f t="shared" si="6"/>
        <v>0</v>
      </c>
      <c r="V31" s="125">
        <f t="shared" si="7"/>
        <v>0</v>
      </c>
      <c r="W31" s="125">
        <f t="shared" si="7"/>
        <v>0</v>
      </c>
      <c r="X31" s="125">
        <f t="shared" si="7"/>
        <v>0</v>
      </c>
      <c r="Y31" s="125">
        <f t="shared" si="7"/>
        <v>0</v>
      </c>
      <c r="Z31" s="125">
        <f t="shared" si="7"/>
        <v>0</v>
      </c>
      <c r="AA31" s="125">
        <f t="shared" si="7"/>
        <v>0</v>
      </c>
      <c r="AB31" s="125">
        <f t="shared" si="7"/>
        <v>0</v>
      </c>
      <c r="AC31" s="125">
        <f t="shared" si="7"/>
        <v>0</v>
      </c>
    </row>
    <row r="32" spans="1:29">
      <c r="A32" s="129"/>
      <c r="B32" s="123" t="s">
        <v>625</v>
      </c>
      <c r="C32" s="67">
        <f t="shared" si="4"/>
        <v>0</v>
      </c>
      <c r="D32" s="125">
        <f t="shared" si="5"/>
        <v>0</v>
      </c>
      <c r="E32" s="125">
        <f t="shared" si="5"/>
        <v>0</v>
      </c>
      <c r="F32" s="125">
        <f t="shared" si="5"/>
        <v>0</v>
      </c>
      <c r="G32" s="125">
        <f t="shared" si="5"/>
        <v>0</v>
      </c>
      <c r="H32" s="125">
        <f t="shared" si="5"/>
        <v>0</v>
      </c>
      <c r="I32" s="125">
        <f t="shared" si="5"/>
        <v>0</v>
      </c>
      <c r="J32" s="125">
        <f t="shared" si="5"/>
        <v>0</v>
      </c>
      <c r="K32" s="125">
        <f t="shared" si="5"/>
        <v>0</v>
      </c>
      <c r="L32" s="155"/>
      <c r="M32" s="155"/>
      <c r="N32" s="155"/>
      <c r="O32" s="155"/>
      <c r="P32" s="155"/>
      <c r="Q32" s="155"/>
      <c r="R32" s="155"/>
      <c r="S32" s="155"/>
      <c r="T32" s="155"/>
      <c r="U32" s="67">
        <f t="shared" si="6"/>
        <v>0</v>
      </c>
      <c r="V32" s="125">
        <f t="shared" si="7"/>
        <v>0</v>
      </c>
      <c r="W32" s="125">
        <f t="shared" si="7"/>
        <v>0</v>
      </c>
      <c r="X32" s="125">
        <f t="shared" si="7"/>
        <v>0</v>
      </c>
      <c r="Y32" s="125">
        <f t="shared" si="7"/>
        <v>0</v>
      </c>
      <c r="Z32" s="125">
        <f t="shared" si="7"/>
        <v>0</v>
      </c>
      <c r="AA32" s="125">
        <f t="shared" si="7"/>
        <v>0</v>
      </c>
      <c r="AB32" s="125">
        <f t="shared" si="7"/>
        <v>0</v>
      </c>
      <c r="AC32" s="125">
        <f t="shared" si="7"/>
        <v>0</v>
      </c>
    </row>
    <row r="33" spans="1:29">
      <c r="A33" s="129"/>
      <c r="B33" s="123" t="s">
        <v>625</v>
      </c>
      <c r="C33" s="67">
        <f t="shared" si="4"/>
        <v>0</v>
      </c>
      <c r="D33" s="125">
        <f t="shared" si="5"/>
        <v>0</v>
      </c>
      <c r="E33" s="125">
        <f t="shared" si="5"/>
        <v>0</v>
      </c>
      <c r="F33" s="125">
        <f t="shared" si="5"/>
        <v>0</v>
      </c>
      <c r="G33" s="125">
        <f t="shared" si="5"/>
        <v>0</v>
      </c>
      <c r="H33" s="125">
        <f t="shared" si="5"/>
        <v>0</v>
      </c>
      <c r="I33" s="125">
        <f t="shared" si="5"/>
        <v>0</v>
      </c>
      <c r="J33" s="125">
        <f t="shared" si="5"/>
        <v>0</v>
      </c>
      <c r="K33" s="125">
        <f t="shared" si="5"/>
        <v>0</v>
      </c>
      <c r="L33" s="155"/>
      <c r="M33" s="155"/>
      <c r="N33" s="155"/>
      <c r="O33" s="155"/>
      <c r="P33" s="155"/>
      <c r="Q33" s="155"/>
      <c r="R33" s="155"/>
      <c r="S33" s="155"/>
      <c r="T33" s="155"/>
      <c r="U33" s="67">
        <f t="shared" si="6"/>
        <v>0</v>
      </c>
      <c r="V33" s="125">
        <f t="shared" si="7"/>
        <v>0</v>
      </c>
      <c r="W33" s="125">
        <f t="shared" si="7"/>
        <v>0</v>
      </c>
      <c r="X33" s="125">
        <f t="shared" si="7"/>
        <v>0</v>
      </c>
      <c r="Y33" s="125">
        <f t="shared" si="7"/>
        <v>0</v>
      </c>
      <c r="Z33" s="125">
        <f t="shared" si="7"/>
        <v>0</v>
      </c>
      <c r="AA33" s="125">
        <f t="shared" si="7"/>
        <v>0</v>
      </c>
      <c r="AB33" s="125">
        <f t="shared" si="7"/>
        <v>0</v>
      </c>
      <c r="AC33" s="125">
        <f t="shared" si="7"/>
        <v>0</v>
      </c>
    </row>
    <row r="34" spans="1:29">
      <c r="A34" s="124" t="s">
        <v>637</v>
      </c>
      <c r="B34" s="124" t="s">
        <v>637</v>
      </c>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row>
    <row r="36" spans="1:29">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c r="F37" s="9"/>
      <c r="G37" s="9"/>
      <c r="H37" s="9"/>
      <c r="O37" s="9"/>
      <c r="P37" s="9"/>
      <c r="Q37" s="9"/>
      <c r="X37" s="9"/>
      <c r="Y37" s="9"/>
      <c r="Z37" s="9"/>
    </row>
    <row r="38" spans="1:29">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29">
      <c r="A39" s="11" t="s">
        <v>627</v>
      </c>
      <c r="B39" s="11" t="s">
        <v>143</v>
      </c>
      <c r="C39" s="13" t="s">
        <v>624</v>
      </c>
      <c r="D39" s="13">
        <v>2021</v>
      </c>
      <c r="E39" s="13">
        <v>2022</v>
      </c>
      <c r="F39" s="13">
        <v>2023</v>
      </c>
      <c r="G39" s="13">
        <v>2024</v>
      </c>
      <c r="H39" s="13">
        <v>2025</v>
      </c>
      <c r="I39" s="13">
        <v>2026</v>
      </c>
      <c r="J39" s="13">
        <v>2027</v>
      </c>
      <c r="K39" s="13">
        <v>2028</v>
      </c>
      <c r="L39" s="13" t="s">
        <v>624</v>
      </c>
      <c r="M39" s="13">
        <v>2021</v>
      </c>
      <c r="N39" s="13">
        <v>2022</v>
      </c>
      <c r="O39" s="13">
        <v>2023</v>
      </c>
      <c r="P39" s="13">
        <v>2024</v>
      </c>
      <c r="Q39" s="13">
        <v>2025</v>
      </c>
      <c r="R39" s="13">
        <v>2026</v>
      </c>
      <c r="S39" s="13">
        <v>2027</v>
      </c>
      <c r="T39" s="13">
        <v>2028</v>
      </c>
      <c r="U39" s="13" t="s">
        <v>624</v>
      </c>
      <c r="V39" s="13">
        <v>2021</v>
      </c>
      <c r="W39" s="13">
        <v>2022</v>
      </c>
      <c r="X39" s="13">
        <v>2023</v>
      </c>
      <c r="Y39" s="13">
        <v>2024</v>
      </c>
      <c r="Z39" s="13">
        <v>2025</v>
      </c>
      <c r="AA39" s="13">
        <v>2026</v>
      </c>
      <c r="AB39" s="13">
        <v>2027</v>
      </c>
      <c r="AC39" s="13">
        <v>2028</v>
      </c>
    </row>
    <row r="40" spans="1:29">
      <c r="A40" s="122" t="str">
        <f t="shared" ref="A40:A49" si="8">A24</f>
        <v>Project Management Costs</v>
      </c>
      <c r="B40" s="123" t="s">
        <v>625</v>
      </c>
      <c r="C40" s="67">
        <f t="shared" ref="C40:C49" si="9">SUM(D40:K40)</f>
        <v>0</v>
      </c>
      <c r="D40" s="165">
        <f t="shared" ref="D40:D49" si="10">M40+V40</f>
        <v>0</v>
      </c>
      <c r="E40" s="165">
        <f t="shared" ref="E40:E49" si="11">N40+W40</f>
        <v>0</v>
      </c>
      <c r="F40" s="165">
        <f t="shared" ref="F40:F49" si="12">O40+X40</f>
        <v>0</v>
      </c>
      <c r="G40" s="165">
        <f t="shared" ref="G40:G49" si="13">P40+Y40</f>
        <v>0</v>
      </c>
      <c r="H40" s="165">
        <f t="shared" ref="H40:H49" si="14">Q40+Z40</f>
        <v>0</v>
      </c>
      <c r="I40" s="165">
        <f t="shared" ref="I40:I49" si="15">R40+AA40</f>
        <v>0</v>
      </c>
      <c r="J40" s="165">
        <f t="shared" ref="J40:J49" si="16">S40+AB40</f>
        <v>0</v>
      </c>
      <c r="K40" s="165">
        <f t="shared" ref="K40:K49" si="17">T40+AC40</f>
        <v>0</v>
      </c>
      <c r="L40" s="155"/>
      <c r="M40" s="155"/>
      <c r="N40" s="155"/>
      <c r="O40" s="155"/>
      <c r="P40" s="155"/>
      <c r="Q40" s="155"/>
      <c r="R40" s="155"/>
      <c r="S40" s="155"/>
      <c r="T40" s="155"/>
      <c r="U40" s="67">
        <f t="shared" ref="U40:U49" si="18">SUM(V40:AC40)</f>
        <v>0</v>
      </c>
      <c r="V40" s="69"/>
      <c r="W40" s="69"/>
      <c r="X40" s="69"/>
      <c r="Y40" s="69"/>
      <c r="Z40" s="69"/>
      <c r="AA40" s="69"/>
      <c r="AB40" s="69"/>
      <c r="AC40" s="69"/>
    </row>
    <row r="41" spans="1:29">
      <c r="A41" s="122" t="str">
        <f t="shared" si="8"/>
        <v>Project Services Costs</v>
      </c>
      <c r="B41" s="123" t="s">
        <v>625</v>
      </c>
      <c r="C41" s="67">
        <f t="shared" si="9"/>
        <v>0</v>
      </c>
      <c r="D41" s="165">
        <f t="shared" si="10"/>
        <v>0</v>
      </c>
      <c r="E41" s="165">
        <f t="shared" si="11"/>
        <v>0</v>
      </c>
      <c r="F41" s="165">
        <f t="shared" si="12"/>
        <v>0</v>
      </c>
      <c r="G41" s="165">
        <f t="shared" si="13"/>
        <v>0</v>
      </c>
      <c r="H41" s="165">
        <f t="shared" si="14"/>
        <v>0</v>
      </c>
      <c r="I41" s="165">
        <f t="shared" si="15"/>
        <v>0</v>
      </c>
      <c r="J41" s="165">
        <f t="shared" si="16"/>
        <v>0</v>
      </c>
      <c r="K41" s="165">
        <f t="shared" si="17"/>
        <v>0</v>
      </c>
      <c r="L41" s="155"/>
      <c r="M41" s="155"/>
      <c r="N41" s="155"/>
      <c r="O41" s="155"/>
      <c r="P41" s="155"/>
      <c r="Q41" s="155"/>
      <c r="R41" s="155"/>
      <c r="S41" s="155"/>
      <c r="T41" s="155"/>
      <c r="U41" s="67">
        <f t="shared" si="18"/>
        <v>0</v>
      </c>
      <c r="V41" s="69"/>
      <c r="W41" s="69"/>
      <c r="X41" s="69"/>
      <c r="Y41" s="69"/>
      <c r="Z41" s="69"/>
      <c r="AA41" s="69"/>
      <c r="AB41" s="69"/>
      <c r="AC41" s="69"/>
    </row>
    <row r="42" spans="1:29">
      <c r="A42" s="122" t="str">
        <f t="shared" si="8"/>
        <v>Support Staff Costs</v>
      </c>
      <c r="B42" s="123" t="s">
        <v>625</v>
      </c>
      <c r="C42" s="67">
        <f t="shared" si="9"/>
        <v>0</v>
      </c>
      <c r="D42" s="165">
        <f t="shared" si="10"/>
        <v>0</v>
      </c>
      <c r="E42" s="165">
        <f t="shared" si="11"/>
        <v>0</v>
      </c>
      <c r="F42" s="165">
        <f t="shared" si="12"/>
        <v>0</v>
      </c>
      <c r="G42" s="165">
        <f t="shared" si="13"/>
        <v>0</v>
      </c>
      <c r="H42" s="165">
        <f t="shared" si="14"/>
        <v>0</v>
      </c>
      <c r="I42" s="165">
        <f t="shared" si="15"/>
        <v>0</v>
      </c>
      <c r="J42" s="165">
        <f t="shared" si="16"/>
        <v>0</v>
      </c>
      <c r="K42" s="165">
        <f t="shared" si="17"/>
        <v>0</v>
      </c>
      <c r="L42" s="155"/>
      <c r="M42" s="155"/>
      <c r="N42" s="155"/>
      <c r="O42" s="155"/>
      <c r="P42" s="155"/>
      <c r="Q42" s="155"/>
      <c r="R42" s="155"/>
      <c r="S42" s="155"/>
      <c r="T42" s="155"/>
      <c r="U42" s="67">
        <f t="shared" si="18"/>
        <v>0</v>
      </c>
      <c r="V42" s="69"/>
      <c r="W42" s="69"/>
      <c r="X42" s="69"/>
      <c r="Y42" s="69"/>
      <c r="Z42" s="69"/>
      <c r="AA42" s="69"/>
      <c r="AB42" s="69"/>
      <c r="AC42" s="69"/>
    </row>
    <row r="43" spans="1:29">
      <c r="A43" s="122">
        <f t="shared" si="8"/>
        <v>0</v>
      </c>
      <c r="B43" s="123" t="s">
        <v>625</v>
      </c>
      <c r="C43" s="67">
        <f t="shared" si="9"/>
        <v>0</v>
      </c>
      <c r="D43" s="165">
        <f t="shared" si="10"/>
        <v>0</v>
      </c>
      <c r="E43" s="165">
        <f t="shared" si="11"/>
        <v>0</v>
      </c>
      <c r="F43" s="165">
        <f t="shared" si="12"/>
        <v>0</v>
      </c>
      <c r="G43" s="165">
        <f t="shared" si="13"/>
        <v>0</v>
      </c>
      <c r="H43" s="165">
        <f t="shared" si="14"/>
        <v>0</v>
      </c>
      <c r="I43" s="165">
        <f t="shared" si="15"/>
        <v>0</v>
      </c>
      <c r="J43" s="165">
        <f t="shared" si="16"/>
        <v>0</v>
      </c>
      <c r="K43" s="165">
        <f t="shared" si="17"/>
        <v>0</v>
      </c>
      <c r="L43" s="155"/>
      <c r="M43" s="155"/>
      <c r="N43" s="155"/>
      <c r="O43" s="155"/>
      <c r="P43" s="155"/>
      <c r="Q43" s="155"/>
      <c r="R43" s="155"/>
      <c r="S43" s="155"/>
      <c r="T43" s="155"/>
      <c r="U43" s="67">
        <f t="shared" si="18"/>
        <v>0</v>
      </c>
      <c r="V43" s="69"/>
      <c r="W43" s="69"/>
      <c r="X43" s="69"/>
      <c r="Y43" s="69"/>
      <c r="Z43" s="69"/>
      <c r="AA43" s="69"/>
      <c r="AB43" s="69"/>
      <c r="AC43" s="69"/>
    </row>
    <row r="44" spans="1:29">
      <c r="A44" s="122">
        <f t="shared" si="8"/>
        <v>0</v>
      </c>
      <c r="B44" s="123" t="s">
        <v>625</v>
      </c>
      <c r="C44" s="67">
        <f t="shared" si="9"/>
        <v>0</v>
      </c>
      <c r="D44" s="165">
        <f t="shared" si="10"/>
        <v>0</v>
      </c>
      <c r="E44" s="165">
        <f t="shared" si="11"/>
        <v>0</v>
      </c>
      <c r="F44" s="165">
        <f t="shared" si="12"/>
        <v>0</v>
      </c>
      <c r="G44" s="165">
        <f t="shared" si="13"/>
        <v>0</v>
      </c>
      <c r="H44" s="165">
        <f t="shared" si="14"/>
        <v>0</v>
      </c>
      <c r="I44" s="165">
        <f t="shared" si="15"/>
        <v>0</v>
      </c>
      <c r="J44" s="165">
        <f t="shared" si="16"/>
        <v>0</v>
      </c>
      <c r="K44" s="165">
        <f t="shared" si="17"/>
        <v>0</v>
      </c>
      <c r="L44" s="155"/>
      <c r="M44" s="155"/>
      <c r="N44" s="155"/>
      <c r="O44" s="155"/>
      <c r="P44" s="155"/>
      <c r="Q44" s="155"/>
      <c r="R44" s="155"/>
      <c r="S44" s="155"/>
      <c r="T44" s="155"/>
      <c r="U44" s="67">
        <f t="shared" si="18"/>
        <v>0</v>
      </c>
      <c r="V44" s="69"/>
      <c r="W44" s="69"/>
      <c r="X44" s="69"/>
      <c r="Y44" s="69"/>
      <c r="Z44" s="69"/>
      <c r="AA44" s="69"/>
      <c r="AB44" s="69"/>
      <c r="AC44" s="69"/>
    </row>
    <row r="45" spans="1:29">
      <c r="A45" s="122">
        <f t="shared" si="8"/>
        <v>0</v>
      </c>
      <c r="B45" s="123" t="s">
        <v>625</v>
      </c>
      <c r="C45" s="67">
        <f t="shared" si="9"/>
        <v>0</v>
      </c>
      <c r="D45" s="165">
        <f t="shared" si="10"/>
        <v>0</v>
      </c>
      <c r="E45" s="165">
        <f t="shared" si="11"/>
        <v>0</v>
      </c>
      <c r="F45" s="165">
        <f t="shared" si="12"/>
        <v>0</v>
      </c>
      <c r="G45" s="165">
        <f t="shared" si="13"/>
        <v>0</v>
      </c>
      <c r="H45" s="165">
        <f t="shared" si="14"/>
        <v>0</v>
      </c>
      <c r="I45" s="165">
        <f t="shared" si="15"/>
        <v>0</v>
      </c>
      <c r="J45" s="165">
        <f t="shared" si="16"/>
        <v>0</v>
      </c>
      <c r="K45" s="165">
        <f t="shared" si="17"/>
        <v>0</v>
      </c>
      <c r="L45" s="155"/>
      <c r="M45" s="155"/>
      <c r="N45" s="155"/>
      <c r="O45" s="155"/>
      <c r="P45" s="155"/>
      <c r="Q45" s="155"/>
      <c r="R45" s="155"/>
      <c r="S45" s="155"/>
      <c r="T45" s="155"/>
      <c r="U45" s="67">
        <f t="shared" si="18"/>
        <v>0</v>
      </c>
      <c r="V45" s="69"/>
      <c r="W45" s="69"/>
      <c r="X45" s="69"/>
      <c r="Y45" s="69"/>
      <c r="Z45" s="69"/>
      <c r="AA45" s="69"/>
      <c r="AB45" s="69"/>
      <c r="AC45" s="69"/>
    </row>
    <row r="46" spans="1:29">
      <c r="A46" s="122">
        <f t="shared" si="8"/>
        <v>0</v>
      </c>
      <c r="B46" s="123" t="s">
        <v>625</v>
      </c>
      <c r="C46" s="67">
        <f t="shared" si="9"/>
        <v>0</v>
      </c>
      <c r="D46" s="165">
        <f t="shared" si="10"/>
        <v>0</v>
      </c>
      <c r="E46" s="165">
        <f t="shared" si="11"/>
        <v>0</v>
      </c>
      <c r="F46" s="165">
        <f t="shared" si="12"/>
        <v>0</v>
      </c>
      <c r="G46" s="165">
        <f t="shared" si="13"/>
        <v>0</v>
      </c>
      <c r="H46" s="165">
        <f t="shared" si="14"/>
        <v>0</v>
      </c>
      <c r="I46" s="165">
        <f t="shared" si="15"/>
        <v>0</v>
      </c>
      <c r="J46" s="165">
        <f t="shared" si="16"/>
        <v>0</v>
      </c>
      <c r="K46" s="165">
        <f t="shared" si="17"/>
        <v>0</v>
      </c>
      <c r="L46" s="155"/>
      <c r="M46" s="155"/>
      <c r="N46" s="155"/>
      <c r="O46" s="155"/>
      <c r="P46" s="155"/>
      <c r="Q46" s="155"/>
      <c r="R46" s="155"/>
      <c r="S46" s="155"/>
      <c r="T46" s="155"/>
      <c r="U46" s="67">
        <f t="shared" si="18"/>
        <v>0</v>
      </c>
      <c r="V46" s="69"/>
      <c r="W46" s="69"/>
      <c r="X46" s="69"/>
      <c r="Y46" s="69"/>
      <c r="Z46" s="69"/>
      <c r="AA46" s="69"/>
      <c r="AB46" s="69"/>
      <c r="AC46" s="69"/>
    </row>
    <row r="47" spans="1:29">
      <c r="A47" s="122">
        <f t="shared" si="8"/>
        <v>0</v>
      </c>
      <c r="B47" s="123" t="s">
        <v>625</v>
      </c>
      <c r="C47" s="67">
        <f t="shared" si="9"/>
        <v>0</v>
      </c>
      <c r="D47" s="165">
        <f t="shared" si="10"/>
        <v>0</v>
      </c>
      <c r="E47" s="165">
        <f t="shared" si="11"/>
        <v>0</v>
      </c>
      <c r="F47" s="165">
        <f t="shared" si="12"/>
        <v>0</v>
      </c>
      <c r="G47" s="165">
        <f t="shared" si="13"/>
        <v>0</v>
      </c>
      <c r="H47" s="165">
        <f t="shared" si="14"/>
        <v>0</v>
      </c>
      <c r="I47" s="165">
        <f t="shared" si="15"/>
        <v>0</v>
      </c>
      <c r="J47" s="165">
        <f t="shared" si="16"/>
        <v>0</v>
      </c>
      <c r="K47" s="165">
        <f t="shared" si="17"/>
        <v>0</v>
      </c>
      <c r="L47" s="155"/>
      <c r="M47" s="155"/>
      <c r="N47" s="155"/>
      <c r="O47" s="155"/>
      <c r="P47" s="155"/>
      <c r="Q47" s="155"/>
      <c r="R47" s="155"/>
      <c r="S47" s="155"/>
      <c r="T47" s="155"/>
      <c r="U47" s="67">
        <f t="shared" si="18"/>
        <v>0</v>
      </c>
      <c r="V47" s="69"/>
      <c r="W47" s="69"/>
      <c r="X47" s="69"/>
      <c r="Y47" s="69"/>
      <c r="Z47" s="69"/>
      <c r="AA47" s="69"/>
      <c r="AB47" s="69"/>
      <c r="AC47" s="69"/>
    </row>
    <row r="48" spans="1:29">
      <c r="A48" s="122">
        <f t="shared" si="8"/>
        <v>0</v>
      </c>
      <c r="B48" s="123" t="s">
        <v>625</v>
      </c>
      <c r="C48" s="67">
        <f t="shared" si="9"/>
        <v>0</v>
      </c>
      <c r="D48" s="165">
        <f t="shared" si="10"/>
        <v>0</v>
      </c>
      <c r="E48" s="165">
        <f t="shared" si="11"/>
        <v>0</v>
      </c>
      <c r="F48" s="165">
        <f t="shared" si="12"/>
        <v>0</v>
      </c>
      <c r="G48" s="165">
        <f t="shared" si="13"/>
        <v>0</v>
      </c>
      <c r="H48" s="165">
        <f t="shared" si="14"/>
        <v>0</v>
      </c>
      <c r="I48" s="165">
        <f t="shared" si="15"/>
        <v>0</v>
      </c>
      <c r="J48" s="165">
        <f t="shared" si="16"/>
        <v>0</v>
      </c>
      <c r="K48" s="165">
        <f t="shared" si="17"/>
        <v>0</v>
      </c>
      <c r="L48" s="155"/>
      <c r="M48" s="155"/>
      <c r="N48" s="155"/>
      <c r="O48" s="155"/>
      <c r="P48" s="155"/>
      <c r="Q48" s="155"/>
      <c r="R48" s="155"/>
      <c r="S48" s="155"/>
      <c r="T48" s="155"/>
      <c r="U48" s="67">
        <f t="shared" si="18"/>
        <v>0</v>
      </c>
      <c r="V48" s="69"/>
      <c r="W48" s="69"/>
      <c r="X48" s="69"/>
      <c r="Y48" s="69"/>
      <c r="Z48" s="69"/>
      <c r="AA48" s="69"/>
      <c r="AB48" s="69"/>
      <c r="AC48" s="69"/>
    </row>
    <row r="49" spans="1:29">
      <c r="A49" s="122">
        <f t="shared" si="8"/>
        <v>0</v>
      </c>
      <c r="B49" s="123" t="s">
        <v>625</v>
      </c>
      <c r="C49" s="67">
        <f t="shared" si="9"/>
        <v>0</v>
      </c>
      <c r="D49" s="165">
        <f t="shared" si="10"/>
        <v>0</v>
      </c>
      <c r="E49" s="165">
        <f t="shared" si="11"/>
        <v>0</v>
      </c>
      <c r="F49" s="165">
        <f t="shared" si="12"/>
        <v>0</v>
      </c>
      <c r="G49" s="165">
        <f t="shared" si="13"/>
        <v>0</v>
      </c>
      <c r="H49" s="165">
        <f t="shared" si="14"/>
        <v>0</v>
      </c>
      <c r="I49" s="165">
        <f t="shared" si="15"/>
        <v>0</v>
      </c>
      <c r="J49" s="165">
        <f t="shared" si="16"/>
        <v>0</v>
      </c>
      <c r="K49" s="165">
        <f t="shared" si="17"/>
        <v>0</v>
      </c>
      <c r="L49" s="155"/>
      <c r="M49" s="155"/>
      <c r="N49" s="155"/>
      <c r="O49" s="155"/>
      <c r="P49" s="155"/>
      <c r="Q49" s="155"/>
      <c r="R49" s="155"/>
      <c r="S49" s="155"/>
      <c r="T49" s="155"/>
      <c r="U49" s="67">
        <f t="shared" si="18"/>
        <v>0</v>
      </c>
      <c r="V49" s="69"/>
      <c r="W49" s="69"/>
      <c r="X49" s="69"/>
      <c r="Y49" s="69"/>
      <c r="Z49" s="69"/>
      <c r="AA49" s="69"/>
      <c r="AB49" s="69"/>
      <c r="AC49" s="69"/>
    </row>
    <row r="50" spans="1:29">
      <c r="A50" s="124" t="s">
        <v>637</v>
      </c>
      <c r="B50" s="124" t="s">
        <v>637</v>
      </c>
      <c r="C50" s="124" t="s">
        <v>637</v>
      </c>
      <c r="D50" s="124" t="s">
        <v>637</v>
      </c>
      <c r="E50" s="124" t="s">
        <v>637</v>
      </c>
      <c r="F50" s="124" t="s">
        <v>637</v>
      </c>
      <c r="G50" s="124" t="s">
        <v>637</v>
      </c>
      <c r="H50" s="124" t="s">
        <v>637</v>
      </c>
      <c r="I50" s="124" t="s">
        <v>637</v>
      </c>
      <c r="J50" s="124" t="s">
        <v>637</v>
      </c>
      <c r="K50" s="124" t="s">
        <v>637</v>
      </c>
      <c r="L50" s="155"/>
      <c r="M50" s="155"/>
      <c r="N50" s="155"/>
      <c r="O50" s="155"/>
      <c r="P50" s="155"/>
      <c r="Q50" s="155"/>
      <c r="R50" s="155"/>
      <c r="S50" s="155"/>
      <c r="T50" s="155"/>
      <c r="U50" s="124" t="s">
        <v>637</v>
      </c>
      <c r="V50" s="124" t="s">
        <v>637</v>
      </c>
      <c r="W50" s="124" t="s">
        <v>637</v>
      </c>
      <c r="X50" s="124" t="s">
        <v>637</v>
      </c>
      <c r="Y50" s="124" t="s">
        <v>637</v>
      </c>
      <c r="Z50" s="124" t="s">
        <v>637</v>
      </c>
      <c r="AA50" s="124" t="s">
        <v>637</v>
      </c>
      <c r="AB50" s="124" t="s">
        <v>637</v>
      </c>
      <c r="AC50" s="124" t="s">
        <v>637</v>
      </c>
    </row>
    <row r="52" spans="1:29">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c r="F53" s="9"/>
      <c r="G53" s="9"/>
      <c r="H53" s="9"/>
      <c r="O53" s="9"/>
      <c r="P53" s="9"/>
      <c r="Q53" s="9"/>
      <c r="X53" s="9"/>
      <c r="Y53" s="9"/>
      <c r="Z53" s="9"/>
    </row>
    <row r="54" spans="1:29">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29">
      <c r="A55" s="11" t="s">
        <v>627</v>
      </c>
      <c r="B55" s="11" t="s">
        <v>143</v>
      </c>
      <c r="C55" s="13" t="s">
        <v>624</v>
      </c>
      <c r="D55" s="13">
        <v>2021</v>
      </c>
      <c r="E55" s="13">
        <v>2022</v>
      </c>
      <c r="F55" s="13">
        <v>2023</v>
      </c>
      <c r="G55" s="13">
        <v>2024</v>
      </c>
      <c r="H55" s="13">
        <v>2025</v>
      </c>
      <c r="I55" s="13">
        <v>2026</v>
      </c>
      <c r="J55" s="13">
        <v>2027</v>
      </c>
      <c r="K55" s="13">
        <v>2028</v>
      </c>
      <c r="L55" s="13" t="s">
        <v>624</v>
      </c>
      <c r="M55" s="13">
        <v>2021</v>
      </c>
      <c r="N55" s="13">
        <v>2022</v>
      </c>
      <c r="O55" s="13">
        <v>2023</v>
      </c>
      <c r="P55" s="13">
        <v>2024</v>
      </c>
      <c r="Q55" s="13">
        <v>2025</v>
      </c>
      <c r="R55" s="13">
        <v>2026</v>
      </c>
      <c r="S55" s="13">
        <v>2027</v>
      </c>
      <c r="T55" s="13">
        <v>2028</v>
      </c>
      <c r="U55" s="13" t="s">
        <v>624</v>
      </c>
      <c r="V55" s="13">
        <v>2021</v>
      </c>
      <c r="W55" s="13">
        <v>2022</v>
      </c>
      <c r="X55" s="13">
        <v>2023</v>
      </c>
      <c r="Y55" s="13">
        <v>2024</v>
      </c>
      <c r="Z55" s="13">
        <v>2025</v>
      </c>
      <c r="AA55" s="13">
        <v>2026</v>
      </c>
      <c r="AB55" s="13">
        <v>2027</v>
      </c>
      <c r="AC55" s="13">
        <v>2028</v>
      </c>
    </row>
    <row r="56" spans="1:29">
      <c r="A56" s="122" t="str">
        <f t="shared" ref="A56:A65" si="19">A24</f>
        <v>Project Management Costs</v>
      </c>
      <c r="B56" s="123" t="s">
        <v>625</v>
      </c>
      <c r="C56" s="67">
        <f t="shared" ref="C56:C65" si="20">SUM(D56:K56)</f>
        <v>0</v>
      </c>
      <c r="D56" s="165">
        <f t="shared" ref="D56:D65" si="21">M56+V56</f>
        <v>0</v>
      </c>
      <c r="E56" s="165">
        <f t="shared" ref="E56:E65" si="22">N56+W56</f>
        <v>0</v>
      </c>
      <c r="F56" s="165">
        <f t="shared" ref="F56:F65" si="23">O56+X56</f>
        <v>0</v>
      </c>
      <c r="G56" s="165">
        <f t="shared" ref="G56:G65" si="24">P56+Y56</f>
        <v>0</v>
      </c>
      <c r="H56" s="165">
        <f t="shared" ref="H56:H65" si="25">Q56+Z56</f>
        <v>0</v>
      </c>
      <c r="I56" s="165">
        <f t="shared" ref="I56:I65" si="26">R56+AA56</f>
        <v>0</v>
      </c>
      <c r="J56" s="165">
        <f t="shared" ref="J56:J65" si="27">S56+AB56</f>
        <v>0</v>
      </c>
      <c r="K56" s="165">
        <f t="shared" ref="K56:K65" si="28">T56+AC56</f>
        <v>0</v>
      </c>
      <c r="L56" s="155"/>
      <c r="M56" s="155"/>
      <c r="N56" s="155"/>
      <c r="O56" s="155"/>
      <c r="P56" s="155"/>
      <c r="Q56" s="155"/>
      <c r="R56" s="155"/>
      <c r="S56" s="155"/>
      <c r="T56" s="155"/>
      <c r="U56" s="67">
        <f t="shared" ref="U56:U65" si="29">SUM(V56:AC56)</f>
        <v>0</v>
      </c>
      <c r="V56" s="69"/>
      <c r="W56" s="69"/>
      <c r="X56" s="69"/>
      <c r="Y56" s="69"/>
      <c r="Z56" s="69"/>
      <c r="AA56" s="69"/>
      <c r="AB56" s="69"/>
      <c r="AC56" s="69"/>
    </row>
    <row r="57" spans="1:29">
      <c r="A57" s="122" t="str">
        <f t="shared" si="19"/>
        <v>Project Services Costs</v>
      </c>
      <c r="B57" s="123" t="s">
        <v>625</v>
      </c>
      <c r="C57" s="67">
        <f t="shared" si="20"/>
        <v>0</v>
      </c>
      <c r="D57" s="165">
        <f t="shared" si="21"/>
        <v>0</v>
      </c>
      <c r="E57" s="165">
        <f t="shared" si="22"/>
        <v>0</v>
      </c>
      <c r="F57" s="165">
        <f t="shared" si="23"/>
        <v>0</v>
      </c>
      <c r="G57" s="165">
        <f t="shared" si="24"/>
        <v>0</v>
      </c>
      <c r="H57" s="165">
        <f t="shared" si="25"/>
        <v>0</v>
      </c>
      <c r="I57" s="165">
        <f t="shared" si="26"/>
        <v>0</v>
      </c>
      <c r="J57" s="165">
        <f t="shared" si="27"/>
        <v>0</v>
      </c>
      <c r="K57" s="165">
        <f t="shared" si="28"/>
        <v>0</v>
      </c>
      <c r="L57" s="155"/>
      <c r="M57" s="155"/>
      <c r="N57" s="155"/>
      <c r="O57" s="155"/>
      <c r="P57" s="155"/>
      <c r="Q57" s="155"/>
      <c r="R57" s="155"/>
      <c r="S57" s="155"/>
      <c r="T57" s="155"/>
      <c r="U57" s="67">
        <f t="shared" si="29"/>
        <v>0</v>
      </c>
      <c r="V57" s="69"/>
      <c r="W57" s="69"/>
      <c r="X57" s="69"/>
      <c r="Y57" s="69"/>
      <c r="Z57" s="69"/>
      <c r="AA57" s="69"/>
      <c r="AB57" s="69"/>
      <c r="AC57" s="69"/>
    </row>
    <row r="58" spans="1:29">
      <c r="A58" s="122" t="str">
        <f t="shared" si="19"/>
        <v>Support Staff Costs</v>
      </c>
      <c r="B58" s="123" t="s">
        <v>625</v>
      </c>
      <c r="C58" s="67">
        <f t="shared" si="20"/>
        <v>0</v>
      </c>
      <c r="D58" s="165">
        <f t="shared" si="21"/>
        <v>0</v>
      </c>
      <c r="E58" s="165">
        <f t="shared" si="22"/>
        <v>0</v>
      </c>
      <c r="F58" s="165">
        <f t="shared" si="23"/>
        <v>0</v>
      </c>
      <c r="G58" s="165">
        <f t="shared" si="24"/>
        <v>0</v>
      </c>
      <c r="H58" s="165">
        <f t="shared" si="25"/>
        <v>0</v>
      </c>
      <c r="I58" s="165">
        <f t="shared" si="26"/>
        <v>0</v>
      </c>
      <c r="J58" s="165">
        <f t="shared" si="27"/>
        <v>0</v>
      </c>
      <c r="K58" s="165">
        <f t="shared" si="28"/>
        <v>0</v>
      </c>
      <c r="L58" s="155"/>
      <c r="M58" s="155"/>
      <c r="N58" s="155"/>
      <c r="O58" s="155"/>
      <c r="P58" s="155"/>
      <c r="Q58" s="155"/>
      <c r="R58" s="155"/>
      <c r="S58" s="155"/>
      <c r="T58" s="155"/>
      <c r="U58" s="67">
        <f t="shared" si="29"/>
        <v>0</v>
      </c>
      <c r="V58" s="69"/>
      <c r="W58" s="69"/>
      <c r="X58" s="69"/>
      <c r="Y58" s="69"/>
      <c r="Z58" s="69"/>
      <c r="AA58" s="69"/>
      <c r="AB58" s="69"/>
      <c r="AC58" s="69"/>
    </row>
    <row r="59" spans="1:29">
      <c r="A59" s="122">
        <f t="shared" si="19"/>
        <v>0</v>
      </c>
      <c r="B59" s="123" t="s">
        <v>625</v>
      </c>
      <c r="C59" s="67">
        <f t="shared" si="20"/>
        <v>0</v>
      </c>
      <c r="D59" s="165">
        <f t="shared" si="21"/>
        <v>0</v>
      </c>
      <c r="E59" s="165">
        <f t="shared" si="22"/>
        <v>0</v>
      </c>
      <c r="F59" s="165">
        <f t="shared" si="23"/>
        <v>0</v>
      </c>
      <c r="G59" s="165">
        <f t="shared" si="24"/>
        <v>0</v>
      </c>
      <c r="H59" s="165">
        <f t="shared" si="25"/>
        <v>0</v>
      </c>
      <c r="I59" s="165">
        <f t="shared" si="26"/>
        <v>0</v>
      </c>
      <c r="J59" s="165">
        <f t="shared" si="27"/>
        <v>0</v>
      </c>
      <c r="K59" s="165">
        <f t="shared" si="28"/>
        <v>0</v>
      </c>
      <c r="L59" s="155"/>
      <c r="M59" s="155"/>
      <c r="N59" s="155"/>
      <c r="O59" s="155"/>
      <c r="P59" s="155"/>
      <c r="Q59" s="155"/>
      <c r="R59" s="155"/>
      <c r="S59" s="155"/>
      <c r="T59" s="155"/>
      <c r="U59" s="67">
        <f t="shared" si="29"/>
        <v>0</v>
      </c>
      <c r="V59" s="69"/>
      <c r="W59" s="69"/>
      <c r="X59" s="69"/>
      <c r="Y59" s="69"/>
      <c r="Z59" s="69"/>
      <c r="AA59" s="69"/>
      <c r="AB59" s="69"/>
      <c r="AC59" s="69"/>
    </row>
    <row r="60" spans="1:29">
      <c r="A60" s="122">
        <f t="shared" si="19"/>
        <v>0</v>
      </c>
      <c r="B60" s="123" t="s">
        <v>625</v>
      </c>
      <c r="C60" s="67">
        <f t="shared" si="20"/>
        <v>0</v>
      </c>
      <c r="D60" s="165">
        <f t="shared" si="21"/>
        <v>0</v>
      </c>
      <c r="E60" s="165">
        <f t="shared" si="22"/>
        <v>0</v>
      </c>
      <c r="F60" s="165">
        <f t="shared" si="23"/>
        <v>0</v>
      </c>
      <c r="G60" s="165">
        <f t="shared" si="24"/>
        <v>0</v>
      </c>
      <c r="H60" s="165">
        <f t="shared" si="25"/>
        <v>0</v>
      </c>
      <c r="I60" s="165">
        <f t="shared" si="26"/>
        <v>0</v>
      </c>
      <c r="J60" s="165">
        <f t="shared" si="27"/>
        <v>0</v>
      </c>
      <c r="K60" s="165">
        <f t="shared" si="28"/>
        <v>0</v>
      </c>
      <c r="L60" s="155"/>
      <c r="M60" s="155"/>
      <c r="N60" s="155"/>
      <c r="O60" s="155"/>
      <c r="P60" s="155"/>
      <c r="Q60" s="155"/>
      <c r="R60" s="155"/>
      <c r="S60" s="155"/>
      <c r="T60" s="155"/>
      <c r="U60" s="67">
        <f t="shared" si="29"/>
        <v>0</v>
      </c>
      <c r="V60" s="69"/>
      <c r="W60" s="69"/>
      <c r="X60" s="69"/>
      <c r="Y60" s="69"/>
      <c r="Z60" s="69"/>
      <c r="AA60" s="69"/>
      <c r="AB60" s="69"/>
      <c r="AC60" s="69"/>
    </row>
    <row r="61" spans="1:29">
      <c r="A61" s="122">
        <f t="shared" si="19"/>
        <v>0</v>
      </c>
      <c r="B61" s="123" t="s">
        <v>625</v>
      </c>
      <c r="C61" s="67">
        <f t="shared" si="20"/>
        <v>0</v>
      </c>
      <c r="D61" s="165">
        <f t="shared" si="21"/>
        <v>0</v>
      </c>
      <c r="E61" s="165">
        <f t="shared" si="22"/>
        <v>0</v>
      </c>
      <c r="F61" s="165">
        <f t="shared" si="23"/>
        <v>0</v>
      </c>
      <c r="G61" s="165">
        <f t="shared" si="24"/>
        <v>0</v>
      </c>
      <c r="H61" s="165">
        <f t="shared" si="25"/>
        <v>0</v>
      </c>
      <c r="I61" s="165">
        <f t="shared" si="26"/>
        <v>0</v>
      </c>
      <c r="J61" s="165">
        <f t="shared" si="27"/>
        <v>0</v>
      </c>
      <c r="K61" s="165">
        <f t="shared" si="28"/>
        <v>0</v>
      </c>
      <c r="L61" s="155"/>
      <c r="M61" s="155"/>
      <c r="N61" s="155"/>
      <c r="O61" s="155"/>
      <c r="P61" s="155"/>
      <c r="Q61" s="155"/>
      <c r="R61" s="155"/>
      <c r="S61" s="155"/>
      <c r="T61" s="155"/>
      <c r="U61" s="67">
        <f t="shared" si="29"/>
        <v>0</v>
      </c>
      <c r="V61" s="69"/>
      <c r="W61" s="69"/>
      <c r="X61" s="69"/>
      <c r="Y61" s="69"/>
      <c r="Z61" s="69"/>
      <c r="AA61" s="69"/>
      <c r="AB61" s="69"/>
      <c r="AC61" s="69"/>
    </row>
    <row r="62" spans="1:29">
      <c r="A62" s="122">
        <f t="shared" si="19"/>
        <v>0</v>
      </c>
      <c r="B62" s="123" t="s">
        <v>625</v>
      </c>
      <c r="C62" s="67">
        <f t="shared" si="20"/>
        <v>0</v>
      </c>
      <c r="D62" s="165">
        <f t="shared" si="21"/>
        <v>0</v>
      </c>
      <c r="E62" s="165">
        <f t="shared" si="22"/>
        <v>0</v>
      </c>
      <c r="F62" s="165">
        <f t="shared" si="23"/>
        <v>0</v>
      </c>
      <c r="G62" s="165">
        <f t="shared" si="24"/>
        <v>0</v>
      </c>
      <c r="H62" s="165">
        <f t="shared" si="25"/>
        <v>0</v>
      </c>
      <c r="I62" s="165">
        <f t="shared" si="26"/>
        <v>0</v>
      </c>
      <c r="J62" s="165">
        <f t="shared" si="27"/>
        <v>0</v>
      </c>
      <c r="K62" s="165">
        <f t="shared" si="28"/>
        <v>0</v>
      </c>
      <c r="L62" s="155"/>
      <c r="M62" s="155"/>
      <c r="N62" s="155"/>
      <c r="O62" s="155"/>
      <c r="P62" s="155"/>
      <c r="Q62" s="155"/>
      <c r="R62" s="155"/>
      <c r="S62" s="155"/>
      <c r="T62" s="155"/>
      <c r="U62" s="67">
        <f t="shared" si="29"/>
        <v>0</v>
      </c>
      <c r="V62" s="69"/>
      <c r="W62" s="69"/>
      <c r="X62" s="69"/>
      <c r="Y62" s="69"/>
      <c r="Z62" s="69"/>
      <c r="AA62" s="69"/>
      <c r="AB62" s="69"/>
      <c r="AC62" s="69"/>
    </row>
    <row r="63" spans="1:29">
      <c r="A63" s="122">
        <f t="shared" si="19"/>
        <v>0</v>
      </c>
      <c r="B63" s="123" t="s">
        <v>625</v>
      </c>
      <c r="C63" s="67">
        <f t="shared" si="20"/>
        <v>0</v>
      </c>
      <c r="D63" s="165">
        <f t="shared" si="21"/>
        <v>0</v>
      </c>
      <c r="E63" s="165">
        <f t="shared" si="22"/>
        <v>0</v>
      </c>
      <c r="F63" s="165">
        <f t="shared" si="23"/>
        <v>0</v>
      </c>
      <c r="G63" s="165">
        <f t="shared" si="24"/>
        <v>0</v>
      </c>
      <c r="H63" s="165">
        <f t="shared" si="25"/>
        <v>0</v>
      </c>
      <c r="I63" s="165">
        <f t="shared" si="26"/>
        <v>0</v>
      </c>
      <c r="J63" s="165">
        <f t="shared" si="27"/>
        <v>0</v>
      </c>
      <c r="K63" s="165">
        <f t="shared" si="28"/>
        <v>0</v>
      </c>
      <c r="L63" s="155"/>
      <c r="M63" s="155"/>
      <c r="N63" s="155"/>
      <c r="O63" s="155"/>
      <c r="P63" s="155"/>
      <c r="Q63" s="155"/>
      <c r="R63" s="155"/>
      <c r="S63" s="155"/>
      <c r="T63" s="155"/>
      <c r="U63" s="67">
        <f t="shared" si="29"/>
        <v>0</v>
      </c>
      <c r="V63" s="69"/>
      <c r="W63" s="69"/>
      <c r="X63" s="69"/>
      <c r="Y63" s="69"/>
      <c r="Z63" s="69"/>
      <c r="AA63" s="69"/>
      <c r="AB63" s="69"/>
      <c r="AC63" s="69"/>
    </row>
    <row r="64" spans="1:29">
      <c r="A64" s="122">
        <f t="shared" si="19"/>
        <v>0</v>
      </c>
      <c r="B64" s="123" t="s">
        <v>625</v>
      </c>
      <c r="C64" s="67">
        <f t="shared" si="20"/>
        <v>0</v>
      </c>
      <c r="D64" s="165">
        <f t="shared" si="21"/>
        <v>0</v>
      </c>
      <c r="E64" s="165">
        <f t="shared" si="22"/>
        <v>0</v>
      </c>
      <c r="F64" s="165">
        <f t="shared" si="23"/>
        <v>0</v>
      </c>
      <c r="G64" s="165">
        <f t="shared" si="24"/>
        <v>0</v>
      </c>
      <c r="H64" s="165">
        <f t="shared" si="25"/>
        <v>0</v>
      </c>
      <c r="I64" s="165">
        <f t="shared" si="26"/>
        <v>0</v>
      </c>
      <c r="J64" s="165">
        <f t="shared" si="27"/>
        <v>0</v>
      </c>
      <c r="K64" s="165">
        <f t="shared" si="28"/>
        <v>0</v>
      </c>
      <c r="L64" s="155"/>
      <c r="M64" s="155"/>
      <c r="N64" s="155"/>
      <c r="O64" s="155"/>
      <c r="P64" s="155"/>
      <c r="Q64" s="155"/>
      <c r="R64" s="155"/>
      <c r="S64" s="155"/>
      <c r="T64" s="155"/>
      <c r="U64" s="67">
        <f t="shared" si="29"/>
        <v>0</v>
      </c>
      <c r="V64" s="69"/>
      <c r="W64" s="69"/>
      <c r="X64" s="69"/>
      <c r="Y64" s="69"/>
      <c r="Z64" s="69"/>
      <c r="AA64" s="69"/>
      <c r="AB64" s="69"/>
      <c r="AC64" s="69"/>
    </row>
    <row r="65" spans="1:29">
      <c r="A65" s="122">
        <f t="shared" si="19"/>
        <v>0</v>
      </c>
      <c r="B65" s="123" t="s">
        <v>625</v>
      </c>
      <c r="C65" s="67">
        <f t="shared" si="20"/>
        <v>0</v>
      </c>
      <c r="D65" s="165">
        <f t="shared" si="21"/>
        <v>0</v>
      </c>
      <c r="E65" s="165">
        <f t="shared" si="22"/>
        <v>0</v>
      </c>
      <c r="F65" s="165">
        <f t="shared" si="23"/>
        <v>0</v>
      </c>
      <c r="G65" s="165">
        <f t="shared" si="24"/>
        <v>0</v>
      </c>
      <c r="H65" s="165">
        <f t="shared" si="25"/>
        <v>0</v>
      </c>
      <c r="I65" s="165">
        <f t="shared" si="26"/>
        <v>0</v>
      </c>
      <c r="J65" s="165">
        <f t="shared" si="27"/>
        <v>0</v>
      </c>
      <c r="K65" s="165">
        <f t="shared" si="28"/>
        <v>0</v>
      </c>
      <c r="L65" s="155"/>
      <c r="M65" s="155"/>
      <c r="N65" s="155"/>
      <c r="O65" s="155"/>
      <c r="P65" s="155"/>
      <c r="Q65" s="155"/>
      <c r="R65" s="155"/>
      <c r="S65" s="155"/>
      <c r="T65" s="155"/>
      <c r="U65" s="67">
        <f t="shared" si="29"/>
        <v>0</v>
      </c>
      <c r="V65" s="69"/>
      <c r="W65" s="69"/>
      <c r="X65" s="69"/>
      <c r="Y65" s="69"/>
      <c r="Z65" s="69"/>
      <c r="AA65" s="69"/>
      <c r="AB65" s="69"/>
      <c r="AC65" s="69"/>
    </row>
    <row r="66" spans="1:29">
      <c r="A66" s="124" t="s">
        <v>637</v>
      </c>
      <c r="B66" s="124" t="s">
        <v>637</v>
      </c>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BF155-2EE6-4C50-8BB1-7073C67EF054}">
  <sheetPr>
    <tabColor theme="0" tint="-0.14999847407452621"/>
  </sheetPr>
  <dimension ref="A1"/>
  <sheetViews>
    <sheetView topLeftCell="A16" workbookViewId="0">
      <selection activeCell="E12" sqref="E12"/>
    </sheetView>
  </sheetViews>
  <sheetFormatPr defaultRowHeight="13.5"/>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716B3-02CC-4276-AE84-F2C4FBBD5CC2}">
  <sheetPr>
    <tabColor rgb="FF0070C0"/>
  </sheetPr>
  <dimension ref="A1:AC66"/>
  <sheetViews>
    <sheetView topLeftCell="A29" zoomScale="51" zoomScaleNormal="51" workbookViewId="0">
      <selection activeCell="A54" sqref="A54:XFD54"/>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2.7 Commissioning</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2.7 Commissioning</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IF(ISERROR(MATCH("Error",A9:A37,0)),"-","Error")</f>
        <v>-</v>
      </c>
      <c r="B8" s="126" t="str">
        <f>IF(ISERROR(MATCH("Error",B9:B37,0)),"-","Error")</f>
        <v>-</v>
      </c>
      <c r="C8" s="126"/>
      <c r="D8" s="126" t="str">
        <f t="shared" ref="D8:AC8" si="0">IF(ISERROR(MATCH("Error",D9:D37,0)),"-","Error")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2.7 Commissioning</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SUM(C40:C50)</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A36</f>
        <v>Company Estimated Costs</v>
      </c>
      <c r="B17" s="123" t="s">
        <v>625</v>
      </c>
      <c r="C17" s="14">
        <f t="shared" ref="C17:AC17" si="2">SUM(C40:C49)</f>
        <v>0</v>
      </c>
      <c r="D17" s="14">
        <f t="shared" si="2"/>
        <v>0</v>
      </c>
      <c r="E17" s="14">
        <f t="shared" si="2"/>
        <v>0</v>
      </c>
      <c r="F17" s="14">
        <f t="shared" si="2"/>
        <v>0</v>
      </c>
      <c r="G17" s="14">
        <f t="shared" si="2"/>
        <v>0</v>
      </c>
      <c r="H17" s="14">
        <f t="shared" si="2"/>
        <v>0</v>
      </c>
      <c r="I17" s="14">
        <f t="shared" si="2"/>
        <v>0</v>
      </c>
      <c r="J17" s="14">
        <f t="shared" si="2"/>
        <v>0</v>
      </c>
      <c r="K17" s="14">
        <f t="shared" si="2"/>
        <v>0</v>
      </c>
      <c r="L17" s="155"/>
      <c r="M17" s="155"/>
      <c r="N17" s="155"/>
      <c r="O17" s="155"/>
      <c r="P17" s="155"/>
      <c r="Q17" s="155"/>
      <c r="R17" s="155"/>
      <c r="S17" s="155"/>
      <c r="T17" s="155"/>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A52</f>
        <v>Contractor Estimated Costs</v>
      </c>
      <c r="B18" s="123" t="s">
        <v>625</v>
      </c>
      <c r="C18" s="14">
        <f t="shared" ref="C18:AC18" si="3">SUM(C56:C65)</f>
        <v>0</v>
      </c>
      <c r="D18" s="14">
        <f t="shared" si="3"/>
        <v>0</v>
      </c>
      <c r="E18" s="14">
        <f t="shared" si="3"/>
        <v>0</v>
      </c>
      <c r="F18" s="14">
        <f t="shared" si="3"/>
        <v>0</v>
      </c>
      <c r="G18" s="14">
        <f t="shared" si="3"/>
        <v>0</v>
      </c>
      <c r="H18" s="14">
        <f t="shared" si="3"/>
        <v>0</v>
      </c>
      <c r="I18" s="14">
        <f t="shared" si="3"/>
        <v>0</v>
      </c>
      <c r="J18" s="14">
        <f t="shared" si="3"/>
        <v>0</v>
      </c>
      <c r="K18" s="14">
        <f t="shared" si="3"/>
        <v>0</v>
      </c>
      <c r="L18" s="155"/>
      <c r="M18" s="155"/>
      <c r="N18" s="155"/>
      <c r="O18" s="155"/>
      <c r="P18" s="155"/>
      <c r="Q18" s="155"/>
      <c r="R18" s="155"/>
      <c r="S18" s="155"/>
      <c r="T18" s="155"/>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9"/>
      <c r="B24" s="123" t="s">
        <v>625</v>
      </c>
      <c r="C24" s="67">
        <f t="shared" ref="C24:C33" si="4">SUM(D24:K24)</f>
        <v>0</v>
      </c>
      <c r="D24" s="125">
        <f t="shared" ref="D24:K33" si="5">D40+D56</f>
        <v>0</v>
      </c>
      <c r="E24" s="125">
        <f t="shared" si="5"/>
        <v>0</v>
      </c>
      <c r="F24" s="125">
        <f t="shared" si="5"/>
        <v>0</v>
      </c>
      <c r="G24" s="125">
        <f t="shared" si="5"/>
        <v>0</v>
      </c>
      <c r="H24" s="125">
        <f t="shared" si="5"/>
        <v>0</v>
      </c>
      <c r="I24" s="125">
        <f t="shared" si="5"/>
        <v>0</v>
      </c>
      <c r="J24" s="125">
        <f t="shared" si="5"/>
        <v>0</v>
      </c>
      <c r="K24" s="125">
        <f t="shared" si="5"/>
        <v>0</v>
      </c>
      <c r="L24" s="155"/>
      <c r="M24" s="155"/>
      <c r="N24" s="155"/>
      <c r="O24" s="155"/>
      <c r="P24" s="155"/>
      <c r="Q24" s="155"/>
      <c r="R24" s="155"/>
      <c r="S24" s="155"/>
      <c r="T24" s="155"/>
      <c r="U24" s="67">
        <f t="shared" ref="U24:U33" si="6">SUM(V24:AC24)</f>
        <v>0</v>
      </c>
      <c r="V24" s="125">
        <f t="shared" ref="V24:AC33" si="7">V40+V56</f>
        <v>0</v>
      </c>
      <c r="W24" s="125">
        <f t="shared" si="7"/>
        <v>0</v>
      </c>
      <c r="X24" s="125">
        <f t="shared" si="7"/>
        <v>0</v>
      </c>
      <c r="Y24" s="125">
        <f t="shared" si="7"/>
        <v>0</v>
      </c>
      <c r="Z24" s="125">
        <f t="shared" si="7"/>
        <v>0</v>
      </c>
      <c r="AA24" s="125">
        <f t="shared" si="7"/>
        <v>0</v>
      </c>
      <c r="AB24" s="125">
        <f t="shared" si="7"/>
        <v>0</v>
      </c>
      <c r="AC24" s="125">
        <f t="shared" si="7"/>
        <v>0</v>
      </c>
    </row>
    <row r="25" spans="1:29">
      <c r="A25" s="129"/>
      <c r="B25" s="123" t="s">
        <v>625</v>
      </c>
      <c r="C25" s="67">
        <f t="shared" si="4"/>
        <v>0</v>
      </c>
      <c r="D25" s="125">
        <f t="shared" si="5"/>
        <v>0</v>
      </c>
      <c r="E25" s="125">
        <f t="shared" si="5"/>
        <v>0</v>
      </c>
      <c r="F25" s="125">
        <f t="shared" si="5"/>
        <v>0</v>
      </c>
      <c r="G25" s="125">
        <f t="shared" si="5"/>
        <v>0</v>
      </c>
      <c r="H25" s="125">
        <f t="shared" si="5"/>
        <v>0</v>
      </c>
      <c r="I25" s="125">
        <f t="shared" si="5"/>
        <v>0</v>
      </c>
      <c r="J25" s="125">
        <f t="shared" si="5"/>
        <v>0</v>
      </c>
      <c r="K25" s="125">
        <f t="shared" si="5"/>
        <v>0</v>
      </c>
      <c r="L25" s="155"/>
      <c r="M25" s="155"/>
      <c r="N25" s="155"/>
      <c r="O25" s="155"/>
      <c r="P25" s="155"/>
      <c r="Q25" s="155"/>
      <c r="R25" s="155"/>
      <c r="S25" s="155"/>
      <c r="T25" s="155"/>
      <c r="U25" s="67">
        <f t="shared" si="6"/>
        <v>0</v>
      </c>
      <c r="V25" s="125">
        <f t="shared" si="7"/>
        <v>0</v>
      </c>
      <c r="W25" s="125">
        <f t="shared" si="7"/>
        <v>0</v>
      </c>
      <c r="X25" s="125">
        <f t="shared" si="7"/>
        <v>0</v>
      </c>
      <c r="Y25" s="125">
        <f t="shared" si="7"/>
        <v>0</v>
      </c>
      <c r="Z25" s="125">
        <f t="shared" si="7"/>
        <v>0</v>
      </c>
      <c r="AA25" s="125">
        <f t="shared" si="7"/>
        <v>0</v>
      </c>
      <c r="AB25" s="125">
        <f t="shared" si="7"/>
        <v>0</v>
      </c>
      <c r="AC25" s="125">
        <f t="shared" si="7"/>
        <v>0</v>
      </c>
    </row>
    <row r="26" spans="1:29">
      <c r="A26" s="129"/>
      <c r="B26" s="123" t="s">
        <v>625</v>
      </c>
      <c r="C26" s="67">
        <f t="shared" si="4"/>
        <v>0</v>
      </c>
      <c r="D26" s="125">
        <f t="shared" si="5"/>
        <v>0</v>
      </c>
      <c r="E26" s="125">
        <f t="shared" si="5"/>
        <v>0</v>
      </c>
      <c r="F26" s="125">
        <f t="shared" si="5"/>
        <v>0</v>
      </c>
      <c r="G26" s="125">
        <f t="shared" si="5"/>
        <v>0</v>
      </c>
      <c r="H26" s="125">
        <f t="shared" si="5"/>
        <v>0</v>
      </c>
      <c r="I26" s="125">
        <f t="shared" si="5"/>
        <v>0</v>
      </c>
      <c r="J26" s="125">
        <f t="shared" si="5"/>
        <v>0</v>
      </c>
      <c r="K26" s="125">
        <f t="shared" si="5"/>
        <v>0</v>
      </c>
      <c r="L26" s="155"/>
      <c r="M26" s="155"/>
      <c r="N26" s="155"/>
      <c r="O26" s="155"/>
      <c r="P26" s="155"/>
      <c r="Q26" s="155"/>
      <c r="R26" s="155"/>
      <c r="S26" s="155"/>
      <c r="T26" s="155"/>
      <c r="U26" s="67">
        <f t="shared" si="6"/>
        <v>0</v>
      </c>
      <c r="V26" s="125">
        <f t="shared" si="7"/>
        <v>0</v>
      </c>
      <c r="W26" s="125">
        <f t="shared" si="7"/>
        <v>0</v>
      </c>
      <c r="X26" s="125">
        <f t="shared" si="7"/>
        <v>0</v>
      </c>
      <c r="Y26" s="125">
        <f t="shared" si="7"/>
        <v>0</v>
      </c>
      <c r="Z26" s="125">
        <f t="shared" si="7"/>
        <v>0</v>
      </c>
      <c r="AA26" s="125">
        <f t="shared" si="7"/>
        <v>0</v>
      </c>
      <c r="AB26" s="125">
        <f t="shared" si="7"/>
        <v>0</v>
      </c>
      <c r="AC26" s="125">
        <f t="shared" si="7"/>
        <v>0</v>
      </c>
    </row>
    <row r="27" spans="1:29">
      <c r="A27" s="129"/>
      <c r="B27" s="123" t="s">
        <v>625</v>
      </c>
      <c r="C27" s="67">
        <f t="shared" si="4"/>
        <v>0</v>
      </c>
      <c r="D27" s="125">
        <f t="shared" si="5"/>
        <v>0</v>
      </c>
      <c r="E27" s="125">
        <f t="shared" si="5"/>
        <v>0</v>
      </c>
      <c r="F27" s="125">
        <f t="shared" si="5"/>
        <v>0</v>
      </c>
      <c r="G27" s="125">
        <f t="shared" si="5"/>
        <v>0</v>
      </c>
      <c r="H27" s="125">
        <f t="shared" si="5"/>
        <v>0</v>
      </c>
      <c r="I27" s="125">
        <f t="shared" si="5"/>
        <v>0</v>
      </c>
      <c r="J27" s="125">
        <f t="shared" si="5"/>
        <v>0</v>
      </c>
      <c r="K27" s="125">
        <f t="shared" si="5"/>
        <v>0</v>
      </c>
      <c r="L27" s="155"/>
      <c r="M27" s="155"/>
      <c r="N27" s="155"/>
      <c r="O27" s="155"/>
      <c r="P27" s="155"/>
      <c r="Q27" s="155"/>
      <c r="R27" s="155"/>
      <c r="S27" s="155"/>
      <c r="T27" s="155"/>
      <c r="U27" s="67">
        <f t="shared" si="6"/>
        <v>0</v>
      </c>
      <c r="V27" s="125">
        <f t="shared" si="7"/>
        <v>0</v>
      </c>
      <c r="W27" s="125">
        <f t="shared" si="7"/>
        <v>0</v>
      </c>
      <c r="X27" s="125">
        <f t="shared" si="7"/>
        <v>0</v>
      </c>
      <c r="Y27" s="125">
        <f t="shared" si="7"/>
        <v>0</v>
      </c>
      <c r="Z27" s="125">
        <f t="shared" si="7"/>
        <v>0</v>
      </c>
      <c r="AA27" s="125">
        <f t="shared" si="7"/>
        <v>0</v>
      </c>
      <c r="AB27" s="125">
        <f t="shared" si="7"/>
        <v>0</v>
      </c>
      <c r="AC27" s="125">
        <f t="shared" si="7"/>
        <v>0</v>
      </c>
    </row>
    <row r="28" spans="1:29">
      <c r="A28" s="129"/>
      <c r="B28" s="123" t="s">
        <v>625</v>
      </c>
      <c r="C28" s="67">
        <f t="shared" si="4"/>
        <v>0</v>
      </c>
      <c r="D28" s="125">
        <f t="shared" si="5"/>
        <v>0</v>
      </c>
      <c r="E28" s="125">
        <f t="shared" si="5"/>
        <v>0</v>
      </c>
      <c r="F28" s="125">
        <f t="shared" si="5"/>
        <v>0</v>
      </c>
      <c r="G28" s="125">
        <f t="shared" si="5"/>
        <v>0</v>
      </c>
      <c r="H28" s="125">
        <f t="shared" si="5"/>
        <v>0</v>
      </c>
      <c r="I28" s="125">
        <f t="shared" si="5"/>
        <v>0</v>
      </c>
      <c r="J28" s="125">
        <f t="shared" si="5"/>
        <v>0</v>
      </c>
      <c r="K28" s="125">
        <f t="shared" si="5"/>
        <v>0</v>
      </c>
      <c r="L28" s="155"/>
      <c r="M28" s="155"/>
      <c r="N28" s="155"/>
      <c r="O28" s="155"/>
      <c r="P28" s="155"/>
      <c r="Q28" s="155"/>
      <c r="R28" s="155"/>
      <c r="S28" s="155"/>
      <c r="T28" s="155"/>
      <c r="U28" s="67">
        <f t="shared" si="6"/>
        <v>0</v>
      </c>
      <c r="V28" s="125">
        <f t="shared" si="7"/>
        <v>0</v>
      </c>
      <c r="W28" s="125">
        <f t="shared" si="7"/>
        <v>0</v>
      </c>
      <c r="X28" s="125">
        <f t="shared" si="7"/>
        <v>0</v>
      </c>
      <c r="Y28" s="125">
        <f t="shared" si="7"/>
        <v>0</v>
      </c>
      <c r="Z28" s="125">
        <f t="shared" si="7"/>
        <v>0</v>
      </c>
      <c r="AA28" s="125">
        <f t="shared" si="7"/>
        <v>0</v>
      </c>
      <c r="AB28" s="125">
        <f t="shared" si="7"/>
        <v>0</v>
      </c>
      <c r="AC28" s="125">
        <f t="shared" si="7"/>
        <v>0</v>
      </c>
    </row>
    <row r="29" spans="1:29">
      <c r="A29" s="129"/>
      <c r="B29" s="123" t="s">
        <v>625</v>
      </c>
      <c r="C29" s="67">
        <f t="shared" si="4"/>
        <v>0</v>
      </c>
      <c r="D29" s="125">
        <f t="shared" si="5"/>
        <v>0</v>
      </c>
      <c r="E29" s="125">
        <f t="shared" si="5"/>
        <v>0</v>
      </c>
      <c r="F29" s="125">
        <f t="shared" si="5"/>
        <v>0</v>
      </c>
      <c r="G29" s="125">
        <f t="shared" si="5"/>
        <v>0</v>
      </c>
      <c r="H29" s="125">
        <f t="shared" si="5"/>
        <v>0</v>
      </c>
      <c r="I29" s="125">
        <f t="shared" si="5"/>
        <v>0</v>
      </c>
      <c r="J29" s="125">
        <f t="shared" si="5"/>
        <v>0</v>
      </c>
      <c r="K29" s="125">
        <f t="shared" si="5"/>
        <v>0</v>
      </c>
      <c r="L29" s="155"/>
      <c r="M29" s="155"/>
      <c r="N29" s="155"/>
      <c r="O29" s="155"/>
      <c r="P29" s="155"/>
      <c r="Q29" s="155"/>
      <c r="R29" s="155"/>
      <c r="S29" s="155"/>
      <c r="T29" s="155"/>
      <c r="U29" s="67">
        <f t="shared" si="6"/>
        <v>0</v>
      </c>
      <c r="V29" s="125">
        <f t="shared" si="7"/>
        <v>0</v>
      </c>
      <c r="W29" s="125">
        <f t="shared" si="7"/>
        <v>0</v>
      </c>
      <c r="X29" s="125">
        <f t="shared" si="7"/>
        <v>0</v>
      </c>
      <c r="Y29" s="125">
        <f t="shared" si="7"/>
        <v>0</v>
      </c>
      <c r="Z29" s="125">
        <f t="shared" si="7"/>
        <v>0</v>
      </c>
      <c r="AA29" s="125">
        <f t="shared" si="7"/>
        <v>0</v>
      </c>
      <c r="AB29" s="125">
        <f t="shared" si="7"/>
        <v>0</v>
      </c>
      <c r="AC29" s="125">
        <f t="shared" si="7"/>
        <v>0</v>
      </c>
    </row>
    <row r="30" spans="1:29">
      <c r="A30" s="129"/>
      <c r="B30" s="123" t="s">
        <v>625</v>
      </c>
      <c r="C30" s="67">
        <f t="shared" si="4"/>
        <v>0</v>
      </c>
      <c r="D30" s="125">
        <f t="shared" si="5"/>
        <v>0</v>
      </c>
      <c r="E30" s="125">
        <f t="shared" si="5"/>
        <v>0</v>
      </c>
      <c r="F30" s="125">
        <f t="shared" si="5"/>
        <v>0</v>
      </c>
      <c r="G30" s="125">
        <f t="shared" si="5"/>
        <v>0</v>
      </c>
      <c r="H30" s="125">
        <f t="shared" si="5"/>
        <v>0</v>
      </c>
      <c r="I30" s="125">
        <f t="shared" si="5"/>
        <v>0</v>
      </c>
      <c r="J30" s="125">
        <f t="shared" si="5"/>
        <v>0</v>
      </c>
      <c r="K30" s="125">
        <f t="shared" si="5"/>
        <v>0</v>
      </c>
      <c r="L30" s="155"/>
      <c r="M30" s="155"/>
      <c r="N30" s="155"/>
      <c r="O30" s="155"/>
      <c r="P30" s="155"/>
      <c r="Q30" s="155"/>
      <c r="R30" s="155"/>
      <c r="S30" s="155"/>
      <c r="T30" s="155"/>
      <c r="U30" s="67">
        <f t="shared" si="6"/>
        <v>0</v>
      </c>
      <c r="V30" s="125">
        <f t="shared" si="7"/>
        <v>0</v>
      </c>
      <c r="W30" s="125">
        <f t="shared" si="7"/>
        <v>0</v>
      </c>
      <c r="X30" s="125">
        <f t="shared" si="7"/>
        <v>0</v>
      </c>
      <c r="Y30" s="125">
        <f t="shared" si="7"/>
        <v>0</v>
      </c>
      <c r="Z30" s="125">
        <f t="shared" si="7"/>
        <v>0</v>
      </c>
      <c r="AA30" s="125">
        <f t="shared" si="7"/>
        <v>0</v>
      </c>
      <c r="AB30" s="125">
        <f t="shared" si="7"/>
        <v>0</v>
      </c>
      <c r="AC30" s="125">
        <f t="shared" si="7"/>
        <v>0</v>
      </c>
    </row>
    <row r="31" spans="1:29">
      <c r="A31" s="129"/>
      <c r="B31" s="123" t="s">
        <v>625</v>
      </c>
      <c r="C31" s="67">
        <f t="shared" si="4"/>
        <v>0</v>
      </c>
      <c r="D31" s="125">
        <f t="shared" si="5"/>
        <v>0</v>
      </c>
      <c r="E31" s="125">
        <f t="shared" si="5"/>
        <v>0</v>
      </c>
      <c r="F31" s="125">
        <f t="shared" si="5"/>
        <v>0</v>
      </c>
      <c r="G31" s="125">
        <f t="shared" si="5"/>
        <v>0</v>
      </c>
      <c r="H31" s="125">
        <f t="shared" si="5"/>
        <v>0</v>
      </c>
      <c r="I31" s="125">
        <f t="shared" si="5"/>
        <v>0</v>
      </c>
      <c r="J31" s="125">
        <f t="shared" si="5"/>
        <v>0</v>
      </c>
      <c r="K31" s="125">
        <f t="shared" si="5"/>
        <v>0</v>
      </c>
      <c r="L31" s="155"/>
      <c r="M31" s="155"/>
      <c r="N31" s="155"/>
      <c r="O31" s="155"/>
      <c r="P31" s="155"/>
      <c r="Q31" s="155"/>
      <c r="R31" s="155"/>
      <c r="S31" s="155"/>
      <c r="T31" s="155"/>
      <c r="U31" s="67">
        <f t="shared" si="6"/>
        <v>0</v>
      </c>
      <c r="V31" s="125">
        <f t="shared" si="7"/>
        <v>0</v>
      </c>
      <c r="W31" s="125">
        <f t="shared" si="7"/>
        <v>0</v>
      </c>
      <c r="X31" s="125">
        <f t="shared" si="7"/>
        <v>0</v>
      </c>
      <c r="Y31" s="125">
        <f t="shared" si="7"/>
        <v>0</v>
      </c>
      <c r="Z31" s="125">
        <f t="shared" si="7"/>
        <v>0</v>
      </c>
      <c r="AA31" s="125">
        <f t="shared" si="7"/>
        <v>0</v>
      </c>
      <c r="AB31" s="125">
        <f t="shared" si="7"/>
        <v>0</v>
      </c>
      <c r="AC31" s="125">
        <f t="shared" si="7"/>
        <v>0</v>
      </c>
    </row>
    <row r="32" spans="1:29">
      <c r="A32" s="129"/>
      <c r="B32" s="123" t="s">
        <v>625</v>
      </c>
      <c r="C32" s="67">
        <f t="shared" si="4"/>
        <v>0</v>
      </c>
      <c r="D32" s="125">
        <f t="shared" si="5"/>
        <v>0</v>
      </c>
      <c r="E32" s="125">
        <f t="shared" si="5"/>
        <v>0</v>
      </c>
      <c r="F32" s="125">
        <f t="shared" si="5"/>
        <v>0</v>
      </c>
      <c r="G32" s="125">
        <f t="shared" si="5"/>
        <v>0</v>
      </c>
      <c r="H32" s="125">
        <f t="shared" si="5"/>
        <v>0</v>
      </c>
      <c r="I32" s="125">
        <f t="shared" si="5"/>
        <v>0</v>
      </c>
      <c r="J32" s="125">
        <f t="shared" si="5"/>
        <v>0</v>
      </c>
      <c r="K32" s="125">
        <f t="shared" si="5"/>
        <v>0</v>
      </c>
      <c r="L32" s="155"/>
      <c r="M32" s="155"/>
      <c r="N32" s="155"/>
      <c r="O32" s="155"/>
      <c r="P32" s="155"/>
      <c r="Q32" s="155"/>
      <c r="R32" s="155"/>
      <c r="S32" s="155"/>
      <c r="T32" s="155"/>
      <c r="U32" s="67">
        <f t="shared" si="6"/>
        <v>0</v>
      </c>
      <c r="V32" s="125">
        <f t="shared" si="7"/>
        <v>0</v>
      </c>
      <c r="W32" s="125">
        <f t="shared" si="7"/>
        <v>0</v>
      </c>
      <c r="X32" s="125">
        <f t="shared" si="7"/>
        <v>0</v>
      </c>
      <c r="Y32" s="125">
        <f t="shared" si="7"/>
        <v>0</v>
      </c>
      <c r="Z32" s="125">
        <f t="shared" si="7"/>
        <v>0</v>
      </c>
      <c r="AA32" s="125">
        <f t="shared" si="7"/>
        <v>0</v>
      </c>
      <c r="AB32" s="125">
        <f t="shared" si="7"/>
        <v>0</v>
      </c>
      <c r="AC32" s="125">
        <f t="shared" si="7"/>
        <v>0</v>
      </c>
    </row>
    <row r="33" spans="1:29">
      <c r="A33" s="129"/>
      <c r="B33" s="123" t="s">
        <v>625</v>
      </c>
      <c r="C33" s="67">
        <f t="shared" si="4"/>
        <v>0</v>
      </c>
      <c r="D33" s="125">
        <f t="shared" si="5"/>
        <v>0</v>
      </c>
      <c r="E33" s="125">
        <f t="shared" si="5"/>
        <v>0</v>
      </c>
      <c r="F33" s="125">
        <f t="shared" si="5"/>
        <v>0</v>
      </c>
      <c r="G33" s="125">
        <f t="shared" si="5"/>
        <v>0</v>
      </c>
      <c r="H33" s="125">
        <f t="shared" si="5"/>
        <v>0</v>
      </c>
      <c r="I33" s="125">
        <f t="shared" si="5"/>
        <v>0</v>
      </c>
      <c r="J33" s="125">
        <f t="shared" si="5"/>
        <v>0</v>
      </c>
      <c r="K33" s="125">
        <f t="shared" si="5"/>
        <v>0</v>
      </c>
      <c r="L33" s="155"/>
      <c r="M33" s="155"/>
      <c r="N33" s="155"/>
      <c r="O33" s="155"/>
      <c r="P33" s="155"/>
      <c r="Q33" s="155"/>
      <c r="R33" s="155"/>
      <c r="S33" s="155"/>
      <c r="T33" s="155"/>
      <c r="U33" s="67">
        <f t="shared" si="6"/>
        <v>0</v>
      </c>
      <c r="V33" s="125">
        <f t="shared" si="7"/>
        <v>0</v>
      </c>
      <c r="W33" s="125">
        <f t="shared" si="7"/>
        <v>0</v>
      </c>
      <c r="X33" s="125">
        <f t="shared" si="7"/>
        <v>0</v>
      </c>
      <c r="Y33" s="125">
        <f t="shared" si="7"/>
        <v>0</v>
      </c>
      <c r="Z33" s="125">
        <f t="shared" si="7"/>
        <v>0</v>
      </c>
      <c r="AA33" s="125">
        <f t="shared" si="7"/>
        <v>0</v>
      </c>
      <c r="AB33" s="125">
        <f t="shared" si="7"/>
        <v>0</v>
      </c>
      <c r="AC33" s="125">
        <f t="shared" si="7"/>
        <v>0</v>
      </c>
    </row>
    <row r="34" spans="1:29">
      <c r="A34" s="124" t="s">
        <v>637</v>
      </c>
      <c r="B34" s="124" t="s">
        <v>637</v>
      </c>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row>
    <row r="36" spans="1:29">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c r="F37" s="9"/>
      <c r="G37" s="9"/>
      <c r="H37" s="9"/>
      <c r="O37" s="9"/>
      <c r="P37" s="9"/>
      <c r="Q37" s="9"/>
      <c r="X37" s="9"/>
      <c r="Y37" s="9"/>
      <c r="Z37" s="9"/>
    </row>
    <row r="38" spans="1:29">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29">
      <c r="A39" s="11" t="s">
        <v>627</v>
      </c>
      <c r="B39" s="11" t="s">
        <v>143</v>
      </c>
      <c r="C39" s="13" t="s">
        <v>624</v>
      </c>
      <c r="D39" s="13">
        <v>2021</v>
      </c>
      <c r="E39" s="13">
        <v>2022</v>
      </c>
      <c r="F39" s="13">
        <v>2023</v>
      </c>
      <c r="G39" s="13">
        <v>2024</v>
      </c>
      <c r="H39" s="13">
        <v>2025</v>
      </c>
      <c r="I39" s="13">
        <v>2026</v>
      </c>
      <c r="J39" s="13">
        <v>2027</v>
      </c>
      <c r="K39" s="13">
        <v>2028</v>
      </c>
      <c r="L39" s="13" t="s">
        <v>624</v>
      </c>
      <c r="M39" s="13">
        <v>2021</v>
      </c>
      <c r="N39" s="13">
        <v>2022</v>
      </c>
      <c r="O39" s="13">
        <v>2023</v>
      </c>
      <c r="P39" s="13">
        <v>2024</v>
      </c>
      <c r="Q39" s="13">
        <v>2025</v>
      </c>
      <c r="R39" s="13">
        <v>2026</v>
      </c>
      <c r="S39" s="13">
        <v>2027</v>
      </c>
      <c r="T39" s="13">
        <v>2028</v>
      </c>
      <c r="U39" s="13" t="s">
        <v>624</v>
      </c>
      <c r="V39" s="13">
        <v>2021</v>
      </c>
      <c r="W39" s="13">
        <v>2022</v>
      </c>
      <c r="X39" s="13">
        <v>2023</v>
      </c>
      <c r="Y39" s="13">
        <v>2024</v>
      </c>
      <c r="Z39" s="13">
        <v>2025</v>
      </c>
      <c r="AA39" s="13">
        <v>2026</v>
      </c>
      <c r="AB39" s="13">
        <v>2027</v>
      </c>
      <c r="AC39" s="13">
        <v>2028</v>
      </c>
    </row>
    <row r="40" spans="1:29">
      <c r="A40" s="122">
        <f t="shared" ref="A40:A49" si="8">A24</f>
        <v>0</v>
      </c>
      <c r="B40" s="123" t="s">
        <v>625</v>
      </c>
      <c r="C40" s="67">
        <f t="shared" ref="C40:C49" si="9">SUM(D40:K40)</f>
        <v>0</v>
      </c>
      <c r="D40" s="165">
        <f t="shared" ref="D40:D49" si="10">M40+V40</f>
        <v>0</v>
      </c>
      <c r="E40" s="165">
        <f t="shared" ref="E40:E49" si="11">N40+W40</f>
        <v>0</v>
      </c>
      <c r="F40" s="165">
        <f t="shared" ref="F40:F49" si="12">O40+X40</f>
        <v>0</v>
      </c>
      <c r="G40" s="165">
        <f t="shared" ref="G40:G49" si="13">P40+Y40</f>
        <v>0</v>
      </c>
      <c r="H40" s="165">
        <f t="shared" ref="H40:H49" si="14">Q40+Z40</f>
        <v>0</v>
      </c>
      <c r="I40" s="165">
        <f t="shared" ref="I40:I49" si="15">R40+AA40</f>
        <v>0</v>
      </c>
      <c r="J40" s="165">
        <f t="shared" ref="J40:J49" si="16">S40+AB40</f>
        <v>0</v>
      </c>
      <c r="K40" s="165">
        <f t="shared" ref="K40:K49" si="17">T40+AC40</f>
        <v>0</v>
      </c>
      <c r="L40" s="155"/>
      <c r="M40" s="69"/>
      <c r="N40" s="69"/>
      <c r="O40" s="69"/>
      <c r="P40" s="69"/>
      <c r="Q40" s="69"/>
      <c r="R40" s="69"/>
      <c r="S40" s="69"/>
      <c r="T40" s="69"/>
      <c r="U40" s="67">
        <f t="shared" ref="U40:U49" si="18">SUM(V40:AC40)</f>
        <v>0</v>
      </c>
      <c r="V40" s="69"/>
      <c r="W40" s="69"/>
      <c r="X40" s="69"/>
      <c r="Y40" s="69"/>
      <c r="Z40" s="69"/>
      <c r="AA40" s="69"/>
      <c r="AB40" s="69"/>
      <c r="AC40" s="69"/>
    </row>
    <row r="41" spans="1:29">
      <c r="A41" s="122">
        <f t="shared" si="8"/>
        <v>0</v>
      </c>
      <c r="B41" s="123" t="s">
        <v>625</v>
      </c>
      <c r="C41" s="67">
        <f t="shared" si="9"/>
        <v>0</v>
      </c>
      <c r="D41" s="165">
        <f t="shared" si="10"/>
        <v>0</v>
      </c>
      <c r="E41" s="165">
        <f t="shared" si="11"/>
        <v>0</v>
      </c>
      <c r="F41" s="165">
        <f t="shared" si="12"/>
        <v>0</v>
      </c>
      <c r="G41" s="165">
        <f t="shared" si="13"/>
        <v>0</v>
      </c>
      <c r="H41" s="165">
        <f t="shared" si="14"/>
        <v>0</v>
      </c>
      <c r="I41" s="165">
        <f t="shared" si="15"/>
        <v>0</v>
      </c>
      <c r="J41" s="165">
        <f t="shared" si="16"/>
        <v>0</v>
      </c>
      <c r="K41" s="165">
        <f t="shared" si="17"/>
        <v>0</v>
      </c>
      <c r="L41" s="155"/>
      <c r="M41" s="69"/>
      <c r="N41" s="69"/>
      <c r="O41" s="69"/>
      <c r="P41" s="69"/>
      <c r="Q41" s="69"/>
      <c r="R41" s="69"/>
      <c r="S41" s="69"/>
      <c r="T41" s="69"/>
      <c r="U41" s="67">
        <f t="shared" si="18"/>
        <v>0</v>
      </c>
      <c r="V41" s="69"/>
      <c r="W41" s="69"/>
      <c r="X41" s="69"/>
      <c r="Y41" s="69"/>
      <c r="Z41" s="69"/>
      <c r="AA41" s="69"/>
      <c r="AB41" s="69"/>
      <c r="AC41" s="69"/>
    </row>
    <row r="42" spans="1:29">
      <c r="A42" s="122">
        <f t="shared" si="8"/>
        <v>0</v>
      </c>
      <c r="B42" s="123" t="s">
        <v>625</v>
      </c>
      <c r="C42" s="67">
        <f t="shared" si="9"/>
        <v>0</v>
      </c>
      <c r="D42" s="165">
        <f t="shared" si="10"/>
        <v>0</v>
      </c>
      <c r="E42" s="165">
        <f t="shared" si="11"/>
        <v>0</v>
      </c>
      <c r="F42" s="165">
        <f t="shared" si="12"/>
        <v>0</v>
      </c>
      <c r="G42" s="165">
        <f t="shared" si="13"/>
        <v>0</v>
      </c>
      <c r="H42" s="165">
        <f t="shared" si="14"/>
        <v>0</v>
      </c>
      <c r="I42" s="165">
        <f t="shared" si="15"/>
        <v>0</v>
      </c>
      <c r="J42" s="165">
        <f t="shared" si="16"/>
        <v>0</v>
      </c>
      <c r="K42" s="165">
        <f t="shared" si="17"/>
        <v>0</v>
      </c>
      <c r="L42" s="155"/>
      <c r="M42" s="69"/>
      <c r="N42" s="69"/>
      <c r="O42" s="69"/>
      <c r="P42" s="69"/>
      <c r="Q42" s="69"/>
      <c r="R42" s="69"/>
      <c r="S42" s="69"/>
      <c r="T42" s="69"/>
      <c r="U42" s="67">
        <f t="shared" si="18"/>
        <v>0</v>
      </c>
      <c r="V42" s="69"/>
      <c r="W42" s="69"/>
      <c r="X42" s="69"/>
      <c r="Y42" s="69"/>
      <c r="Z42" s="69"/>
      <c r="AA42" s="69"/>
      <c r="AB42" s="69"/>
      <c r="AC42" s="69"/>
    </row>
    <row r="43" spans="1:29">
      <c r="A43" s="122">
        <f t="shared" si="8"/>
        <v>0</v>
      </c>
      <c r="B43" s="123" t="s">
        <v>625</v>
      </c>
      <c r="C43" s="67">
        <f t="shared" si="9"/>
        <v>0</v>
      </c>
      <c r="D43" s="165">
        <f t="shared" si="10"/>
        <v>0</v>
      </c>
      <c r="E43" s="165">
        <f t="shared" si="11"/>
        <v>0</v>
      </c>
      <c r="F43" s="165">
        <f t="shared" si="12"/>
        <v>0</v>
      </c>
      <c r="G43" s="165">
        <f t="shared" si="13"/>
        <v>0</v>
      </c>
      <c r="H43" s="165">
        <f t="shared" si="14"/>
        <v>0</v>
      </c>
      <c r="I43" s="165">
        <f t="shared" si="15"/>
        <v>0</v>
      </c>
      <c r="J43" s="165">
        <f t="shared" si="16"/>
        <v>0</v>
      </c>
      <c r="K43" s="165">
        <f t="shared" si="17"/>
        <v>0</v>
      </c>
      <c r="L43" s="155"/>
      <c r="M43" s="69"/>
      <c r="N43" s="69"/>
      <c r="O43" s="69"/>
      <c r="P43" s="69"/>
      <c r="Q43" s="69"/>
      <c r="R43" s="69"/>
      <c r="S43" s="69"/>
      <c r="T43" s="69"/>
      <c r="U43" s="67">
        <f t="shared" si="18"/>
        <v>0</v>
      </c>
      <c r="V43" s="69"/>
      <c r="W43" s="69"/>
      <c r="X43" s="69"/>
      <c r="Y43" s="69"/>
      <c r="Z43" s="69"/>
      <c r="AA43" s="69"/>
      <c r="AB43" s="69"/>
      <c r="AC43" s="69"/>
    </row>
    <row r="44" spans="1:29">
      <c r="A44" s="122">
        <f t="shared" si="8"/>
        <v>0</v>
      </c>
      <c r="B44" s="123" t="s">
        <v>625</v>
      </c>
      <c r="C44" s="67">
        <f t="shared" si="9"/>
        <v>0</v>
      </c>
      <c r="D44" s="165">
        <f t="shared" si="10"/>
        <v>0</v>
      </c>
      <c r="E44" s="165">
        <f t="shared" si="11"/>
        <v>0</v>
      </c>
      <c r="F44" s="165">
        <f t="shared" si="12"/>
        <v>0</v>
      </c>
      <c r="G44" s="165">
        <f t="shared" si="13"/>
        <v>0</v>
      </c>
      <c r="H44" s="165">
        <f t="shared" si="14"/>
        <v>0</v>
      </c>
      <c r="I44" s="165">
        <f t="shared" si="15"/>
        <v>0</v>
      </c>
      <c r="J44" s="165">
        <f t="shared" si="16"/>
        <v>0</v>
      </c>
      <c r="K44" s="165">
        <f t="shared" si="17"/>
        <v>0</v>
      </c>
      <c r="L44" s="155"/>
      <c r="M44" s="69"/>
      <c r="N44" s="69"/>
      <c r="O44" s="69"/>
      <c r="P44" s="69"/>
      <c r="Q44" s="69"/>
      <c r="R44" s="69"/>
      <c r="S44" s="69"/>
      <c r="T44" s="69"/>
      <c r="U44" s="67">
        <f t="shared" si="18"/>
        <v>0</v>
      </c>
      <c r="V44" s="69"/>
      <c r="W44" s="69"/>
      <c r="X44" s="69"/>
      <c r="Y44" s="69"/>
      <c r="Z44" s="69"/>
      <c r="AA44" s="69"/>
      <c r="AB44" s="69"/>
      <c r="AC44" s="69"/>
    </row>
    <row r="45" spans="1:29">
      <c r="A45" s="122">
        <f t="shared" si="8"/>
        <v>0</v>
      </c>
      <c r="B45" s="123" t="s">
        <v>625</v>
      </c>
      <c r="C45" s="67">
        <f t="shared" si="9"/>
        <v>0</v>
      </c>
      <c r="D45" s="165">
        <f t="shared" si="10"/>
        <v>0</v>
      </c>
      <c r="E45" s="165">
        <f t="shared" si="11"/>
        <v>0</v>
      </c>
      <c r="F45" s="165">
        <f t="shared" si="12"/>
        <v>0</v>
      </c>
      <c r="G45" s="165">
        <f t="shared" si="13"/>
        <v>0</v>
      </c>
      <c r="H45" s="165">
        <f t="shared" si="14"/>
        <v>0</v>
      </c>
      <c r="I45" s="165">
        <f t="shared" si="15"/>
        <v>0</v>
      </c>
      <c r="J45" s="165">
        <f t="shared" si="16"/>
        <v>0</v>
      </c>
      <c r="K45" s="165">
        <f t="shared" si="17"/>
        <v>0</v>
      </c>
      <c r="L45" s="155"/>
      <c r="M45" s="69"/>
      <c r="N45" s="69"/>
      <c r="O45" s="69"/>
      <c r="P45" s="69"/>
      <c r="Q45" s="69"/>
      <c r="R45" s="69"/>
      <c r="S45" s="69"/>
      <c r="T45" s="69"/>
      <c r="U45" s="67">
        <f t="shared" si="18"/>
        <v>0</v>
      </c>
      <c r="V45" s="69"/>
      <c r="W45" s="69"/>
      <c r="X45" s="69"/>
      <c r="Y45" s="69"/>
      <c r="Z45" s="69"/>
      <c r="AA45" s="69"/>
      <c r="AB45" s="69"/>
      <c r="AC45" s="69"/>
    </row>
    <row r="46" spans="1:29">
      <c r="A46" s="122">
        <f t="shared" si="8"/>
        <v>0</v>
      </c>
      <c r="B46" s="123" t="s">
        <v>625</v>
      </c>
      <c r="C46" s="67">
        <f t="shared" si="9"/>
        <v>0</v>
      </c>
      <c r="D46" s="165">
        <f t="shared" si="10"/>
        <v>0</v>
      </c>
      <c r="E46" s="165">
        <f t="shared" si="11"/>
        <v>0</v>
      </c>
      <c r="F46" s="165">
        <f t="shared" si="12"/>
        <v>0</v>
      </c>
      <c r="G46" s="165">
        <f t="shared" si="13"/>
        <v>0</v>
      </c>
      <c r="H46" s="165">
        <f t="shared" si="14"/>
        <v>0</v>
      </c>
      <c r="I46" s="165">
        <f t="shared" si="15"/>
        <v>0</v>
      </c>
      <c r="J46" s="165">
        <f t="shared" si="16"/>
        <v>0</v>
      </c>
      <c r="K46" s="165">
        <f t="shared" si="17"/>
        <v>0</v>
      </c>
      <c r="L46" s="155"/>
      <c r="M46" s="69"/>
      <c r="N46" s="69"/>
      <c r="O46" s="69"/>
      <c r="P46" s="69"/>
      <c r="Q46" s="69"/>
      <c r="R46" s="69"/>
      <c r="S46" s="69"/>
      <c r="T46" s="69"/>
      <c r="U46" s="67">
        <f t="shared" si="18"/>
        <v>0</v>
      </c>
      <c r="V46" s="69"/>
      <c r="W46" s="69"/>
      <c r="X46" s="69"/>
      <c r="Y46" s="69"/>
      <c r="Z46" s="69"/>
      <c r="AA46" s="69"/>
      <c r="AB46" s="69"/>
      <c r="AC46" s="69"/>
    </row>
    <row r="47" spans="1:29">
      <c r="A47" s="122">
        <f t="shared" si="8"/>
        <v>0</v>
      </c>
      <c r="B47" s="123" t="s">
        <v>625</v>
      </c>
      <c r="C47" s="67">
        <f t="shared" si="9"/>
        <v>0</v>
      </c>
      <c r="D47" s="165">
        <f t="shared" si="10"/>
        <v>0</v>
      </c>
      <c r="E47" s="165">
        <f t="shared" si="11"/>
        <v>0</v>
      </c>
      <c r="F47" s="165">
        <f t="shared" si="12"/>
        <v>0</v>
      </c>
      <c r="G47" s="165">
        <f t="shared" si="13"/>
        <v>0</v>
      </c>
      <c r="H47" s="165">
        <f t="shared" si="14"/>
        <v>0</v>
      </c>
      <c r="I47" s="165">
        <f t="shared" si="15"/>
        <v>0</v>
      </c>
      <c r="J47" s="165">
        <f t="shared" si="16"/>
        <v>0</v>
      </c>
      <c r="K47" s="165">
        <f t="shared" si="17"/>
        <v>0</v>
      </c>
      <c r="L47" s="155"/>
      <c r="M47" s="69"/>
      <c r="N47" s="69"/>
      <c r="O47" s="69"/>
      <c r="P47" s="69"/>
      <c r="Q47" s="69"/>
      <c r="R47" s="69"/>
      <c r="S47" s="69"/>
      <c r="T47" s="69"/>
      <c r="U47" s="67">
        <f t="shared" si="18"/>
        <v>0</v>
      </c>
      <c r="V47" s="69"/>
      <c r="W47" s="69"/>
      <c r="X47" s="69"/>
      <c r="Y47" s="69"/>
      <c r="Z47" s="69"/>
      <c r="AA47" s="69"/>
      <c r="AB47" s="69"/>
      <c r="AC47" s="69"/>
    </row>
    <row r="48" spans="1:29">
      <c r="A48" s="122">
        <f t="shared" si="8"/>
        <v>0</v>
      </c>
      <c r="B48" s="123" t="s">
        <v>625</v>
      </c>
      <c r="C48" s="67">
        <f t="shared" si="9"/>
        <v>0</v>
      </c>
      <c r="D48" s="165">
        <f t="shared" si="10"/>
        <v>0</v>
      </c>
      <c r="E48" s="165">
        <f t="shared" si="11"/>
        <v>0</v>
      </c>
      <c r="F48" s="165">
        <f t="shared" si="12"/>
        <v>0</v>
      </c>
      <c r="G48" s="165">
        <f t="shared" si="13"/>
        <v>0</v>
      </c>
      <c r="H48" s="165">
        <f t="shared" si="14"/>
        <v>0</v>
      </c>
      <c r="I48" s="165">
        <f t="shared" si="15"/>
        <v>0</v>
      </c>
      <c r="J48" s="165">
        <f t="shared" si="16"/>
        <v>0</v>
      </c>
      <c r="K48" s="165">
        <f t="shared" si="17"/>
        <v>0</v>
      </c>
      <c r="L48" s="155"/>
      <c r="M48" s="69"/>
      <c r="N48" s="69"/>
      <c r="O48" s="69"/>
      <c r="P48" s="69"/>
      <c r="Q48" s="69"/>
      <c r="R48" s="69"/>
      <c r="S48" s="69"/>
      <c r="T48" s="69"/>
      <c r="U48" s="67">
        <f t="shared" si="18"/>
        <v>0</v>
      </c>
      <c r="V48" s="69"/>
      <c r="W48" s="69"/>
      <c r="X48" s="69"/>
      <c r="Y48" s="69"/>
      <c r="Z48" s="69"/>
      <c r="AA48" s="69"/>
      <c r="AB48" s="69"/>
      <c r="AC48" s="69"/>
    </row>
    <row r="49" spans="1:29">
      <c r="A49" s="122">
        <f t="shared" si="8"/>
        <v>0</v>
      </c>
      <c r="B49" s="123" t="s">
        <v>625</v>
      </c>
      <c r="C49" s="67">
        <f t="shared" si="9"/>
        <v>0</v>
      </c>
      <c r="D49" s="165">
        <f t="shared" si="10"/>
        <v>0</v>
      </c>
      <c r="E49" s="165">
        <f t="shared" si="11"/>
        <v>0</v>
      </c>
      <c r="F49" s="165">
        <f t="shared" si="12"/>
        <v>0</v>
      </c>
      <c r="G49" s="165">
        <f t="shared" si="13"/>
        <v>0</v>
      </c>
      <c r="H49" s="165">
        <f t="shared" si="14"/>
        <v>0</v>
      </c>
      <c r="I49" s="165">
        <f t="shared" si="15"/>
        <v>0</v>
      </c>
      <c r="J49" s="165">
        <f t="shared" si="16"/>
        <v>0</v>
      </c>
      <c r="K49" s="165">
        <f t="shared" si="17"/>
        <v>0</v>
      </c>
      <c r="L49" s="155"/>
      <c r="M49" s="69"/>
      <c r="N49" s="69"/>
      <c r="O49" s="69"/>
      <c r="P49" s="69"/>
      <c r="Q49" s="69"/>
      <c r="R49" s="69"/>
      <c r="S49" s="69"/>
      <c r="T49" s="69"/>
      <c r="U49" s="67">
        <f t="shared" si="18"/>
        <v>0</v>
      </c>
      <c r="V49" s="69"/>
      <c r="W49" s="69"/>
      <c r="X49" s="69"/>
      <c r="Y49" s="69"/>
      <c r="Z49" s="69"/>
      <c r="AA49" s="69"/>
      <c r="AB49" s="69"/>
      <c r="AC49" s="69"/>
    </row>
    <row r="50" spans="1:29">
      <c r="A50" s="124" t="s">
        <v>637</v>
      </c>
      <c r="B50" s="124" t="s">
        <v>637</v>
      </c>
      <c r="C50" s="124" t="s">
        <v>637</v>
      </c>
      <c r="D50" s="124" t="s">
        <v>637</v>
      </c>
      <c r="E50" s="124" t="s">
        <v>637</v>
      </c>
      <c r="F50" s="124" t="s">
        <v>637</v>
      </c>
      <c r="G50" s="124" t="s">
        <v>637</v>
      </c>
      <c r="H50" s="124" t="s">
        <v>637</v>
      </c>
      <c r="I50" s="124" t="s">
        <v>637</v>
      </c>
      <c r="J50" s="124" t="s">
        <v>637</v>
      </c>
      <c r="K50" s="124" t="s">
        <v>637</v>
      </c>
      <c r="L50" s="124" t="s">
        <v>637</v>
      </c>
      <c r="M50" s="124" t="s">
        <v>637</v>
      </c>
      <c r="N50" s="124" t="s">
        <v>637</v>
      </c>
      <c r="O50" s="124" t="s">
        <v>637</v>
      </c>
      <c r="P50" s="124" t="s">
        <v>637</v>
      </c>
      <c r="Q50" s="124" t="s">
        <v>637</v>
      </c>
      <c r="R50" s="124" t="s">
        <v>637</v>
      </c>
      <c r="S50" s="124" t="s">
        <v>637</v>
      </c>
      <c r="T50" s="124" t="s">
        <v>637</v>
      </c>
      <c r="U50" s="124" t="s">
        <v>637</v>
      </c>
      <c r="V50" s="124" t="s">
        <v>637</v>
      </c>
      <c r="W50" s="124" t="s">
        <v>637</v>
      </c>
      <c r="X50" s="124" t="s">
        <v>637</v>
      </c>
      <c r="Y50" s="124" t="s">
        <v>637</v>
      </c>
      <c r="Z50" s="124" t="s">
        <v>637</v>
      </c>
      <c r="AA50" s="124" t="s">
        <v>637</v>
      </c>
      <c r="AB50" s="124" t="s">
        <v>637</v>
      </c>
      <c r="AC50" s="124" t="s">
        <v>637</v>
      </c>
    </row>
    <row r="52" spans="1:29">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ht="12.65" customHeight="1">
      <c r="F53" s="9"/>
      <c r="G53" s="9"/>
      <c r="H53" s="9"/>
      <c r="O53" s="9"/>
      <c r="P53" s="9"/>
      <c r="Q53" s="9"/>
      <c r="X53" s="9"/>
      <c r="Y53" s="9"/>
      <c r="Z53" s="9"/>
    </row>
    <row r="54" spans="1:29">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29">
      <c r="A55" s="11" t="s">
        <v>627</v>
      </c>
      <c r="B55" s="11" t="s">
        <v>143</v>
      </c>
      <c r="C55" s="13" t="s">
        <v>624</v>
      </c>
      <c r="D55" s="13">
        <v>2021</v>
      </c>
      <c r="E55" s="13">
        <v>2022</v>
      </c>
      <c r="F55" s="13">
        <v>2023</v>
      </c>
      <c r="G55" s="13">
        <v>2024</v>
      </c>
      <c r="H55" s="13">
        <v>2025</v>
      </c>
      <c r="I55" s="13">
        <v>2026</v>
      </c>
      <c r="J55" s="13">
        <v>2027</v>
      </c>
      <c r="K55" s="13">
        <v>2028</v>
      </c>
      <c r="L55" s="13" t="s">
        <v>624</v>
      </c>
      <c r="M55" s="13">
        <v>2021</v>
      </c>
      <c r="N55" s="13">
        <v>2022</v>
      </c>
      <c r="O55" s="13">
        <v>2023</v>
      </c>
      <c r="P55" s="13">
        <v>2024</v>
      </c>
      <c r="Q55" s="13">
        <v>2025</v>
      </c>
      <c r="R55" s="13">
        <v>2026</v>
      </c>
      <c r="S55" s="13">
        <v>2027</v>
      </c>
      <c r="T55" s="13">
        <v>2028</v>
      </c>
      <c r="U55" s="13" t="s">
        <v>624</v>
      </c>
      <c r="V55" s="13">
        <v>2021</v>
      </c>
      <c r="W55" s="13">
        <v>2022</v>
      </c>
      <c r="X55" s="13">
        <v>2023</v>
      </c>
      <c r="Y55" s="13">
        <v>2024</v>
      </c>
      <c r="Z55" s="13">
        <v>2025</v>
      </c>
      <c r="AA55" s="13">
        <v>2026</v>
      </c>
      <c r="AB55" s="13">
        <v>2027</v>
      </c>
      <c r="AC55" s="13">
        <v>2028</v>
      </c>
    </row>
    <row r="56" spans="1:29">
      <c r="A56" s="122">
        <f t="shared" ref="A56:A65" si="19">A24</f>
        <v>0</v>
      </c>
      <c r="B56" s="123" t="s">
        <v>625</v>
      </c>
      <c r="C56" s="67">
        <f t="shared" ref="C56:C65" si="20">SUM(D56:K56)</f>
        <v>0</v>
      </c>
      <c r="D56" s="165">
        <f t="shared" ref="D56:D65" si="21">M56+V56</f>
        <v>0</v>
      </c>
      <c r="E56" s="165">
        <f t="shared" ref="E56:E65" si="22">N56+W56</f>
        <v>0</v>
      </c>
      <c r="F56" s="165">
        <f t="shared" ref="F56:F65" si="23">O56+X56</f>
        <v>0</v>
      </c>
      <c r="G56" s="165">
        <f t="shared" ref="G56:G65" si="24">P56+Y56</f>
        <v>0</v>
      </c>
      <c r="H56" s="165">
        <f t="shared" ref="H56:H65" si="25">Q56+Z56</f>
        <v>0</v>
      </c>
      <c r="I56" s="165">
        <f t="shared" ref="I56:I65" si="26">R56+AA56</f>
        <v>0</v>
      </c>
      <c r="J56" s="165">
        <f t="shared" ref="J56:J65" si="27">S56+AB56</f>
        <v>0</v>
      </c>
      <c r="K56" s="165">
        <f t="shared" ref="K56:K65" si="28">T56+AC56</f>
        <v>0</v>
      </c>
      <c r="L56" s="155"/>
      <c r="M56" s="69"/>
      <c r="N56" s="69"/>
      <c r="O56" s="69"/>
      <c r="P56" s="69"/>
      <c r="Q56" s="69"/>
      <c r="R56" s="69"/>
      <c r="S56" s="69"/>
      <c r="T56" s="69"/>
      <c r="U56" s="67">
        <f t="shared" ref="U56:U65" si="29">SUM(V56:AC56)</f>
        <v>0</v>
      </c>
      <c r="V56" s="69"/>
      <c r="W56" s="69"/>
      <c r="X56" s="69"/>
      <c r="Y56" s="69"/>
      <c r="Z56" s="69"/>
      <c r="AA56" s="69"/>
      <c r="AB56" s="69"/>
      <c r="AC56" s="69"/>
    </row>
    <row r="57" spans="1:29">
      <c r="A57" s="122">
        <f t="shared" si="19"/>
        <v>0</v>
      </c>
      <c r="B57" s="123" t="s">
        <v>625</v>
      </c>
      <c r="C57" s="67">
        <f t="shared" si="20"/>
        <v>0</v>
      </c>
      <c r="D57" s="165">
        <f t="shared" si="21"/>
        <v>0</v>
      </c>
      <c r="E57" s="165">
        <f t="shared" si="22"/>
        <v>0</v>
      </c>
      <c r="F57" s="165">
        <f t="shared" si="23"/>
        <v>0</v>
      </c>
      <c r="G57" s="165">
        <f t="shared" si="24"/>
        <v>0</v>
      </c>
      <c r="H57" s="165">
        <f t="shared" si="25"/>
        <v>0</v>
      </c>
      <c r="I57" s="165">
        <f t="shared" si="26"/>
        <v>0</v>
      </c>
      <c r="J57" s="165">
        <f t="shared" si="27"/>
        <v>0</v>
      </c>
      <c r="K57" s="165">
        <f t="shared" si="28"/>
        <v>0</v>
      </c>
      <c r="L57" s="155"/>
      <c r="M57" s="69"/>
      <c r="N57" s="69"/>
      <c r="O57" s="69"/>
      <c r="P57" s="69"/>
      <c r="Q57" s="69"/>
      <c r="R57" s="69"/>
      <c r="S57" s="69"/>
      <c r="T57" s="69"/>
      <c r="U57" s="67">
        <f t="shared" si="29"/>
        <v>0</v>
      </c>
      <c r="V57" s="69"/>
      <c r="W57" s="69"/>
      <c r="X57" s="69"/>
      <c r="Y57" s="69"/>
      <c r="Z57" s="69"/>
      <c r="AA57" s="69"/>
      <c r="AB57" s="69"/>
      <c r="AC57" s="69"/>
    </row>
    <row r="58" spans="1:29">
      <c r="A58" s="122">
        <f t="shared" si="19"/>
        <v>0</v>
      </c>
      <c r="B58" s="123" t="s">
        <v>625</v>
      </c>
      <c r="C58" s="67">
        <f t="shared" si="20"/>
        <v>0</v>
      </c>
      <c r="D58" s="165">
        <f t="shared" si="21"/>
        <v>0</v>
      </c>
      <c r="E58" s="165">
        <f t="shared" si="22"/>
        <v>0</v>
      </c>
      <c r="F58" s="165">
        <f t="shared" si="23"/>
        <v>0</v>
      </c>
      <c r="G58" s="165">
        <f t="shared" si="24"/>
        <v>0</v>
      </c>
      <c r="H58" s="165">
        <f t="shared" si="25"/>
        <v>0</v>
      </c>
      <c r="I58" s="165">
        <f t="shared" si="26"/>
        <v>0</v>
      </c>
      <c r="J58" s="165">
        <f t="shared" si="27"/>
        <v>0</v>
      </c>
      <c r="K58" s="165">
        <f t="shared" si="28"/>
        <v>0</v>
      </c>
      <c r="L58" s="155"/>
      <c r="M58" s="69"/>
      <c r="N58" s="69"/>
      <c r="O58" s="69"/>
      <c r="P58" s="69"/>
      <c r="Q58" s="69"/>
      <c r="R58" s="69"/>
      <c r="S58" s="69"/>
      <c r="T58" s="69"/>
      <c r="U58" s="67">
        <f t="shared" si="29"/>
        <v>0</v>
      </c>
      <c r="V58" s="69"/>
      <c r="W58" s="69"/>
      <c r="X58" s="69"/>
      <c r="Y58" s="69"/>
      <c r="Z58" s="69"/>
      <c r="AA58" s="69"/>
      <c r="AB58" s="69"/>
      <c r="AC58" s="69"/>
    </row>
    <row r="59" spans="1:29">
      <c r="A59" s="122">
        <f t="shared" si="19"/>
        <v>0</v>
      </c>
      <c r="B59" s="123" t="s">
        <v>625</v>
      </c>
      <c r="C59" s="67">
        <f t="shared" si="20"/>
        <v>0</v>
      </c>
      <c r="D59" s="165">
        <f t="shared" si="21"/>
        <v>0</v>
      </c>
      <c r="E59" s="165">
        <f t="shared" si="22"/>
        <v>0</v>
      </c>
      <c r="F59" s="165">
        <f t="shared" si="23"/>
        <v>0</v>
      </c>
      <c r="G59" s="165">
        <f t="shared" si="24"/>
        <v>0</v>
      </c>
      <c r="H59" s="165">
        <f t="shared" si="25"/>
        <v>0</v>
      </c>
      <c r="I59" s="165">
        <f t="shared" si="26"/>
        <v>0</v>
      </c>
      <c r="J59" s="165">
        <f t="shared" si="27"/>
        <v>0</v>
      </c>
      <c r="K59" s="165">
        <f t="shared" si="28"/>
        <v>0</v>
      </c>
      <c r="L59" s="155"/>
      <c r="M59" s="69"/>
      <c r="N59" s="69"/>
      <c r="O59" s="69"/>
      <c r="P59" s="69"/>
      <c r="Q59" s="69"/>
      <c r="R59" s="69"/>
      <c r="S59" s="69"/>
      <c r="T59" s="69"/>
      <c r="U59" s="67">
        <f t="shared" si="29"/>
        <v>0</v>
      </c>
      <c r="V59" s="69"/>
      <c r="W59" s="69"/>
      <c r="X59" s="69"/>
      <c r="Y59" s="69"/>
      <c r="Z59" s="69"/>
      <c r="AA59" s="69"/>
      <c r="AB59" s="69"/>
      <c r="AC59" s="69"/>
    </row>
    <row r="60" spans="1:29">
      <c r="A60" s="122">
        <f t="shared" si="19"/>
        <v>0</v>
      </c>
      <c r="B60" s="123" t="s">
        <v>625</v>
      </c>
      <c r="C60" s="67">
        <f t="shared" si="20"/>
        <v>0</v>
      </c>
      <c r="D60" s="165">
        <f t="shared" si="21"/>
        <v>0</v>
      </c>
      <c r="E60" s="165">
        <f t="shared" si="22"/>
        <v>0</v>
      </c>
      <c r="F60" s="165">
        <f t="shared" si="23"/>
        <v>0</v>
      </c>
      <c r="G60" s="165">
        <f t="shared" si="24"/>
        <v>0</v>
      </c>
      <c r="H60" s="165">
        <f t="shared" si="25"/>
        <v>0</v>
      </c>
      <c r="I60" s="165">
        <f t="shared" si="26"/>
        <v>0</v>
      </c>
      <c r="J60" s="165">
        <f t="shared" si="27"/>
        <v>0</v>
      </c>
      <c r="K60" s="165">
        <f t="shared" si="28"/>
        <v>0</v>
      </c>
      <c r="L60" s="155"/>
      <c r="M60" s="69"/>
      <c r="N60" s="69"/>
      <c r="O60" s="69"/>
      <c r="P60" s="69"/>
      <c r="Q60" s="69"/>
      <c r="R60" s="69"/>
      <c r="S60" s="69"/>
      <c r="T60" s="69"/>
      <c r="U60" s="67">
        <f t="shared" si="29"/>
        <v>0</v>
      </c>
      <c r="V60" s="69"/>
      <c r="W60" s="69"/>
      <c r="X60" s="69"/>
      <c r="Y60" s="69"/>
      <c r="Z60" s="69"/>
      <c r="AA60" s="69"/>
      <c r="AB60" s="69"/>
      <c r="AC60" s="69"/>
    </row>
    <row r="61" spans="1:29">
      <c r="A61" s="122">
        <f t="shared" si="19"/>
        <v>0</v>
      </c>
      <c r="B61" s="123" t="s">
        <v>625</v>
      </c>
      <c r="C61" s="67">
        <f t="shared" si="20"/>
        <v>0</v>
      </c>
      <c r="D61" s="165">
        <f t="shared" si="21"/>
        <v>0</v>
      </c>
      <c r="E61" s="165">
        <f t="shared" si="22"/>
        <v>0</v>
      </c>
      <c r="F61" s="165">
        <f t="shared" si="23"/>
        <v>0</v>
      </c>
      <c r="G61" s="165">
        <f t="shared" si="24"/>
        <v>0</v>
      </c>
      <c r="H61" s="165">
        <f t="shared" si="25"/>
        <v>0</v>
      </c>
      <c r="I61" s="165">
        <f t="shared" si="26"/>
        <v>0</v>
      </c>
      <c r="J61" s="165">
        <f t="shared" si="27"/>
        <v>0</v>
      </c>
      <c r="K61" s="165">
        <f t="shared" si="28"/>
        <v>0</v>
      </c>
      <c r="L61" s="155"/>
      <c r="M61" s="69"/>
      <c r="N61" s="69"/>
      <c r="O61" s="69"/>
      <c r="P61" s="69"/>
      <c r="Q61" s="69"/>
      <c r="R61" s="69"/>
      <c r="S61" s="69"/>
      <c r="T61" s="69"/>
      <c r="U61" s="67">
        <f t="shared" si="29"/>
        <v>0</v>
      </c>
      <c r="V61" s="69"/>
      <c r="W61" s="69"/>
      <c r="X61" s="69"/>
      <c r="Y61" s="69"/>
      <c r="Z61" s="69"/>
      <c r="AA61" s="69"/>
      <c r="AB61" s="69"/>
      <c r="AC61" s="69"/>
    </row>
    <row r="62" spans="1:29">
      <c r="A62" s="122">
        <f t="shared" si="19"/>
        <v>0</v>
      </c>
      <c r="B62" s="123" t="s">
        <v>625</v>
      </c>
      <c r="C62" s="67">
        <f t="shared" si="20"/>
        <v>0</v>
      </c>
      <c r="D62" s="165">
        <f t="shared" si="21"/>
        <v>0</v>
      </c>
      <c r="E62" s="165">
        <f t="shared" si="22"/>
        <v>0</v>
      </c>
      <c r="F62" s="165">
        <f t="shared" si="23"/>
        <v>0</v>
      </c>
      <c r="G62" s="165">
        <f t="shared" si="24"/>
        <v>0</v>
      </c>
      <c r="H62" s="165">
        <f t="shared" si="25"/>
        <v>0</v>
      </c>
      <c r="I62" s="165">
        <f t="shared" si="26"/>
        <v>0</v>
      </c>
      <c r="J62" s="165">
        <f t="shared" si="27"/>
        <v>0</v>
      </c>
      <c r="K62" s="165">
        <f t="shared" si="28"/>
        <v>0</v>
      </c>
      <c r="L62" s="155"/>
      <c r="M62" s="69"/>
      <c r="N62" s="69"/>
      <c r="O62" s="69"/>
      <c r="P62" s="69"/>
      <c r="Q62" s="69"/>
      <c r="R62" s="69"/>
      <c r="S62" s="69"/>
      <c r="T62" s="69"/>
      <c r="U62" s="67">
        <f t="shared" si="29"/>
        <v>0</v>
      </c>
      <c r="V62" s="69"/>
      <c r="W62" s="69"/>
      <c r="X62" s="69"/>
      <c r="Y62" s="69"/>
      <c r="Z62" s="69"/>
      <c r="AA62" s="69"/>
      <c r="AB62" s="69"/>
      <c r="AC62" s="69"/>
    </row>
    <row r="63" spans="1:29">
      <c r="A63" s="122">
        <f t="shared" si="19"/>
        <v>0</v>
      </c>
      <c r="B63" s="123" t="s">
        <v>625</v>
      </c>
      <c r="C63" s="67">
        <f t="shared" si="20"/>
        <v>0</v>
      </c>
      <c r="D63" s="165">
        <f t="shared" si="21"/>
        <v>0</v>
      </c>
      <c r="E63" s="165">
        <f t="shared" si="22"/>
        <v>0</v>
      </c>
      <c r="F63" s="165">
        <f t="shared" si="23"/>
        <v>0</v>
      </c>
      <c r="G63" s="165">
        <f t="shared" si="24"/>
        <v>0</v>
      </c>
      <c r="H63" s="165">
        <f t="shared" si="25"/>
        <v>0</v>
      </c>
      <c r="I63" s="165">
        <f t="shared" si="26"/>
        <v>0</v>
      </c>
      <c r="J63" s="165">
        <f t="shared" si="27"/>
        <v>0</v>
      </c>
      <c r="K63" s="165">
        <f t="shared" si="28"/>
        <v>0</v>
      </c>
      <c r="L63" s="155"/>
      <c r="M63" s="69"/>
      <c r="N63" s="69"/>
      <c r="O63" s="69"/>
      <c r="P63" s="69"/>
      <c r="Q63" s="69"/>
      <c r="R63" s="69"/>
      <c r="S63" s="69"/>
      <c r="T63" s="69"/>
      <c r="U63" s="67">
        <f t="shared" si="29"/>
        <v>0</v>
      </c>
      <c r="V63" s="69"/>
      <c r="W63" s="69"/>
      <c r="X63" s="69"/>
      <c r="Y63" s="69"/>
      <c r="Z63" s="69"/>
      <c r="AA63" s="69"/>
      <c r="AB63" s="69"/>
      <c r="AC63" s="69"/>
    </row>
    <row r="64" spans="1:29">
      <c r="A64" s="122">
        <f t="shared" si="19"/>
        <v>0</v>
      </c>
      <c r="B64" s="123" t="s">
        <v>625</v>
      </c>
      <c r="C64" s="67">
        <f t="shared" si="20"/>
        <v>0</v>
      </c>
      <c r="D64" s="165">
        <f t="shared" si="21"/>
        <v>0</v>
      </c>
      <c r="E64" s="165">
        <f t="shared" si="22"/>
        <v>0</v>
      </c>
      <c r="F64" s="165">
        <f t="shared" si="23"/>
        <v>0</v>
      </c>
      <c r="G64" s="165">
        <f t="shared" si="24"/>
        <v>0</v>
      </c>
      <c r="H64" s="165">
        <f t="shared" si="25"/>
        <v>0</v>
      </c>
      <c r="I64" s="165">
        <f t="shared" si="26"/>
        <v>0</v>
      </c>
      <c r="J64" s="165">
        <f t="shared" si="27"/>
        <v>0</v>
      </c>
      <c r="K64" s="165">
        <f t="shared" si="28"/>
        <v>0</v>
      </c>
      <c r="L64" s="155"/>
      <c r="M64" s="69"/>
      <c r="N64" s="69"/>
      <c r="O64" s="69"/>
      <c r="P64" s="69"/>
      <c r="Q64" s="69"/>
      <c r="R64" s="69"/>
      <c r="S64" s="69"/>
      <c r="T64" s="69"/>
      <c r="U64" s="67">
        <f t="shared" si="29"/>
        <v>0</v>
      </c>
      <c r="V64" s="69"/>
      <c r="W64" s="69"/>
      <c r="X64" s="69"/>
      <c r="Y64" s="69"/>
      <c r="Z64" s="69"/>
      <c r="AA64" s="69"/>
      <c r="AB64" s="69"/>
      <c r="AC64" s="69"/>
    </row>
    <row r="65" spans="1:29">
      <c r="A65" s="122">
        <f t="shared" si="19"/>
        <v>0</v>
      </c>
      <c r="B65" s="123" t="s">
        <v>625</v>
      </c>
      <c r="C65" s="67">
        <f t="shared" si="20"/>
        <v>0</v>
      </c>
      <c r="D65" s="165">
        <f t="shared" si="21"/>
        <v>0</v>
      </c>
      <c r="E65" s="165">
        <f t="shared" si="22"/>
        <v>0</v>
      </c>
      <c r="F65" s="165">
        <f t="shared" si="23"/>
        <v>0</v>
      </c>
      <c r="G65" s="165">
        <f t="shared" si="24"/>
        <v>0</v>
      </c>
      <c r="H65" s="165">
        <f t="shared" si="25"/>
        <v>0</v>
      </c>
      <c r="I65" s="165">
        <f t="shared" si="26"/>
        <v>0</v>
      </c>
      <c r="J65" s="165">
        <f t="shared" si="27"/>
        <v>0</v>
      </c>
      <c r="K65" s="165">
        <f t="shared" si="28"/>
        <v>0</v>
      </c>
      <c r="L65" s="155"/>
      <c r="M65" s="69"/>
      <c r="N65" s="69"/>
      <c r="O65" s="69"/>
      <c r="P65" s="69"/>
      <c r="Q65" s="69"/>
      <c r="R65" s="69"/>
      <c r="S65" s="69"/>
      <c r="T65" s="69"/>
      <c r="U65" s="67">
        <f t="shared" si="29"/>
        <v>0</v>
      </c>
      <c r="V65" s="69"/>
      <c r="W65" s="69"/>
      <c r="X65" s="69"/>
      <c r="Y65" s="69"/>
      <c r="Z65" s="69"/>
      <c r="AA65" s="69"/>
      <c r="AB65" s="69"/>
      <c r="AC65" s="69"/>
    </row>
    <row r="66" spans="1:29">
      <c r="A66" s="124" t="s">
        <v>637</v>
      </c>
      <c r="B66" s="124" t="s">
        <v>637</v>
      </c>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BE2A0-6708-4DDE-9440-A60F42B4EDEB}">
  <sheetPr>
    <tabColor rgb="FF0070C0"/>
  </sheetPr>
  <dimension ref="A1:AC66"/>
  <sheetViews>
    <sheetView topLeftCell="A44" zoomScale="70" zoomScaleNormal="70" workbookViewId="0">
      <selection activeCell="A54" sqref="A54:XFD54"/>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2.8 Risk and Contingency</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2.8 Risk and Contingency</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IF(ISERROR(MATCH("Error",A9:A37,0)),"-","Error")</f>
        <v>-</v>
      </c>
      <c r="B8" s="126" t="str">
        <f>IF(ISERROR(MATCH("Error",B9:B37,0)),"-","Error")</f>
        <v>-</v>
      </c>
      <c r="C8" s="126"/>
      <c r="D8" s="126" t="str">
        <f t="shared" ref="D8:AC8" si="0">IF(ISERROR(MATCH("Error",D9:D37,0)),"-","Error")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2.8 Risk and Contingency</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SUM(C40:C50)</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A36</f>
        <v>Company Estimated Costs</v>
      </c>
      <c r="B17" s="123" t="s">
        <v>625</v>
      </c>
      <c r="C17" s="14">
        <f t="shared" ref="C17:AC17" si="2">SUM(C40:C49)</f>
        <v>0</v>
      </c>
      <c r="D17" s="14">
        <f t="shared" si="2"/>
        <v>0</v>
      </c>
      <c r="E17" s="14">
        <f t="shared" si="2"/>
        <v>0</v>
      </c>
      <c r="F17" s="14">
        <f t="shared" si="2"/>
        <v>0</v>
      </c>
      <c r="G17" s="14">
        <f t="shared" si="2"/>
        <v>0</v>
      </c>
      <c r="H17" s="14">
        <f t="shared" si="2"/>
        <v>0</v>
      </c>
      <c r="I17" s="14">
        <f t="shared" si="2"/>
        <v>0</v>
      </c>
      <c r="J17" s="14">
        <f t="shared" si="2"/>
        <v>0</v>
      </c>
      <c r="K17" s="14">
        <f t="shared" si="2"/>
        <v>0</v>
      </c>
      <c r="L17" s="155"/>
      <c r="M17" s="155"/>
      <c r="N17" s="155"/>
      <c r="O17" s="155"/>
      <c r="P17" s="155"/>
      <c r="Q17" s="155"/>
      <c r="R17" s="155"/>
      <c r="S17" s="155"/>
      <c r="T17" s="155"/>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A52</f>
        <v>Contractor Estimated Costs</v>
      </c>
      <c r="B18" s="123" t="s">
        <v>625</v>
      </c>
      <c r="C18" s="14">
        <f t="shared" ref="C18:AC18" si="3">SUM(C56:C65)</f>
        <v>0</v>
      </c>
      <c r="D18" s="14">
        <f t="shared" si="3"/>
        <v>0</v>
      </c>
      <c r="E18" s="14">
        <f t="shared" si="3"/>
        <v>0</v>
      </c>
      <c r="F18" s="14">
        <f t="shared" si="3"/>
        <v>0</v>
      </c>
      <c r="G18" s="14">
        <f t="shared" si="3"/>
        <v>0</v>
      </c>
      <c r="H18" s="14">
        <f t="shared" si="3"/>
        <v>0</v>
      </c>
      <c r="I18" s="14">
        <f t="shared" si="3"/>
        <v>0</v>
      </c>
      <c r="J18" s="14">
        <f t="shared" si="3"/>
        <v>0</v>
      </c>
      <c r="K18" s="14">
        <f t="shared" si="3"/>
        <v>0</v>
      </c>
      <c r="L18" s="155"/>
      <c r="M18" s="155"/>
      <c r="N18" s="155"/>
      <c r="O18" s="155"/>
      <c r="P18" s="155"/>
      <c r="Q18" s="155"/>
      <c r="R18" s="155"/>
      <c r="S18" s="155"/>
      <c r="T18" s="155"/>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2" t="s">
        <v>667</v>
      </c>
      <c r="B24" s="123" t="s">
        <v>625</v>
      </c>
      <c r="C24" s="67">
        <f t="shared" ref="C24:C33" si="4">SUM(D24:K24)</f>
        <v>0</v>
      </c>
      <c r="D24" s="125">
        <f t="shared" ref="D24:K33" si="5">D40+D56</f>
        <v>0</v>
      </c>
      <c r="E24" s="125">
        <f t="shared" si="5"/>
        <v>0</v>
      </c>
      <c r="F24" s="125">
        <f t="shared" si="5"/>
        <v>0</v>
      </c>
      <c r="G24" s="125">
        <f t="shared" si="5"/>
        <v>0</v>
      </c>
      <c r="H24" s="125">
        <f t="shared" si="5"/>
        <v>0</v>
      </c>
      <c r="I24" s="125">
        <f t="shared" si="5"/>
        <v>0</v>
      </c>
      <c r="J24" s="125">
        <f t="shared" si="5"/>
        <v>0</v>
      </c>
      <c r="K24" s="125">
        <f t="shared" si="5"/>
        <v>0</v>
      </c>
      <c r="L24" s="155"/>
      <c r="M24" s="155"/>
      <c r="N24" s="155"/>
      <c r="O24" s="155"/>
      <c r="P24" s="155"/>
      <c r="Q24" s="155"/>
      <c r="R24" s="155"/>
      <c r="S24" s="155"/>
      <c r="T24" s="155"/>
      <c r="U24" s="67">
        <f t="shared" ref="U24:U33" si="6">SUM(V24:AC24)</f>
        <v>0</v>
      </c>
      <c r="V24" s="125">
        <f t="shared" ref="V24:AC33" si="7">V40+V56</f>
        <v>0</v>
      </c>
      <c r="W24" s="125">
        <f t="shared" si="7"/>
        <v>0</v>
      </c>
      <c r="X24" s="125">
        <f t="shared" si="7"/>
        <v>0</v>
      </c>
      <c r="Y24" s="125">
        <f t="shared" si="7"/>
        <v>0</v>
      </c>
      <c r="Z24" s="125">
        <f t="shared" si="7"/>
        <v>0</v>
      </c>
      <c r="AA24" s="125">
        <f t="shared" si="7"/>
        <v>0</v>
      </c>
      <c r="AB24" s="125">
        <f t="shared" si="7"/>
        <v>0</v>
      </c>
      <c r="AC24" s="125">
        <f t="shared" si="7"/>
        <v>0</v>
      </c>
    </row>
    <row r="25" spans="1:29">
      <c r="A25" s="122" t="s">
        <v>668</v>
      </c>
      <c r="B25" s="123" t="s">
        <v>625</v>
      </c>
      <c r="C25" s="67">
        <f t="shared" si="4"/>
        <v>0</v>
      </c>
      <c r="D25" s="125">
        <f t="shared" si="5"/>
        <v>0</v>
      </c>
      <c r="E25" s="125">
        <f t="shared" si="5"/>
        <v>0</v>
      </c>
      <c r="F25" s="125">
        <f t="shared" si="5"/>
        <v>0</v>
      </c>
      <c r="G25" s="125">
        <f t="shared" si="5"/>
        <v>0</v>
      </c>
      <c r="H25" s="125">
        <f t="shared" si="5"/>
        <v>0</v>
      </c>
      <c r="I25" s="125">
        <f t="shared" si="5"/>
        <v>0</v>
      </c>
      <c r="J25" s="125">
        <f t="shared" si="5"/>
        <v>0</v>
      </c>
      <c r="K25" s="125">
        <f t="shared" si="5"/>
        <v>0</v>
      </c>
      <c r="L25" s="155"/>
      <c r="M25" s="155"/>
      <c r="N25" s="155"/>
      <c r="O25" s="155"/>
      <c r="P25" s="155"/>
      <c r="Q25" s="155"/>
      <c r="R25" s="155"/>
      <c r="S25" s="155"/>
      <c r="T25" s="155"/>
      <c r="U25" s="67">
        <f t="shared" si="6"/>
        <v>0</v>
      </c>
      <c r="V25" s="125">
        <f t="shared" si="7"/>
        <v>0</v>
      </c>
      <c r="W25" s="125">
        <f t="shared" si="7"/>
        <v>0</v>
      </c>
      <c r="X25" s="125">
        <f t="shared" si="7"/>
        <v>0</v>
      </c>
      <c r="Y25" s="125">
        <f t="shared" si="7"/>
        <v>0</v>
      </c>
      <c r="Z25" s="125">
        <f t="shared" si="7"/>
        <v>0</v>
      </c>
      <c r="AA25" s="125">
        <f t="shared" si="7"/>
        <v>0</v>
      </c>
      <c r="AB25" s="125">
        <f t="shared" si="7"/>
        <v>0</v>
      </c>
      <c r="AC25" s="125">
        <f t="shared" si="7"/>
        <v>0</v>
      </c>
    </row>
    <row r="26" spans="1:29">
      <c r="A26" s="122" t="s">
        <v>669</v>
      </c>
      <c r="B26" s="123" t="s">
        <v>625</v>
      </c>
      <c r="C26" s="67">
        <f t="shared" si="4"/>
        <v>0</v>
      </c>
      <c r="D26" s="125">
        <f t="shared" si="5"/>
        <v>0</v>
      </c>
      <c r="E26" s="125">
        <f t="shared" si="5"/>
        <v>0</v>
      </c>
      <c r="F26" s="125">
        <f t="shared" si="5"/>
        <v>0</v>
      </c>
      <c r="G26" s="125">
        <f t="shared" si="5"/>
        <v>0</v>
      </c>
      <c r="H26" s="125">
        <f t="shared" si="5"/>
        <v>0</v>
      </c>
      <c r="I26" s="125">
        <f t="shared" si="5"/>
        <v>0</v>
      </c>
      <c r="J26" s="125">
        <f t="shared" si="5"/>
        <v>0</v>
      </c>
      <c r="K26" s="125">
        <f t="shared" si="5"/>
        <v>0</v>
      </c>
      <c r="L26" s="155"/>
      <c r="M26" s="155"/>
      <c r="N26" s="155"/>
      <c r="O26" s="155"/>
      <c r="P26" s="155"/>
      <c r="Q26" s="155"/>
      <c r="R26" s="155"/>
      <c r="S26" s="155"/>
      <c r="T26" s="155"/>
      <c r="U26" s="67">
        <f t="shared" si="6"/>
        <v>0</v>
      </c>
      <c r="V26" s="125">
        <f t="shared" si="7"/>
        <v>0</v>
      </c>
      <c r="W26" s="125">
        <f t="shared" si="7"/>
        <v>0</v>
      </c>
      <c r="X26" s="125">
        <f t="shared" si="7"/>
        <v>0</v>
      </c>
      <c r="Y26" s="125">
        <f t="shared" si="7"/>
        <v>0</v>
      </c>
      <c r="Z26" s="125">
        <f t="shared" si="7"/>
        <v>0</v>
      </c>
      <c r="AA26" s="125">
        <f t="shared" si="7"/>
        <v>0</v>
      </c>
      <c r="AB26" s="125">
        <f t="shared" si="7"/>
        <v>0</v>
      </c>
      <c r="AC26" s="125">
        <f t="shared" si="7"/>
        <v>0</v>
      </c>
    </row>
    <row r="27" spans="1:29">
      <c r="A27" s="129"/>
      <c r="B27" s="123" t="s">
        <v>625</v>
      </c>
      <c r="C27" s="67">
        <f t="shared" si="4"/>
        <v>0</v>
      </c>
      <c r="D27" s="125">
        <f t="shared" si="5"/>
        <v>0</v>
      </c>
      <c r="E27" s="125">
        <f t="shared" si="5"/>
        <v>0</v>
      </c>
      <c r="F27" s="125">
        <f t="shared" si="5"/>
        <v>0</v>
      </c>
      <c r="G27" s="125">
        <f t="shared" si="5"/>
        <v>0</v>
      </c>
      <c r="H27" s="125">
        <f t="shared" si="5"/>
        <v>0</v>
      </c>
      <c r="I27" s="125">
        <f t="shared" si="5"/>
        <v>0</v>
      </c>
      <c r="J27" s="125">
        <f t="shared" si="5"/>
        <v>0</v>
      </c>
      <c r="K27" s="125">
        <f t="shared" si="5"/>
        <v>0</v>
      </c>
      <c r="L27" s="155"/>
      <c r="M27" s="155"/>
      <c r="N27" s="155"/>
      <c r="O27" s="155"/>
      <c r="P27" s="155"/>
      <c r="Q27" s="155"/>
      <c r="R27" s="155"/>
      <c r="S27" s="155"/>
      <c r="T27" s="155"/>
      <c r="U27" s="67">
        <f t="shared" si="6"/>
        <v>0</v>
      </c>
      <c r="V27" s="125">
        <f t="shared" si="7"/>
        <v>0</v>
      </c>
      <c r="W27" s="125">
        <f t="shared" si="7"/>
        <v>0</v>
      </c>
      <c r="X27" s="125">
        <f t="shared" si="7"/>
        <v>0</v>
      </c>
      <c r="Y27" s="125">
        <f t="shared" si="7"/>
        <v>0</v>
      </c>
      <c r="Z27" s="125">
        <f t="shared" si="7"/>
        <v>0</v>
      </c>
      <c r="AA27" s="125">
        <f t="shared" si="7"/>
        <v>0</v>
      </c>
      <c r="AB27" s="125">
        <f t="shared" si="7"/>
        <v>0</v>
      </c>
      <c r="AC27" s="125">
        <f t="shared" si="7"/>
        <v>0</v>
      </c>
    </row>
    <row r="28" spans="1:29">
      <c r="A28" s="129"/>
      <c r="B28" s="123" t="s">
        <v>625</v>
      </c>
      <c r="C28" s="67">
        <f t="shared" si="4"/>
        <v>0</v>
      </c>
      <c r="D28" s="125">
        <f t="shared" si="5"/>
        <v>0</v>
      </c>
      <c r="E28" s="125">
        <f t="shared" si="5"/>
        <v>0</v>
      </c>
      <c r="F28" s="125">
        <f t="shared" si="5"/>
        <v>0</v>
      </c>
      <c r="G28" s="125">
        <f t="shared" si="5"/>
        <v>0</v>
      </c>
      <c r="H28" s="125">
        <f t="shared" si="5"/>
        <v>0</v>
      </c>
      <c r="I28" s="125">
        <f t="shared" si="5"/>
        <v>0</v>
      </c>
      <c r="J28" s="125">
        <f t="shared" si="5"/>
        <v>0</v>
      </c>
      <c r="K28" s="125">
        <f t="shared" si="5"/>
        <v>0</v>
      </c>
      <c r="L28" s="155"/>
      <c r="M28" s="155"/>
      <c r="N28" s="155"/>
      <c r="O28" s="155"/>
      <c r="P28" s="155"/>
      <c r="Q28" s="155"/>
      <c r="R28" s="155"/>
      <c r="S28" s="155"/>
      <c r="T28" s="155"/>
      <c r="U28" s="67">
        <f t="shared" si="6"/>
        <v>0</v>
      </c>
      <c r="V28" s="125">
        <f t="shared" si="7"/>
        <v>0</v>
      </c>
      <c r="W28" s="125">
        <f t="shared" si="7"/>
        <v>0</v>
      </c>
      <c r="X28" s="125">
        <f t="shared" si="7"/>
        <v>0</v>
      </c>
      <c r="Y28" s="125">
        <f t="shared" si="7"/>
        <v>0</v>
      </c>
      <c r="Z28" s="125">
        <f t="shared" si="7"/>
        <v>0</v>
      </c>
      <c r="AA28" s="125">
        <f t="shared" si="7"/>
        <v>0</v>
      </c>
      <c r="AB28" s="125">
        <f t="shared" si="7"/>
        <v>0</v>
      </c>
      <c r="AC28" s="125">
        <f t="shared" si="7"/>
        <v>0</v>
      </c>
    </row>
    <row r="29" spans="1:29">
      <c r="A29" s="129"/>
      <c r="B29" s="123" t="s">
        <v>625</v>
      </c>
      <c r="C29" s="67">
        <f t="shared" si="4"/>
        <v>0</v>
      </c>
      <c r="D29" s="125">
        <f t="shared" si="5"/>
        <v>0</v>
      </c>
      <c r="E29" s="125">
        <f t="shared" si="5"/>
        <v>0</v>
      </c>
      <c r="F29" s="125">
        <f t="shared" si="5"/>
        <v>0</v>
      </c>
      <c r="G29" s="125">
        <f t="shared" si="5"/>
        <v>0</v>
      </c>
      <c r="H29" s="125">
        <f t="shared" si="5"/>
        <v>0</v>
      </c>
      <c r="I29" s="125">
        <f t="shared" si="5"/>
        <v>0</v>
      </c>
      <c r="J29" s="125">
        <f t="shared" si="5"/>
        <v>0</v>
      </c>
      <c r="K29" s="125">
        <f t="shared" si="5"/>
        <v>0</v>
      </c>
      <c r="L29" s="155"/>
      <c r="M29" s="155"/>
      <c r="N29" s="155"/>
      <c r="O29" s="155"/>
      <c r="P29" s="155"/>
      <c r="Q29" s="155"/>
      <c r="R29" s="155"/>
      <c r="S29" s="155"/>
      <c r="T29" s="155"/>
      <c r="U29" s="67">
        <f t="shared" si="6"/>
        <v>0</v>
      </c>
      <c r="V29" s="125">
        <f t="shared" si="7"/>
        <v>0</v>
      </c>
      <c r="W29" s="125">
        <f t="shared" si="7"/>
        <v>0</v>
      </c>
      <c r="X29" s="125">
        <f t="shared" si="7"/>
        <v>0</v>
      </c>
      <c r="Y29" s="125">
        <f t="shared" si="7"/>
        <v>0</v>
      </c>
      <c r="Z29" s="125">
        <f t="shared" si="7"/>
        <v>0</v>
      </c>
      <c r="AA29" s="125">
        <f t="shared" si="7"/>
        <v>0</v>
      </c>
      <c r="AB29" s="125">
        <f t="shared" si="7"/>
        <v>0</v>
      </c>
      <c r="AC29" s="125">
        <f t="shared" si="7"/>
        <v>0</v>
      </c>
    </row>
    <row r="30" spans="1:29">
      <c r="A30" s="129"/>
      <c r="B30" s="123" t="s">
        <v>625</v>
      </c>
      <c r="C30" s="67">
        <f t="shared" si="4"/>
        <v>0</v>
      </c>
      <c r="D30" s="125">
        <f t="shared" si="5"/>
        <v>0</v>
      </c>
      <c r="E30" s="125">
        <f t="shared" si="5"/>
        <v>0</v>
      </c>
      <c r="F30" s="125">
        <f t="shared" si="5"/>
        <v>0</v>
      </c>
      <c r="G30" s="125">
        <f t="shared" si="5"/>
        <v>0</v>
      </c>
      <c r="H30" s="125">
        <f t="shared" si="5"/>
        <v>0</v>
      </c>
      <c r="I30" s="125">
        <f t="shared" si="5"/>
        <v>0</v>
      </c>
      <c r="J30" s="125">
        <f t="shared" si="5"/>
        <v>0</v>
      </c>
      <c r="K30" s="125">
        <f t="shared" si="5"/>
        <v>0</v>
      </c>
      <c r="L30" s="155"/>
      <c r="M30" s="155"/>
      <c r="N30" s="155"/>
      <c r="O30" s="155"/>
      <c r="P30" s="155"/>
      <c r="Q30" s="155"/>
      <c r="R30" s="155"/>
      <c r="S30" s="155"/>
      <c r="T30" s="155"/>
      <c r="U30" s="67">
        <f t="shared" si="6"/>
        <v>0</v>
      </c>
      <c r="V30" s="125">
        <f t="shared" si="7"/>
        <v>0</v>
      </c>
      <c r="W30" s="125">
        <f t="shared" si="7"/>
        <v>0</v>
      </c>
      <c r="X30" s="125">
        <f t="shared" si="7"/>
        <v>0</v>
      </c>
      <c r="Y30" s="125">
        <f t="shared" si="7"/>
        <v>0</v>
      </c>
      <c r="Z30" s="125">
        <f t="shared" si="7"/>
        <v>0</v>
      </c>
      <c r="AA30" s="125">
        <f t="shared" si="7"/>
        <v>0</v>
      </c>
      <c r="AB30" s="125">
        <f t="shared" si="7"/>
        <v>0</v>
      </c>
      <c r="AC30" s="125">
        <f t="shared" si="7"/>
        <v>0</v>
      </c>
    </row>
    <row r="31" spans="1:29">
      <c r="A31" s="129"/>
      <c r="B31" s="123" t="s">
        <v>625</v>
      </c>
      <c r="C31" s="67">
        <f t="shared" si="4"/>
        <v>0</v>
      </c>
      <c r="D31" s="125">
        <f t="shared" si="5"/>
        <v>0</v>
      </c>
      <c r="E31" s="125">
        <f t="shared" si="5"/>
        <v>0</v>
      </c>
      <c r="F31" s="125">
        <f t="shared" si="5"/>
        <v>0</v>
      </c>
      <c r="G31" s="125">
        <f t="shared" si="5"/>
        <v>0</v>
      </c>
      <c r="H31" s="125">
        <f t="shared" si="5"/>
        <v>0</v>
      </c>
      <c r="I31" s="125">
        <f t="shared" si="5"/>
        <v>0</v>
      </c>
      <c r="J31" s="125">
        <f t="shared" si="5"/>
        <v>0</v>
      </c>
      <c r="K31" s="125">
        <f t="shared" si="5"/>
        <v>0</v>
      </c>
      <c r="L31" s="155"/>
      <c r="M31" s="155"/>
      <c r="N31" s="155"/>
      <c r="O31" s="155"/>
      <c r="P31" s="155"/>
      <c r="Q31" s="155"/>
      <c r="R31" s="155"/>
      <c r="S31" s="155"/>
      <c r="T31" s="155"/>
      <c r="U31" s="67">
        <f t="shared" si="6"/>
        <v>0</v>
      </c>
      <c r="V31" s="125">
        <f t="shared" si="7"/>
        <v>0</v>
      </c>
      <c r="W31" s="125">
        <f t="shared" si="7"/>
        <v>0</v>
      </c>
      <c r="X31" s="125">
        <f t="shared" si="7"/>
        <v>0</v>
      </c>
      <c r="Y31" s="125">
        <f t="shared" si="7"/>
        <v>0</v>
      </c>
      <c r="Z31" s="125">
        <f t="shared" si="7"/>
        <v>0</v>
      </c>
      <c r="AA31" s="125">
        <f t="shared" si="7"/>
        <v>0</v>
      </c>
      <c r="AB31" s="125">
        <f t="shared" si="7"/>
        <v>0</v>
      </c>
      <c r="AC31" s="125">
        <f t="shared" si="7"/>
        <v>0</v>
      </c>
    </row>
    <row r="32" spans="1:29">
      <c r="A32" s="129"/>
      <c r="B32" s="123" t="s">
        <v>625</v>
      </c>
      <c r="C32" s="67">
        <f t="shared" si="4"/>
        <v>0</v>
      </c>
      <c r="D32" s="125">
        <f t="shared" si="5"/>
        <v>0</v>
      </c>
      <c r="E32" s="125">
        <f t="shared" si="5"/>
        <v>0</v>
      </c>
      <c r="F32" s="125">
        <f t="shared" si="5"/>
        <v>0</v>
      </c>
      <c r="G32" s="125">
        <f t="shared" si="5"/>
        <v>0</v>
      </c>
      <c r="H32" s="125">
        <f t="shared" si="5"/>
        <v>0</v>
      </c>
      <c r="I32" s="125">
        <f t="shared" si="5"/>
        <v>0</v>
      </c>
      <c r="J32" s="125">
        <f t="shared" si="5"/>
        <v>0</v>
      </c>
      <c r="K32" s="125">
        <f t="shared" si="5"/>
        <v>0</v>
      </c>
      <c r="L32" s="155"/>
      <c r="M32" s="155"/>
      <c r="N32" s="155"/>
      <c r="O32" s="155"/>
      <c r="P32" s="155"/>
      <c r="Q32" s="155"/>
      <c r="R32" s="155"/>
      <c r="S32" s="155"/>
      <c r="T32" s="155"/>
      <c r="U32" s="67">
        <f t="shared" si="6"/>
        <v>0</v>
      </c>
      <c r="V32" s="125">
        <f t="shared" si="7"/>
        <v>0</v>
      </c>
      <c r="W32" s="125">
        <f t="shared" si="7"/>
        <v>0</v>
      </c>
      <c r="X32" s="125">
        <f t="shared" si="7"/>
        <v>0</v>
      </c>
      <c r="Y32" s="125">
        <f t="shared" si="7"/>
        <v>0</v>
      </c>
      <c r="Z32" s="125">
        <f t="shared" si="7"/>
        <v>0</v>
      </c>
      <c r="AA32" s="125">
        <f t="shared" si="7"/>
        <v>0</v>
      </c>
      <c r="AB32" s="125">
        <f t="shared" si="7"/>
        <v>0</v>
      </c>
      <c r="AC32" s="125">
        <f t="shared" si="7"/>
        <v>0</v>
      </c>
    </row>
    <row r="33" spans="1:29">
      <c r="A33" s="129"/>
      <c r="B33" s="123" t="s">
        <v>625</v>
      </c>
      <c r="C33" s="67">
        <f t="shared" si="4"/>
        <v>0</v>
      </c>
      <c r="D33" s="125">
        <f t="shared" si="5"/>
        <v>0</v>
      </c>
      <c r="E33" s="125">
        <f t="shared" si="5"/>
        <v>0</v>
      </c>
      <c r="F33" s="125">
        <f t="shared" si="5"/>
        <v>0</v>
      </c>
      <c r="G33" s="125">
        <f t="shared" si="5"/>
        <v>0</v>
      </c>
      <c r="H33" s="125">
        <f t="shared" si="5"/>
        <v>0</v>
      </c>
      <c r="I33" s="125">
        <f t="shared" si="5"/>
        <v>0</v>
      </c>
      <c r="J33" s="125">
        <f t="shared" si="5"/>
        <v>0</v>
      </c>
      <c r="K33" s="125">
        <f t="shared" si="5"/>
        <v>0</v>
      </c>
      <c r="L33" s="155"/>
      <c r="M33" s="155"/>
      <c r="N33" s="155"/>
      <c r="O33" s="155"/>
      <c r="P33" s="155"/>
      <c r="Q33" s="155"/>
      <c r="R33" s="155"/>
      <c r="S33" s="155"/>
      <c r="T33" s="155"/>
      <c r="U33" s="67">
        <f t="shared" si="6"/>
        <v>0</v>
      </c>
      <c r="V33" s="125">
        <f t="shared" si="7"/>
        <v>0</v>
      </c>
      <c r="W33" s="125">
        <f t="shared" si="7"/>
        <v>0</v>
      </c>
      <c r="X33" s="125">
        <f t="shared" si="7"/>
        <v>0</v>
      </c>
      <c r="Y33" s="125">
        <f t="shared" si="7"/>
        <v>0</v>
      </c>
      <c r="Z33" s="125">
        <f t="shared" si="7"/>
        <v>0</v>
      </c>
      <c r="AA33" s="125">
        <f t="shared" si="7"/>
        <v>0</v>
      </c>
      <c r="AB33" s="125">
        <f t="shared" si="7"/>
        <v>0</v>
      </c>
      <c r="AC33" s="125">
        <f t="shared" si="7"/>
        <v>0</v>
      </c>
    </row>
    <row r="34" spans="1:29">
      <c r="A34" s="124" t="s">
        <v>637</v>
      </c>
      <c r="B34" s="124" t="s">
        <v>637</v>
      </c>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row>
    <row r="36" spans="1:29">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c r="F37" s="9"/>
      <c r="G37" s="9"/>
      <c r="H37" s="9"/>
      <c r="O37" s="9"/>
      <c r="P37" s="9"/>
      <c r="Q37" s="9"/>
      <c r="X37" s="9"/>
      <c r="Y37" s="9"/>
      <c r="Z37" s="9"/>
    </row>
    <row r="38" spans="1:29">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29">
      <c r="A39" s="11" t="s">
        <v>627</v>
      </c>
      <c r="B39" s="11" t="s">
        <v>143</v>
      </c>
      <c r="C39" s="13" t="s">
        <v>624</v>
      </c>
      <c r="D39" s="13">
        <v>2021</v>
      </c>
      <c r="E39" s="13">
        <v>2022</v>
      </c>
      <c r="F39" s="13">
        <v>2023</v>
      </c>
      <c r="G39" s="13">
        <v>2024</v>
      </c>
      <c r="H39" s="13">
        <v>2025</v>
      </c>
      <c r="I39" s="13">
        <v>2026</v>
      </c>
      <c r="J39" s="13">
        <v>2027</v>
      </c>
      <c r="K39" s="13">
        <v>2028</v>
      </c>
      <c r="L39" s="13" t="s">
        <v>624</v>
      </c>
      <c r="M39" s="13">
        <v>2021</v>
      </c>
      <c r="N39" s="13">
        <v>2022</v>
      </c>
      <c r="O39" s="13">
        <v>2023</v>
      </c>
      <c r="P39" s="13">
        <v>2024</v>
      </c>
      <c r="Q39" s="13">
        <v>2025</v>
      </c>
      <c r="R39" s="13">
        <v>2026</v>
      </c>
      <c r="S39" s="13">
        <v>2027</v>
      </c>
      <c r="T39" s="13">
        <v>2028</v>
      </c>
      <c r="U39" s="13" t="s">
        <v>624</v>
      </c>
      <c r="V39" s="13">
        <v>2021</v>
      </c>
      <c r="W39" s="13">
        <v>2022</v>
      </c>
      <c r="X39" s="13">
        <v>2023</v>
      </c>
      <c r="Y39" s="13">
        <v>2024</v>
      </c>
      <c r="Z39" s="13">
        <v>2025</v>
      </c>
      <c r="AA39" s="13">
        <v>2026</v>
      </c>
      <c r="AB39" s="13">
        <v>2027</v>
      </c>
      <c r="AC39" s="13">
        <v>2028</v>
      </c>
    </row>
    <row r="40" spans="1:29">
      <c r="A40" s="122" t="str">
        <f t="shared" ref="A40:A49" si="8">A24</f>
        <v>System Outage Related Costs</v>
      </c>
      <c r="B40" s="123" t="s">
        <v>625</v>
      </c>
      <c r="C40" s="67">
        <f t="shared" ref="C40:C49" si="9">SUM(D40:K40)</f>
        <v>0</v>
      </c>
      <c r="D40" s="165">
        <f t="shared" ref="D40:D49" si="10">M40+V40</f>
        <v>0</v>
      </c>
      <c r="E40" s="165">
        <f t="shared" ref="E40:E49" si="11">N40+W40</f>
        <v>0</v>
      </c>
      <c r="F40" s="165">
        <f t="shared" ref="F40:F49" si="12">O40+X40</f>
        <v>0</v>
      </c>
      <c r="G40" s="165">
        <f t="shared" ref="G40:G49" si="13">P40+Y40</f>
        <v>0</v>
      </c>
      <c r="H40" s="165">
        <f t="shared" ref="H40:H49" si="14">Q40+Z40</f>
        <v>0</v>
      </c>
      <c r="I40" s="165">
        <f t="shared" ref="I40:I49" si="15">R40+AA40</f>
        <v>0</v>
      </c>
      <c r="J40" s="165">
        <f t="shared" ref="J40:J49" si="16">S40+AB40</f>
        <v>0</v>
      </c>
      <c r="K40" s="165">
        <f t="shared" ref="K40:K49" si="17">T40+AC40</f>
        <v>0</v>
      </c>
      <c r="L40" s="155"/>
      <c r="M40" s="155"/>
      <c r="N40" s="155"/>
      <c r="O40" s="155"/>
      <c r="P40" s="155"/>
      <c r="Q40" s="155"/>
      <c r="R40" s="155"/>
      <c r="S40" s="155"/>
      <c r="T40" s="155"/>
      <c r="U40" s="67">
        <f t="shared" ref="U40:U49" si="18">SUM(V40:AC40)</f>
        <v>0</v>
      </c>
      <c r="V40" s="69"/>
      <c r="W40" s="69"/>
      <c r="X40" s="69"/>
      <c r="Y40" s="69"/>
      <c r="Z40" s="69"/>
      <c r="AA40" s="69"/>
      <c r="AB40" s="69"/>
      <c r="AC40" s="69"/>
    </row>
    <row r="41" spans="1:29">
      <c r="A41" s="122" t="str">
        <f t="shared" si="8"/>
        <v>Risk Register Related Costs</v>
      </c>
      <c r="B41" s="123" t="s">
        <v>625</v>
      </c>
      <c r="C41" s="67">
        <f t="shared" si="9"/>
        <v>0</v>
      </c>
      <c r="D41" s="165">
        <f t="shared" si="10"/>
        <v>0</v>
      </c>
      <c r="E41" s="165">
        <f t="shared" si="11"/>
        <v>0</v>
      </c>
      <c r="F41" s="165">
        <f t="shared" si="12"/>
        <v>0</v>
      </c>
      <c r="G41" s="165">
        <f t="shared" si="13"/>
        <v>0</v>
      </c>
      <c r="H41" s="165">
        <f t="shared" si="14"/>
        <v>0</v>
      </c>
      <c r="I41" s="165">
        <f t="shared" si="15"/>
        <v>0</v>
      </c>
      <c r="J41" s="165">
        <f t="shared" si="16"/>
        <v>0</v>
      </c>
      <c r="K41" s="165">
        <f t="shared" si="17"/>
        <v>0</v>
      </c>
      <c r="L41" s="155"/>
      <c r="M41" s="155"/>
      <c r="N41" s="155"/>
      <c r="O41" s="155"/>
      <c r="P41" s="155"/>
      <c r="Q41" s="155"/>
      <c r="R41" s="155"/>
      <c r="S41" s="155"/>
      <c r="T41" s="155"/>
      <c r="U41" s="67">
        <f t="shared" si="18"/>
        <v>0</v>
      </c>
      <c r="V41" s="69"/>
      <c r="W41" s="69"/>
      <c r="X41" s="69"/>
      <c r="Y41" s="69"/>
      <c r="Z41" s="69"/>
      <c r="AA41" s="69"/>
      <c r="AB41" s="69"/>
      <c r="AC41" s="69"/>
    </row>
    <row r="42" spans="1:29">
      <c r="A42" s="122" t="str">
        <f t="shared" si="8"/>
        <v>Risks Assessment Related Costs</v>
      </c>
      <c r="B42" s="123" t="s">
        <v>625</v>
      </c>
      <c r="C42" s="67">
        <f t="shared" si="9"/>
        <v>0</v>
      </c>
      <c r="D42" s="165">
        <f t="shared" si="10"/>
        <v>0</v>
      </c>
      <c r="E42" s="165">
        <f t="shared" si="11"/>
        <v>0</v>
      </c>
      <c r="F42" s="165">
        <f t="shared" si="12"/>
        <v>0</v>
      </c>
      <c r="G42" s="165">
        <f t="shared" si="13"/>
        <v>0</v>
      </c>
      <c r="H42" s="165">
        <f t="shared" si="14"/>
        <v>0</v>
      </c>
      <c r="I42" s="165">
        <f t="shared" si="15"/>
        <v>0</v>
      </c>
      <c r="J42" s="165">
        <f t="shared" si="16"/>
        <v>0</v>
      </c>
      <c r="K42" s="165">
        <f t="shared" si="17"/>
        <v>0</v>
      </c>
      <c r="L42" s="155"/>
      <c r="M42" s="155"/>
      <c r="N42" s="155"/>
      <c r="O42" s="155"/>
      <c r="P42" s="155"/>
      <c r="Q42" s="155"/>
      <c r="R42" s="155"/>
      <c r="S42" s="155"/>
      <c r="T42" s="155"/>
      <c r="U42" s="67">
        <f t="shared" si="18"/>
        <v>0</v>
      </c>
      <c r="V42" s="69"/>
      <c r="W42" s="69"/>
      <c r="X42" s="69"/>
      <c r="Y42" s="69"/>
      <c r="Z42" s="69"/>
      <c r="AA42" s="69"/>
      <c r="AB42" s="69"/>
      <c r="AC42" s="69"/>
    </row>
    <row r="43" spans="1:29">
      <c r="A43" s="122">
        <f t="shared" si="8"/>
        <v>0</v>
      </c>
      <c r="B43" s="123" t="s">
        <v>625</v>
      </c>
      <c r="C43" s="67">
        <f t="shared" si="9"/>
        <v>0</v>
      </c>
      <c r="D43" s="165">
        <f t="shared" si="10"/>
        <v>0</v>
      </c>
      <c r="E43" s="165">
        <f t="shared" si="11"/>
        <v>0</v>
      </c>
      <c r="F43" s="165">
        <f t="shared" si="12"/>
        <v>0</v>
      </c>
      <c r="G43" s="165">
        <f t="shared" si="13"/>
        <v>0</v>
      </c>
      <c r="H43" s="165">
        <f t="shared" si="14"/>
        <v>0</v>
      </c>
      <c r="I43" s="165">
        <f t="shared" si="15"/>
        <v>0</v>
      </c>
      <c r="J43" s="165">
        <f t="shared" si="16"/>
        <v>0</v>
      </c>
      <c r="K43" s="165">
        <f t="shared" si="17"/>
        <v>0</v>
      </c>
      <c r="L43" s="155"/>
      <c r="M43" s="155"/>
      <c r="N43" s="155"/>
      <c r="O43" s="155"/>
      <c r="P43" s="155"/>
      <c r="Q43" s="155"/>
      <c r="R43" s="155"/>
      <c r="S43" s="155"/>
      <c r="T43" s="155"/>
      <c r="U43" s="67">
        <f t="shared" si="18"/>
        <v>0</v>
      </c>
      <c r="V43" s="69"/>
      <c r="W43" s="69"/>
      <c r="X43" s="69"/>
      <c r="Y43" s="69"/>
      <c r="Z43" s="69"/>
      <c r="AA43" s="69"/>
      <c r="AB43" s="69"/>
      <c r="AC43" s="69"/>
    </row>
    <row r="44" spans="1:29">
      <c r="A44" s="122">
        <f t="shared" si="8"/>
        <v>0</v>
      </c>
      <c r="B44" s="123" t="s">
        <v>625</v>
      </c>
      <c r="C44" s="67">
        <f t="shared" si="9"/>
        <v>0</v>
      </c>
      <c r="D44" s="165">
        <f t="shared" si="10"/>
        <v>0</v>
      </c>
      <c r="E44" s="165">
        <f t="shared" si="11"/>
        <v>0</v>
      </c>
      <c r="F44" s="165">
        <f t="shared" si="12"/>
        <v>0</v>
      </c>
      <c r="G44" s="165">
        <f t="shared" si="13"/>
        <v>0</v>
      </c>
      <c r="H44" s="165">
        <f t="shared" si="14"/>
        <v>0</v>
      </c>
      <c r="I44" s="165">
        <f t="shared" si="15"/>
        <v>0</v>
      </c>
      <c r="J44" s="165">
        <f t="shared" si="16"/>
        <v>0</v>
      </c>
      <c r="K44" s="165">
        <f t="shared" si="17"/>
        <v>0</v>
      </c>
      <c r="L44" s="155"/>
      <c r="M44" s="155"/>
      <c r="N44" s="155"/>
      <c r="O44" s="155"/>
      <c r="P44" s="155"/>
      <c r="Q44" s="155"/>
      <c r="R44" s="155"/>
      <c r="S44" s="155"/>
      <c r="T44" s="155"/>
      <c r="U44" s="67">
        <f t="shared" si="18"/>
        <v>0</v>
      </c>
      <c r="V44" s="69"/>
      <c r="W44" s="69"/>
      <c r="X44" s="69"/>
      <c r="Y44" s="69"/>
      <c r="Z44" s="69"/>
      <c r="AA44" s="69"/>
      <c r="AB44" s="69"/>
      <c r="AC44" s="69"/>
    </row>
    <row r="45" spans="1:29">
      <c r="A45" s="122">
        <f t="shared" si="8"/>
        <v>0</v>
      </c>
      <c r="B45" s="123" t="s">
        <v>625</v>
      </c>
      <c r="C45" s="67">
        <f t="shared" si="9"/>
        <v>0</v>
      </c>
      <c r="D45" s="165">
        <f t="shared" si="10"/>
        <v>0</v>
      </c>
      <c r="E45" s="165">
        <f t="shared" si="11"/>
        <v>0</v>
      </c>
      <c r="F45" s="165">
        <f t="shared" si="12"/>
        <v>0</v>
      </c>
      <c r="G45" s="165">
        <f t="shared" si="13"/>
        <v>0</v>
      </c>
      <c r="H45" s="165">
        <f t="shared" si="14"/>
        <v>0</v>
      </c>
      <c r="I45" s="165">
        <f t="shared" si="15"/>
        <v>0</v>
      </c>
      <c r="J45" s="165">
        <f t="shared" si="16"/>
        <v>0</v>
      </c>
      <c r="K45" s="165">
        <f t="shared" si="17"/>
        <v>0</v>
      </c>
      <c r="L45" s="155"/>
      <c r="M45" s="155"/>
      <c r="N45" s="155"/>
      <c r="O45" s="155"/>
      <c r="P45" s="155"/>
      <c r="Q45" s="155"/>
      <c r="R45" s="155"/>
      <c r="S45" s="155"/>
      <c r="T45" s="155"/>
      <c r="U45" s="67">
        <f t="shared" si="18"/>
        <v>0</v>
      </c>
      <c r="V45" s="69"/>
      <c r="W45" s="69"/>
      <c r="X45" s="69"/>
      <c r="Y45" s="69"/>
      <c r="Z45" s="69"/>
      <c r="AA45" s="69"/>
      <c r="AB45" s="69"/>
      <c r="AC45" s="69"/>
    </row>
    <row r="46" spans="1:29">
      <c r="A46" s="122">
        <f t="shared" si="8"/>
        <v>0</v>
      </c>
      <c r="B46" s="123" t="s">
        <v>625</v>
      </c>
      <c r="C46" s="67">
        <f t="shared" si="9"/>
        <v>0</v>
      </c>
      <c r="D46" s="165">
        <f t="shared" si="10"/>
        <v>0</v>
      </c>
      <c r="E46" s="165">
        <f t="shared" si="11"/>
        <v>0</v>
      </c>
      <c r="F46" s="165">
        <f t="shared" si="12"/>
        <v>0</v>
      </c>
      <c r="G46" s="165">
        <f t="shared" si="13"/>
        <v>0</v>
      </c>
      <c r="H46" s="165">
        <f t="shared" si="14"/>
        <v>0</v>
      </c>
      <c r="I46" s="165">
        <f t="shared" si="15"/>
        <v>0</v>
      </c>
      <c r="J46" s="165">
        <f t="shared" si="16"/>
        <v>0</v>
      </c>
      <c r="K46" s="165">
        <f t="shared" si="17"/>
        <v>0</v>
      </c>
      <c r="L46" s="155"/>
      <c r="M46" s="155"/>
      <c r="N46" s="155"/>
      <c r="O46" s="155"/>
      <c r="P46" s="155"/>
      <c r="Q46" s="155"/>
      <c r="R46" s="155"/>
      <c r="S46" s="155"/>
      <c r="T46" s="155"/>
      <c r="U46" s="67">
        <f t="shared" si="18"/>
        <v>0</v>
      </c>
      <c r="V46" s="69"/>
      <c r="W46" s="69"/>
      <c r="X46" s="69"/>
      <c r="Y46" s="69"/>
      <c r="Z46" s="69"/>
      <c r="AA46" s="69"/>
      <c r="AB46" s="69"/>
      <c r="AC46" s="69"/>
    </row>
    <row r="47" spans="1:29">
      <c r="A47" s="122">
        <f t="shared" si="8"/>
        <v>0</v>
      </c>
      <c r="B47" s="123" t="s">
        <v>625</v>
      </c>
      <c r="C47" s="67">
        <f t="shared" si="9"/>
        <v>0</v>
      </c>
      <c r="D47" s="165">
        <f t="shared" si="10"/>
        <v>0</v>
      </c>
      <c r="E47" s="165">
        <f t="shared" si="11"/>
        <v>0</v>
      </c>
      <c r="F47" s="165">
        <f t="shared" si="12"/>
        <v>0</v>
      </c>
      <c r="G47" s="165">
        <f t="shared" si="13"/>
        <v>0</v>
      </c>
      <c r="H47" s="165">
        <f t="shared" si="14"/>
        <v>0</v>
      </c>
      <c r="I47" s="165">
        <f t="shared" si="15"/>
        <v>0</v>
      </c>
      <c r="J47" s="165">
        <f t="shared" si="16"/>
        <v>0</v>
      </c>
      <c r="K47" s="165">
        <f t="shared" si="17"/>
        <v>0</v>
      </c>
      <c r="L47" s="155"/>
      <c r="M47" s="155"/>
      <c r="N47" s="155"/>
      <c r="O47" s="155"/>
      <c r="P47" s="155"/>
      <c r="Q47" s="155"/>
      <c r="R47" s="155"/>
      <c r="S47" s="155"/>
      <c r="T47" s="155"/>
      <c r="U47" s="67">
        <f t="shared" si="18"/>
        <v>0</v>
      </c>
      <c r="V47" s="69"/>
      <c r="W47" s="69"/>
      <c r="X47" s="69"/>
      <c r="Y47" s="69"/>
      <c r="Z47" s="69"/>
      <c r="AA47" s="69"/>
      <c r="AB47" s="69"/>
      <c r="AC47" s="69"/>
    </row>
    <row r="48" spans="1:29">
      <c r="A48" s="122">
        <f t="shared" si="8"/>
        <v>0</v>
      </c>
      <c r="B48" s="123" t="s">
        <v>625</v>
      </c>
      <c r="C48" s="67">
        <f t="shared" si="9"/>
        <v>0</v>
      </c>
      <c r="D48" s="165">
        <f t="shared" si="10"/>
        <v>0</v>
      </c>
      <c r="E48" s="165">
        <f t="shared" si="11"/>
        <v>0</v>
      </c>
      <c r="F48" s="165">
        <f t="shared" si="12"/>
        <v>0</v>
      </c>
      <c r="G48" s="165">
        <f t="shared" si="13"/>
        <v>0</v>
      </c>
      <c r="H48" s="165">
        <f t="shared" si="14"/>
        <v>0</v>
      </c>
      <c r="I48" s="165">
        <f t="shared" si="15"/>
        <v>0</v>
      </c>
      <c r="J48" s="165">
        <f t="shared" si="16"/>
        <v>0</v>
      </c>
      <c r="K48" s="165">
        <f t="shared" si="17"/>
        <v>0</v>
      </c>
      <c r="L48" s="155"/>
      <c r="M48" s="155"/>
      <c r="N48" s="155"/>
      <c r="O48" s="155"/>
      <c r="P48" s="155"/>
      <c r="Q48" s="155"/>
      <c r="R48" s="155"/>
      <c r="S48" s="155"/>
      <c r="T48" s="155"/>
      <c r="U48" s="67">
        <f t="shared" si="18"/>
        <v>0</v>
      </c>
      <c r="V48" s="69"/>
      <c r="W48" s="69"/>
      <c r="X48" s="69"/>
      <c r="Y48" s="69"/>
      <c r="Z48" s="69"/>
      <c r="AA48" s="69"/>
      <c r="AB48" s="69"/>
      <c r="AC48" s="69"/>
    </row>
    <row r="49" spans="1:29">
      <c r="A49" s="122">
        <f t="shared" si="8"/>
        <v>0</v>
      </c>
      <c r="B49" s="123" t="s">
        <v>625</v>
      </c>
      <c r="C49" s="67">
        <f t="shared" si="9"/>
        <v>0</v>
      </c>
      <c r="D49" s="165">
        <f t="shared" si="10"/>
        <v>0</v>
      </c>
      <c r="E49" s="165">
        <f t="shared" si="11"/>
        <v>0</v>
      </c>
      <c r="F49" s="165">
        <f t="shared" si="12"/>
        <v>0</v>
      </c>
      <c r="G49" s="165">
        <f t="shared" si="13"/>
        <v>0</v>
      </c>
      <c r="H49" s="165">
        <f t="shared" si="14"/>
        <v>0</v>
      </c>
      <c r="I49" s="165">
        <f t="shared" si="15"/>
        <v>0</v>
      </c>
      <c r="J49" s="165">
        <f t="shared" si="16"/>
        <v>0</v>
      </c>
      <c r="K49" s="165">
        <f t="shared" si="17"/>
        <v>0</v>
      </c>
      <c r="L49" s="155"/>
      <c r="M49" s="155"/>
      <c r="N49" s="155"/>
      <c r="O49" s="155"/>
      <c r="P49" s="155"/>
      <c r="Q49" s="155"/>
      <c r="R49" s="155"/>
      <c r="S49" s="155"/>
      <c r="T49" s="155"/>
      <c r="U49" s="67">
        <f t="shared" si="18"/>
        <v>0</v>
      </c>
      <c r="V49" s="69"/>
      <c r="W49" s="69"/>
      <c r="X49" s="69"/>
      <c r="Y49" s="69"/>
      <c r="Z49" s="69"/>
      <c r="AA49" s="69"/>
      <c r="AB49" s="69"/>
      <c r="AC49" s="69"/>
    </row>
    <row r="50" spans="1:29">
      <c r="A50" s="124" t="s">
        <v>637</v>
      </c>
      <c r="B50" s="124" t="s">
        <v>637</v>
      </c>
      <c r="C50" s="124" t="s">
        <v>637</v>
      </c>
      <c r="D50" s="124" t="s">
        <v>637</v>
      </c>
      <c r="E50" s="124" t="s">
        <v>637</v>
      </c>
      <c r="F50" s="124" t="s">
        <v>637</v>
      </c>
      <c r="G50" s="124" t="s">
        <v>637</v>
      </c>
      <c r="H50" s="124" t="s">
        <v>637</v>
      </c>
      <c r="I50" s="124" t="s">
        <v>637</v>
      </c>
      <c r="J50" s="124" t="s">
        <v>637</v>
      </c>
      <c r="K50" s="124" t="s">
        <v>637</v>
      </c>
      <c r="L50" s="124" t="s">
        <v>637</v>
      </c>
      <c r="M50" s="124" t="s">
        <v>637</v>
      </c>
      <c r="N50" s="124" t="s">
        <v>637</v>
      </c>
      <c r="O50" s="124" t="s">
        <v>637</v>
      </c>
      <c r="P50" s="124" t="s">
        <v>637</v>
      </c>
      <c r="Q50" s="124" t="s">
        <v>637</v>
      </c>
      <c r="R50" s="124" t="s">
        <v>637</v>
      </c>
      <c r="S50" s="124" t="s">
        <v>637</v>
      </c>
      <c r="T50" s="124" t="s">
        <v>637</v>
      </c>
      <c r="U50" s="124" t="s">
        <v>637</v>
      </c>
      <c r="V50" s="124" t="s">
        <v>637</v>
      </c>
      <c r="W50" s="124" t="s">
        <v>637</v>
      </c>
      <c r="X50" s="124" t="s">
        <v>637</v>
      </c>
      <c r="Y50" s="124" t="s">
        <v>637</v>
      </c>
      <c r="Z50" s="124" t="s">
        <v>637</v>
      </c>
      <c r="AA50" s="124" t="s">
        <v>637</v>
      </c>
      <c r="AB50" s="124" t="s">
        <v>637</v>
      </c>
      <c r="AC50" s="124" t="s">
        <v>637</v>
      </c>
    </row>
    <row r="52" spans="1:29">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c r="F53" s="9"/>
      <c r="G53" s="9"/>
      <c r="H53" s="9"/>
      <c r="O53" s="9"/>
      <c r="P53" s="9"/>
      <c r="Q53" s="9"/>
      <c r="X53" s="9"/>
      <c r="Y53" s="9"/>
      <c r="Z53" s="9"/>
    </row>
    <row r="54" spans="1:29">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29">
      <c r="A55" s="11" t="s">
        <v>627</v>
      </c>
      <c r="B55" s="11" t="s">
        <v>143</v>
      </c>
      <c r="C55" s="13" t="s">
        <v>624</v>
      </c>
      <c r="D55" s="13">
        <v>2021</v>
      </c>
      <c r="E55" s="13">
        <v>2022</v>
      </c>
      <c r="F55" s="13">
        <v>2023</v>
      </c>
      <c r="G55" s="13">
        <v>2024</v>
      </c>
      <c r="H55" s="13">
        <v>2025</v>
      </c>
      <c r="I55" s="13">
        <v>2026</v>
      </c>
      <c r="J55" s="13">
        <v>2027</v>
      </c>
      <c r="K55" s="13">
        <v>2028</v>
      </c>
      <c r="L55" s="13" t="s">
        <v>624</v>
      </c>
      <c r="M55" s="13">
        <v>2021</v>
      </c>
      <c r="N55" s="13">
        <v>2022</v>
      </c>
      <c r="O55" s="13">
        <v>2023</v>
      </c>
      <c r="P55" s="13">
        <v>2024</v>
      </c>
      <c r="Q55" s="13">
        <v>2025</v>
      </c>
      <c r="R55" s="13">
        <v>2026</v>
      </c>
      <c r="S55" s="13">
        <v>2027</v>
      </c>
      <c r="T55" s="13">
        <v>2028</v>
      </c>
      <c r="U55" s="13" t="s">
        <v>624</v>
      </c>
      <c r="V55" s="13">
        <v>2021</v>
      </c>
      <c r="W55" s="13">
        <v>2022</v>
      </c>
      <c r="X55" s="13">
        <v>2023</v>
      </c>
      <c r="Y55" s="13">
        <v>2024</v>
      </c>
      <c r="Z55" s="13">
        <v>2025</v>
      </c>
      <c r="AA55" s="13">
        <v>2026</v>
      </c>
      <c r="AB55" s="13">
        <v>2027</v>
      </c>
      <c r="AC55" s="13">
        <v>2028</v>
      </c>
    </row>
    <row r="56" spans="1:29">
      <c r="A56" s="122" t="str">
        <f t="shared" ref="A56:A65" si="19">A24</f>
        <v>System Outage Related Costs</v>
      </c>
      <c r="B56" s="123" t="s">
        <v>625</v>
      </c>
      <c r="C56" s="67">
        <f t="shared" ref="C56:C65" si="20">SUM(D56:K56)</f>
        <v>0</v>
      </c>
      <c r="D56" s="165">
        <f t="shared" ref="D56:D65" si="21">M56+V56</f>
        <v>0</v>
      </c>
      <c r="E56" s="165">
        <f t="shared" ref="E56:E65" si="22">N56+W56</f>
        <v>0</v>
      </c>
      <c r="F56" s="165">
        <f t="shared" ref="F56:F65" si="23">O56+X56</f>
        <v>0</v>
      </c>
      <c r="G56" s="165">
        <f t="shared" ref="G56:G65" si="24">P56+Y56</f>
        <v>0</v>
      </c>
      <c r="H56" s="165">
        <f t="shared" ref="H56:H65" si="25">Q56+Z56</f>
        <v>0</v>
      </c>
      <c r="I56" s="165">
        <f t="shared" ref="I56:I65" si="26">R56+AA56</f>
        <v>0</v>
      </c>
      <c r="J56" s="165">
        <f t="shared" ref="J56:J65" si="27">S56+AB56</f>
        <v>0</v>
      </c>
      <c r="K56" s="165">
        <f t="shared" ref="K56:K65" si="28">T56+AC56</f>
        <v>0</v>
      </c>
      <c r="L56" s="155"/>
      <c r="M56" s="155"/>
      <c r="N56" s="155"/>
      <c r="O56" s="155"/>
      <c r="P56" s="155"/>
      <c r="Q56" s="155"/>
      <c r="R56" s="155"/>
      <c r="S56" s="155"/>
      <c r="T56" s="155"/>
      <c r="U56" s="67">
        <f t="shared" ref="U56:U65" si="29">SUM(V56:AC56)</f>
        <v>0</v>
      </c>
      <c r="V56" s="69"/>
      <c r="W56" s="69"/>
      <c r="X56" s="69"/>
      <c r="Y56" s="69"/>
      <c r="Z56" s="69"/>
      <c r="AA56" s="69"/>
      <c r="AB56" s="69"/>
      <c r="AC56" s="69"/>
    </row>
    <row r="57" spans="1:29">
      <c r="A57" s="122" t="str">
        <f t="shared" si="19"/>
        <v>Risk Register Related Costs</v>
      </c>
      <c r="B57" s="123" t="s">
        <v>625</v>
      </c>
      <c r="C57" s="67">
        <f t="shared" si="20"/>
        <v>0</v>
      </c>
      <c r="D57" s="165">
        <f t="shared" si="21"/>
        <v>0</v>
      </c>
      <c r="E57" s="165">
        <f t="shared" si="22"/>
        <v>0</v>
      </c>
      <c r="F57" s="165">
        <f t="shared" si="23"/>
        <v>0</v>
      </c>
      <c r="G57" s="165">
        <f t="shared" si="24"/>
        <v>0</v>
      </c>
      <c r="H57" s="165">
        <f t="shared" si="25"/>
        <v>0</v>
      </c>
      <c r="I57" s="165">
        <f t="shared" si="26"/>
        <v>0</v>
      </c>
      <c r="J57" s="165">
        <f t="shared" si="27"/>
        <v>0</v>
      </c>
      <c r="K57" s="165">
        <f t="shared" si="28"/>
        <v>0</v>
      </c>
      <c r="L57" s="155"/>
      <c r="M57" s="155"/>
      <c r="N57" s="155"/>
      <c r="O57" s="155"/>
      <c r="P57" s="155"/>
      <c r="Q57" s="155"/>
      <c r="R57" s="155"/>
      <c r="S57" s="155"/>
      <c r="T57" s="155"/>
      <c r="U57" s="67">
        <f t="shared" si="29"/>
        <v>0</v>
      </c>
      <c r="V57" s="69"/>
      <c r="W57" s="69"/>
      <c r="X57" s="69"/>
      <c r="Y57" s="69"/>
      <c r="Z57" s="69"/>
      <c r="AA57" s="69"/>
      <c r="AB57" s="69"/>
      <c r="AC57" s="69"/>
    </row>
    <row r="58" spans="1:29">
      <c r="A58" s="122" t="str">
        <f t="shared" si="19"/>
        <v>Risks Assessment Related Costs</v>
      </c>
      <c r="B58" s="123" t="s">
        <v>625</v>
      </c>
      <c r="C58" s="67">
        <f t="shared" si="20"/>
        <v>0</v>
      </c>
      <c r="D58" s="165">
        <f t="shared" si="21"/>
        <v>0</v>
      </c>
      <c r="E58" s="165">
        <f t="shared" si="22"/>
        <v>0</v>
      </c>
      <c r="F58" s="165">
        <f t="shared" si="23"/>
        <v>0</v>
      </c>
      <c r="G58" s="165">
        <f t="shared" si="24"/>
        <v>0</v>
      </c>
      <c r="H58" s="165">
        <f t="shared" si="25"/>
        <v>0</v>
      </c>
      <c r="I58" s="165">
        <f t="shared" si="26"/>
        <v>0</v>
      </c>
      <c r="J58" s="165">
        <f t="shared" si="27"/>
        <v>0</v>
      </c>
      <c r="K58" s="165">
        <f t="shared" si="28"/>
        <v>0</v>
      </c>
      <c r="L58" s="155"/>
      <c r="M58" s="155"/>
      <c r="N58" s="155"/>
      <c r="O58" s="155"/>
      <c r="P58" s="155"/>
      <c r="Q58" s="155"/>
      <c r="R58" s="155"/>
      <c r="S58" s="155"/>
      <c r="T58" s="155"/>
      <c r="U58" s="67">
        <f t="shared" si="29"/>
        <v>0</v>
      </c>
      <c r="V58" s="69"/>
      <c r="W58" s="69"/>
      <c r="X58" s="69"/>
      <c r="Y58" s="69"/>
      <c r="Z58" s="69"/>
      <c r="AA58" s="69"/>
      <c r="AB58" s="69"/>
      <c r="AC58" s="69"/>
    </row>
    <row r="59" spans="1:29">
      <c r="A59" s="122">
        <f t="shared" si="19"/>
        <v>0</v>
      </c>
      <c r="B59" s="123" t="s">
        <v>625</v>
      </c>
      <c r="C59" s="67">
        <f t="shared" si="20"/>
        <v>0</v>
      </c>
      <c r="D59" s="165">
        <f t="shared" si="21"/>
        <v>0</v>
      </c>
      <c r="E59" s="165">
        <f t="shared" si="22"/>
        <v>0</v>
      </c>
      <c r="F59" s="165">
        <f t="shared" si="23"/>
        <v>0</v>
      </c>
      <c r="G59" s="165">
        <f t="shared" si="24"/>
        <v>0</v>
      </c>
      <c r="H59" s="165">
        <f t="shared" si="25"/>
        <v>0</v>
      </c>
      <c r="I59" s="165">
        <f t="shared" si="26"/>
        <v>0</v>
      </c>
      <c r="J59" s="165">
        <f t="shared" si="27"/>
        <v>0</v>
      </c>
      <c r="K59" s="165">
        <f t="shared" si="28"/>
        <v>0</v>
      </c>
      <c r="L59" s="155"/>
      <c r="M59" s="155"/>
      <c r="N59" s="155"/>
      <c r="O59" s="155"/>
      <c r="P59" s="155"/>
      <c r="Q59" s="155"/>
      <c r="R59" s="155"/>
      <c r="S59" s="155"/>
      <c r="T59" s="155"/>
      <c r="U59" s="67">
        <f t="shared" si="29"/>
        <v>0</v>
      </c>
      <c r="V59" s="69"/>
      <c r="W59" s="69"/>
      <c r="X59" s="69"/>
      <c r="Y59" s="69"/>
      <c r="Z59" s="69"/>
      <c r="AA59" s="69"/>
      <c r="AB59" s="69"/>
      <c r="AC59" s="69"/>
    </row>
    <row r="60" spans="1:29">
      <c r="A60" s="122">
        <f t="shared" si="19"/>
        <v>0</v>
      </c>
      <c r="B60" s="123" t="s">
        <v>625</v>
      </c>
      <c r="C60" s="67">
        <f t="shared" si="20"/>
        <v>0</v>
      </c>
      <c r="D60" s="165">
        <f t="shared" si="21"/>
        <v>0</v>
      </c>
      <c r="E60" s="165">
        <f t="shared" si="22"/>
        <v>0</v>
      </c>
      <c r="F60" s="165">
        <f t="shared" si="23"/>
        <v>0</v>
      </c>
      <c r="G60" s="165">
        <f t="shared" si="24"/>
        <v>0</v>
      </c>
      <c r="H60" s="165">
        <f t="shared" si="25"/>
        <v>0</v>
      </c>
      <c r="I60" s="165">
        <f t="shared" si="26"/>
        <v>0</v>
      </c>
      <c r="J60" s="165">
        <f t="shared" si="27"/>
        <v>0</v>
      </c>
      <c r="K60" s="165">
        <f t="shared" si="28"/>
        <v>0</v>
      </c>
      <c r="L60" s="155"/>
      <c r="M60" s="155"/>
      <c r="N60" s="155"/>
      <c r="O60" s="155"/>
      <c r="P60" s="155"/>
      <c r="Q60" s="155"/>
      <c r="R60" s="155"/>
      <c r="S60" s="155"/>
      <c r="T60" s="155"/>
      <c r="U60" s="67">
        <f t="shared" si="29"/>
        <v>0</v>
      </c>
      <c r="V60" s="69"/>
      <c r="W60" s="69"/>
      <c r="X60" s="69"/>
      <c r="Y60" s="69"/>
      <c r="Z60" s="69"/>
      <c r="AA60" s="69"/>
      <c r="AB60" s="69"/>
      <c r="AC60" s="69"/>
    </row>
    <row r="61" spans="1:29">
      <c r="A61" s="122">
        <f t="shared" si="19"/>
        <v>0</v>
      </c>
      <c r="B61" s="123" t="s">
        <v>625</v>
      </c>
      <c r="C61" s="67">
        <f t="shared" si="20"/>
        <v>0</v>
      </c>
      <c r="D61" s="165">
        <f t="shared" si="21"/>
        <v>0</v>
      </c>
      <c r="E61" s="165">
        <f t="shared" si="22"/>
        <v>0</v>
      </c>
      <c r="F61" s="165">
        <f t="shared" si="23"/>
        <v>0</v>
      </c>
      <c r="G61" s="165">
        <f t="shared" si="24"/>
        <v>0</v>
      </c>
      <c r="H61" s="165">
        <f t="shared" si="25"/>
        <v>0</v>
      </c>
      <c r="I61" s="165">
        <f t="shared" si="26"/>
        <v>0</v>
      </c>
      <c r="J61" s="165">
        <f t="shared" si="27"/>
        <v>0</v>
      </c>
      <c r="K61" s="165">
        <f t="shared" si="28"/>
        <v>0</v>
      </c>
      <c r="L61" s="155"/>
      <c r="M61" s="155"/>
      <c r="N61" s="155"/>
      <c r="O61" s="155"/>
      <c r="P61" s="155"/>
      <c r="Q61" s="155"/>
      <c r="R61" s="155"/>
      <c r="S61" s="155"/>
      <c r="T61" s="155"/>
      <c r="U61" s="67">
        <f t="shared" si="29"/>
        <v>0</v>
      </c>
      <c r="V61" s="69"/>
      <c r="W61" s="69"/>
      <c r="X61" s="69"/>
      <c r="Y61" s="69"/>
      <c r="Z61" s="69"/>
      <c r="AA61" s="69"/>
      <c r="AB61" s="69"/>
      <c r="AC61" s="69"/>
    </row>
    <row r="62" spans="1:29">
      <c r="A62" s="122">
        <f t="shared" si="19"/>
        <v>0</v>
      </c>
      <c r="B62" s="123" t="s">
        <v>625</v>
      </c>
      <c r="C62" s="67">
        <f t="shared" si="20"/>
        <v>0</v>
      </c>
      <c r="D62" s="165">
        <f t="shared" si="21"/>
        <v>0</v>
      </c>
      <c r="E62" s="165">
        <f t="shared" si="22"/>
        <v>0</v>
      </c>
      <c r="F62" s="165">
        <f t="shared" si="23"/>
        <v>0</v>
      </c>
      <c r="G62" s="165">
        <f t="shared" si="24"/>
        <v>0</v>
      </c>
      <c r="H62" s="165">
        <f t="shared" si="25"/>
        <v>0</v>
      </c>
      <c r="I62" s="165">
        <f t="shared" si="26"/>
        <v>0</v>
      </c>
      <c r="J62" s="165">
        <f t="shared" si="27"/>
        <v>0</v>
      </c>
      <c r="K62" s="165">
        <f t="shared" si="28"/>
        <v>0</v>
      </c>
      <c r="L62" s="155"/>
      <c r="M62" s="155"/>
      <c r="N62" s="155"/>
      <c r="O62" s="155"/>
      <c r="P62" s="155"/>
      <c r="Q62" s="155"/>
      <c r="R62" s="155"/>
      <c r="S62" s="155"/>
      <c r="T62" s="155"/>
      <c r="U62" s="67">
        <f t="shared" si="29"/>
        <v>0</v>
      </c>
      <c r="V62" s="69"/>
      <c r="W62" s="69"/>
      <c r="X62" s="69"/>
      <c r="Y62" s="69"/>
      <c r="Z62" s="69"/>
      <c r="AA62" s="69"/>
      <c r="AB62" s="69"/>
      <c r="AC62" s="69"/>
    </row>
    <row r="63" spans="1:29">
      <c r="A63" s="122">
        <f t="shared" si="19"/>
        <v>0</v>
      </c>
      <c r="B63" s="123" t="s">
        <v>625</v>
      </c>
      <c r="C63" s="67">
        <f t="shared" si="20"/>
        <v>0</v>
      </c>
      <c r="D63" s="165">
        <f t="shared" si="21"/>
        <v>0</v>
      </c>
      <c r="E63" s="165">
        <f t="shared" si="22"/>
        <v>0</v>
      </c>
      <c r="F63" s="165">
        <f t="shared" si="23"/>
        <v>0</v>
      </c>
      <c r="G63" s="165">
        <f t="shared" si="24"/>
        <v>0</v>
      </c>
      <c r="H63" s="165">
        <f t="shared" si="25"/>
        <v>0</v>
      </c>
      <c r="I63" s="165">
        <f t="shared" si="26"/>
        <v>0</v>
      </c>
      <c r="J63" s="165">
        <f t="shared" si="27"/>
        <v>0</v>
      </c>
      <c r="K63" s="165">
        <f t="shared" si="28"/>
        <v>0</v>
      </c>
      <c r="L63" s="155"/>
      <c r="M63" s="155"/>
      <c r="N63" s="155"/>
      <c r="O63" s="155"/>
      <c r="P63" s="155"/>
      <c r="Q63" s="155"/>
      <c r="R63" s="155"/>
      <c r="S63" s="155"/>
      <c r="T63" s="155"/>
      <c r="U63" s="67">
        <f t="shared" si="29"/>
        <v>0</v>
      </c>
      <c r="V63" s="69"/>
      <c r="W63" s="69"/>
      <c r="X63" s="69"/>
      <c r="Y63" s="69"/>
      <c r="Z63" s="69"/>
      <c r="AA63" s="69"/>
      <c r="AB63" s="69"/>
      <c r="AC63" s="69"/>
    </row>
    <row r="64" spans="1:29">
      <c r="A64" s="122">
        <f t="shared" si="19"/>
        <v>0</v>
      </c>
      <c r="B64" s="123" t="s">
        <v>625</v>
      </c>
      <c r="C64" s="67">
        <f t="shared" si="20"/>
        <v>0</v>
      </c>
      <c r="D64" s="165">
        <f t="shared" si="21"/>
        <v>0</v>
      </c>
      <c r="E64" s="165">
        <f t="shared" si="22"/>
        <v>0</v>
      </c>
      <c r="F64" s="165">
        <f t="shared" si="23"/>
        <v>0</v>
      </c>
      <c r="G64" s="165">
        <f t="shared" si="24"/>
        <v>0</v>
      </c>
      <c r="H64" s="165">
        <f t="shared" si="25"/>
        <v>0</v>
      </c>
      <c r="I64" s="165">
        <f t="shared" si="26"/>
        <v>0</v>
      </c>
      <c r="J64" s="165">
        <f t="shared" si="27"/>
        <v>0</v>
      </c>
      <c r="K64" s="165">
        <f t="shared" si="28"/>
        <v>0</v>
      </c>
      <c r="L64" s="155"/>
      <c r="M64" s="155"/>
      <c r="N64" s="155"/>
      <c r="O64" s="155"/>
      <c r="P64" s="155"/>
      <c r="Q64" s="155"/>
      <c r="R64" s="155"/>
      <c r="S64" s="155"/>
      <c r="T64" s="155"/>
      <c r="U64" s="67">
        <f t="shared" si="29"/>
        <v>0</v>
      </c>
      <c r="V64" s="69"/>
      <c r="W64" s="69"/>
      <c r="X64" s="69"/>
      <c r="Y64" s="69"/>
      <c r="Z64" s="69"/>
      <c r="AA64" s="69"/>
      <c r="AB64" s="69"/>
      <c r="AC64" s="69"/>
    </row>
    <row r="65" spans="1:29">
      <c r="A65" s="122">
        <f t="shared" si="19"/>
        <v>0</v>
      </c>
      <c r="B65" s="123" t="s">
        <v>625</v>
      </c>
      <c r="C65" s="67">
        <f t="shared" si="20"/>
        <v>0</v>
      </c>
      <c r="D65" s="165">
        <f t="shared" si="21"/>
        <v>0</v>
      </c>
      <c r="E65" s="165">
        <f t="shared" si="22"/>
        <v>0</v>
      </c>
      <c r="F65" s="165">
        <f t="shared" si="23"/>
        <v>0</v>
      </c>
      <c r="G65" s="165">
        <f t="shared" si="24"/>
        <v>0</v>
      </c>
      <c r="H65" s="165">
        <f t="shared" si="25"/>
        <v>0</v>
      </c>
      <c r="I65" s="165">
        <f t="shared" si="26"/>
        <v>0</v>
      </c>
      <c r="J65" s="165">
        <f t="shared" si="27"/>
        <v>0</v>
      </c>
      <c r="K65" s="165">
        <f t="shared" si="28"/>
        <v>0</v>
      </c>
      <c r="L65" s="155"/>
      <c r="M65" s="155"/>
      <c r="N65" s="155"/>
      <c r="O65" s="155"/>
      <c r="P65" s="155"/>
      <c r="Q65" s="155"/>
      <c r="R65" s="155"/>
      <c r="S65" s="155"/>
      <c r="T65" s="155"/>
      <c r="U65" s="67">
        <f t="shared" si="29"/>
        <v>0</v>
      </c>
      <c r="V65" s="69"/>
      <c r="W65" s="69"/>
      <c r="X65" s="69"/>
      <c r="Y65" s="69"/>
      <c r="Z65" s="69"/>
      <c r="AA65" s="69"/>
      <c r="AB65" s="69"/>
      <c r="AC65" s="69"/>
    </row>
    <row r="66" spans="1:29">
      <c r="A66" s="124" t="s">
        <v>637</v>
      </c>
      <c r="B66" s="124" t="s">
        <v>637</v>
      </c>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1ACE-11E6-4B57-89DC-168CDFEDE695}">
  <sheetPr>
    <tabColor rgb="FF0070C0"/>
  </sheetPr>
  <dimension ref="A1:AC66"/>
  <sheetViews>
    <sheetView topLeftCell="A47" zoomScale="80" zoomScaleNormal="80" workbookViewId="0">
      <selection activeCell="A54" sqref="A54:XFD54"/>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2.9 Maintenance and Operating</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2.9 Maintenance and Operating</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IF(ISERROR(MATCH("Error",A9:A37,0)),"-","Error")</f>
        <v>-</v>
      </c>
      <c r="B8" s="126" t="str">
        <f>IF(ISERROR(MATCH("Error",B9:B37,0)),"-","Error")</f>
        <v>-</v>
      </c>
      <c r="C8" s="126"/>
      <c r="D8" s="126" t="str">
        <f t="shared" ref="D8:AC8" si="0">IF(ISERROR(MATCH("Error",D9:D37,0)),"-","Error")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2.9 Maintenance and Operating</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SUM(C40:C50)</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A36</f>
        <v>Company Estimated Costs</v>
      </c>
      <c r="B17" s="123" t="s">
        <v>625</v>
      </c>
      <c r="C17" s="14">
        <f t="shared" ref="C17:AC17" si="2">SUM(C40:C49)</f>
        <v>0</v>
      </c>
      <c r="D17" s="14">
        <f t="shared" si="2"/>
        <v>0</v>
      </c>
      <c r="E17" s="14">
        <f t="shared" si="2"/>
        <v>0</v>
      </c>
      <c r="F17" s="14">
        <f t="shared" si="2"/>
        <v>0</v>
      </c>
      <c r="G17" s="14">
        <f t="shared" si="2"/>
        <v>0</v>
      </c>
      <c r="H17" s="14">
        <f t="shared" si="2"/>
        <v>0</v>
      </c>
      <c r="I17" s="14">
        <f t="shared" si="2"/>
        <v>0</v>
      </c>
      <c r="J17" s="14">
        <f t="shared" si="2"/>
        <v>0</v>
      </c>
      <c r="K17" s="14">
        <f t="shared" si="2"/>
        <v>0</v>
      </c>
      <c r="L17" s="155"/>
      <c r="M17" s="155"/>
      <c r="N17" s="155"/>
      <c r="O17" s="155"/>
      <c r="P17" s="155"/>
      <c r="Q17" s="155"/>
      <c r="R17" s="155"/>
      <c r="S17" s="155"/>
      <c r="T17" s="155"/>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A52</f>
        <v>Contractor Estimated Costs</v>
      </c>
      <c r="B18" s="123" t="s">
        <v>625</v>
      </c>
      <c r="C18" s="14">
        <f t="shared" ref="C18:AC18" si="3">SUM(C56:C65)</f>
        <v>0</v>
      </c>
      <c r="D18" s="14">
        <f t="shared" si="3"/>
        <v>0</v>
      </c>
      <c r="E18" s="14">
        <f t="shared" si="3"/>
        <v>0</v>
      </c>
      <c r="F18" s="14">
        <f t="shared" si="3"/>
        <v>0</v>
      </c>
      <c r="G18" s="14">
        <f t="shared" si="3"/>
        <v>0</v>
      </c>
      <c r="H18" s="14">
        <f t="shared" si="3"/>
        <v>0</v>
      </c>
      <c r="I18" s="14">
        <f t="shared" si="3"/>
        <v>0</v>
      </c>
      <c r="J18" s="14">
        <f t="shared" si="3"/>
        <v>0</v>
      </c>
      <c r="K18" s="14">
        <f t="shared" si="3"/>
        <v>0</v>
      </c>
      <c r="L18" s="155"/>
      <c r="M18" s="155"/>
      <c r="N18" s="155"/>
      <c r="O18" s="155"/>
      <c r="P18" s="155"/>
      <c r="Q18" s="155"/>
      <c r="R18" s="155"/>
      <c r="S18" s="155"/>
      <c r="T18" s="155"/>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ht="13" customHeight="1">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9"/>
      <c r="B24" s="123" t="s">
        <v>625</v>
      </c>
      <c r="C24" s="67">
        <f t="shared" ref="C24:C33" si="4">SUM(D24:K24)</f>
        <v>0</v>
      </c>
      <c r="D24" s="125">
        <f t="shared" ref="D24:K33" si="5">D40+D56</f>
        <v>0</v>
      </c>
      <c r="E24" s="125">
        <f t="shared" si="5"/>
        <v>0</v>
      </c>
      <c r="F24" s="125">
        <f t="shared" si="5"/>
        <v>0</v>
      </c>
      <c r="G24" s="125">
        <f t="shared" si="5"/>
        <v>0</v>
      </c>
      <c r="H24" s="125">
        <f t="shared" si="5"/>
        <v>0</v>
      </c>
      <c r="I24" s="125">
        <f t="shared" si="5"/>
        <v>0</v>
      </c>
      <c r="J24" s="125">
        <f t="shared" si="5"/>
        <v>0</v>
      </c>
      <c r="K24" s="125">
        <f t="shared" si="5"/>
        <v>0</v>
      </c>
      <c r="L24" s="155"/>
      <c r="M24" s="155"/>
      <c r="N24" s="155"/>
      <c r="O24" s="155"/>
      <c r="P24" s="155"/>
      <c r="Q24" s="155"/>
      <c r="R24" s="155"/>
      <c r="S24" s="155"/>
      <c r="T24" s="155"/>
      <c r="U24" s="67">
        <f t="shared" ref="U24:U33" si="6">SUM(V24:AC24)</f>
        <v>0</v>
      </c>
      <c r="V24" s="125">
        <f t="shared" ref="V24:AC33" si="7">V40+V56</f>
        <v>0</v>
      </c>
      <c r="W24" s="125">
        <f t="shared" si="7"/>
        <v>0</v>
      </c>
      <c r="X24" s="125">
        <f t="shared" si="7"/>
        <v>0</v>
      </c>
      <c r="Y24" s="125">
        <f t="shared" si="7"/>
        <v>0</v>
      </c>
      <c r="Z24" s="125">
        <f t="shared" si="7"/>
        <v>0</v>
      </c>
      <c r="AA24" s="125">
        <f t="shared" si="7"/>
        <v>0</v>
      </c>
      <c r="AB24" s="125">
        <f t="shared" si="7"/>
        <v>0</v>
      </c>
      <c r="AC24" s="125">
        <f t="shared" si="7"/>
        <v>0</v>
      </c>
    </row>
    <row r="25" spans="1:29">
      <c r="A25" s="129"/>
      <c r="B25" s="123" t="s">
        <v>625</v>
      </c>
      <c r="C25" s="67">
        <f t="shared" si="4"/>
        <v>0</v>
      </c>
      <c r="D25" s="125">
        <f t="shared" si="5"/>
        <v>0</v>
      </c>
      <c r="E25" s="125">
        <f t="shared" si="5"/>
        <v>0</v>
      </c>
      <c r="F25" s="125">
        <f t="shared" si="5"/>
        <v>0</v>
      </c>
      <c r="G25" s="125">
        <f t="shared" si="5"/>
        <v>0</v>
      </c>
      <c r="H25" s="125">
        <f t="shared" si="5"/>
        <v>0</v>
      </c>
      <c r="I25" s="125">
        <f t="shared" si="5"/>
        <v>0</v>
      </c>
      <c r="J25" s="125">
        <f t="shared" si="5"/>
        <v>0</v>
      </c>
      <c r="K25" s="125">
        <f t="shared" si="5"/>
        <v>0</v>
      </c>
      <c r="L25" s="155"/>
      <c r="M25" s="155"/>
      <c r="N25" s="155"/>
      <c r="O25" s="155"/>
      <c r="P25" s="155"/>
      <c r="Q25" s="155"/>
      <c r="R25" s="155"/>
      <c r="S25" s="155"/>
      <c r="T25" s="155"/>
      <c r="U25" s="67">
        <f t="shared" si="6"/>
        <v>0</v>
      </c>
      <c r="V25" s="125">
        <f t="shared" si="7"/>
        <v>0</v>
      </c>
      <c r="W25" s="125">
        <f t="shared" si="7"/>
        <v>0</v>
      </c>
      <c r="X25" s="125">
        <f t="shared" si="7"/>
        <v>0</v>
      </c>
      <c r="Y25" s="125">
        <f t="shared" si="7"/>
        <v>0</v>
      </c>
      <c r="Z25" s="125">
        <f t="shared" si="7"/>
        <v>0</v>
      </c>
      <c r="AA25" s="125">
        <f t="shared" si="7"/>
        <v>0</v>
      </c>
      <c r="AB25" s="125">
        <f t="shared" si="7"/>
        <v>0</v>
      </c>
      <c r="AC25" s="125">
        <f t="shared" si="7"/>
        <v>0</v>
      </c>
    </row>
    <row r="26" spans="1:29">
      <c r="A26" s="129"/>
      <c r="B26" s="123" t="s">
        <v>625</v>
      </c>
      <c r="C26" s="67">
        <f t="shared" si="4"/>
        <v>0</v>
      </c>
      <c r="D26" s="125">
        <f t="shared" si="5"/>
        <v>0</v>
      </c>
      <c r="E26" s="125">
        <f t="shared" si="5"/>
        <v>0</v>
      </c>
      <c r="F26" s="125">
        <f t="shared" si="5"/>
        <v>0</v>
      </c>
      <c r="G26" s="125">
        <f t="shared" si="5"/>
        <v>0</v>
      </c>
      <c r="H26" s="125">
        <f t="shared" si="5"/>
        <v>0</v>
      </c>
      <c r="I26" s="125">
        <f t="shared" si="5"/>
        <v>0</v>
      </c>
      <c r="J26" s="125">
        <f t="shared" si="5"/>
        <v>0</v>
      </c>
      <c r="K26" s="125">
        <f t="shared" si="5"/>
        <v>0</v>
      </c>
      <c r="L26" s="155"/>
      <c r="M26" s="155"/>
      <c r="N26" s="155"/>
      <c r="O26" s="155"/>
      <c r="P26" s="155"/>
      <c r="Q26" s="155"/>
      <c r="R26" s="155"/>
      <c r="S26" s="155"/>
      <c r="T26" s="155"/>
      <c r="U26" s="67">
        <f t="shared" si="6"/>
        <v>0</v>
      </c>
      <c r="V26" s="125">
        <f t="shared" si="7"/>
        <v>0</v>
      </c>
      <c r="W26" s="125">
        <f t="shared" si="7"/>
        <v>0</v>
      </c>
      <c r="X26" s="125">
        <f t="shared" si="7"/>
        <v>0</v>
      </c>
      <c r="Y26" s="125">
        <f t="shared" si="7"/>
        <v>0</v>
      </c>
      <c r="Z26" s="125">
        <f t="shared" si="7"/>
        <v>0</v>
      </c>
      <c r="AA26" s="125">
        <f t="shared" si="7"/>
        <v>0</v>
      </c>
      <c r="AB26" s="125">
        <f t="shared" si="7"/>
        <v>0</v>
      </c>
      <c r="AC26" s="125">
        <f t="shared" si="7"/>
        <v>0</v>
      </c>
    </row>
    <row r="27" spans="1:29">
      <c r="A27" s="129"/>
      <c r="B27" s="123" t="s">
        <v>625</v>
      </c>
      <c r="C27" s="67">
        <f t="shared" si="4"/>
        <v>0</v>
      </c>
      <c r="D27" s="125">
        <f t="shared" si="5"/>
        <v>0</v>
      </c>
      <c r="E27" s="125">
        <f t="shared" si="5"/>
        <v>0</v>
      </c>
      <c r="F27" s="125">
        <f t="shared" si="5"/>
        <v>0</v>
      </c>
      <c r="G27" s="125">
        <f t="shared" si="5"/>
        <v>0</v>
      </c>
      <c r="H27" s="125">
        <f t="shared" si="5"/>
        <v>0</v>
      </c>
      <c r="I27" s="125">
        <f t="shared" si="5"/>
        <v>0</v>
      </c>
      <c r="J27" s="125">
        <f t="shared" si="5"/>
        <v>0</v>
      </c>
      <c r="K27" s="125">
        <f t="shared" si="5"/>
        <v>0</v>
      </c>
      <c r="L27" s="155"/>
      <c r="M27" s="155"/>
      <c r="N27" s="155"/>
      <c r="O27" s="155"/>
      <c r="P27" s="155"/>
      <c r="Q27" s="155"/>
      <c r="R27" s="155"/>
      <c r="S27" s="155"/>
      <c r="T27" s="155"/>
      <c r="U27" s="67">
        <f t="shared" si="6"/>
        <v>0</v>
      </c>
      <c r="V27" s="125">
        <f t="shared" si="7"/>
        <v>0</v>
      </c>
      <c r="W27" s="125">
        <f t="shared" si="7"/>
        <v>0</v>
      </c>
      <c r="X27" s="125">
        <f t="shared" si="7"/>
        <v>0</v>
      </c>
      <c r="Y27" s="125">
        <f t="shared" si="7"/>
        <v>0</v>
      </c>
      <c r="Z27" s="125">
        <f t="shared" si="7"/>
        <v>0</v>
      </c>
      <c r="AA27" s="125">
        <f t="shared" si="7"/>
        <v>0</v>
      </c>
      <c r="AB27" s="125">
        <f t="shared" si="7"/>
        <v>0</v>
      </c>
      <c r="AC27" s="125">
        <f t="shared" si="7"/>
        <v>0</v>
      </c>
    </row>
    <row r="28" spans="1:29">
      <c r="A28" s="129"/>
      <c r="B28" s="123" t="s">
        <v>625</v>
      </c>
      <c r="C28" s="67">
        <f t="shared" si="4"/>
        <v>0</v>
      </c>
      <c r="D28" s="125">
        <f t="shared" si="5"/>
        <v>0</v>
      </c>
      <c r="E28" s="125">
        <f t="shared" si="5"/>
        <v>0</v>
      </c>
      <c r="F28" s="125">
        <f t="shared" si="5"/>
        <v>0</v>
      </c>
      <c r="G28" s="125">
        <f t="shared" si="5"/>
        <v>0</v>
      </c>
      <c r="H28" s="125">
        <f t="shared" si="5"/>
        <v>0</v>
      </c>
      <c r="I28" s="125">
        <f t="shared" si="5"/>
        <v>0</v>
      </c>
      <c r="J28" s="125">
        <f t="shared" si="5"/>
        <v>0</v>
      </c>
      <c r="K28" s="125">
        <f t="shared" si="5"/>
        <v>0</v>
      </c>
      <c r="L28" s="155"/>
      <c r="M28" s="155"/>
      <c r="N28" s="155"/>
      <c r="O28" s="155"/>
      <c r="P28" s="155"/>
      <c r="Q28" s="155"/>
      <c r="R28" s="155"/>
      <c r="S28" s="155"/>
      <c r="T28" s="155"/>
      <c r="U28" s="67">
        <f t="shared" si="6"/>
        <v>0</v>
      </c>
      <c r="V28" s="125">
        <f t="shared" si="7"/>
        <v>0</v>
      </c>
      <c r="W28" s="125">
        <f t="shared" si="7"/>
        <v>0</v>
      </c>
      <c r="X28" s="125">
        <f t="shared" si="7"/>
        <v>0</v>
      </c>
      <c r="Y28" s="125">
        <f t="shared" si="7"/>
        <v>0</v>
      </c>
      <c r="Z28" s="125">
        <f t="shared" si="7"/>
        <v>0</v>
      </c>
      <c r="AA28" s="125">
        <f t="shared" si="7"/>
        <v>0</v>
      </c>
      <c r="AB28" s="125">
        <f t="shared" si="7"/>
        <v>0</v>
      </c>
      <c r="AC28" s="125">
        <f t="shared" si="7"/>
        <v>0</v>
      </c>
    </row>
    <row r="29" spans="1:29">
      <c r="A29" s="129"/>
      <c r="B29" s="123" t="s">
        <v>625</v>
      </c>
      <c r="C29" s="67">
        <f t="shared" si="4"/>
        <v>0</v>
      </c>
      <c r="D29" s="125">
        <f t="shared" si="5"/>
        <v>0</v>
      </c>
      <c r="E29" s="125">
        <f t="shared" si="5"/>
        <v>0</v>
      </c>
      <c r="F29" s="125">
        <f t="shared" si="5"/>
        <v>0</v>
      </c>
      <c r="G29" s="125">
        <f t="shared" si="5"/>
        <v>0</v>
      </c>
      <c r="H29" s="125">
        <f t="shared" si="5"/>
        <v>0</v>
      </c>
      <c r="I29" s="125">
        <f t="shared" si="5"/>
        <v>0</v>
      </c>
      <c r="J29" s="125">
        <f t="shared" si="5"/>
        <v>0</v>
      </c>
      <c r="K29" s="125">
        <f t="shared" si="5"/>
        <v>0</v>
      </c>
      <c r="L29" s="155"/>
      <c r="M29" s="155"/>
      <c r="N29" s="155"/>
      <c r="O29" s="155"/>
      <c r="P29" s="155"/>
      <c r="Q29" s="155"/>
      <c r="R29" s="155"/>
      <c r="S29" s="155"/>
      <c r="T29" s="155"/>
      <c r="U29" s="67">
        <f t="shared" si="6"/>
        <v>0</v>
      </c>
      <c r="V29" s="125">
        <f t="shared" si="7"/>
        <v>0</v>
      </c>
      <c r="W29" s="125">
        <f t="shared" si="7"/>
        <v>0</v>
      </c>
      <c r="X29" s="125">
        <f t="shared" si="7"/>
        <v>0</v>
      </c>
      <c r="Y29" s="125">
        <f t="shared" si="7"/>
        <v>0</v>
      </c>
      <c r="Z29" s="125">
        <f t="shared" si="7"/>
        <v>0</v>
      </c>
      <c r="AA29" s="125">
        <f t="shared" si="7"/>
        <v>0</v>
      </c>
      <c r="AB29" s="125">
        <f t="shared" si="7"/>
        <v>0</v>
      </c>
      <c r="AC29" s="125">
        <f t="shared" si="7"/>
        <v>0</v>
      </c>
    </row>
    <row r="30" spans="1:29">
      <c r="A30" s="129"/>
      <c r="B30" s="123" t="s">
        <v>625</v>
      </c>
      <c r="C30" s="67">
        <f t="shared" si="4"/>
        <v>0</v>
      </c>
      <c r="D30" s="125">
        <f t="shared" si="5"/>
        <v>0</v>
      </c>
      <c r="E30" s="125">
        <f t="shared" si="5"/>
        <v>0</v>
      </c>
      <c r="F30" s="125">
        <f t="shared" si="5"/>
        <v>0</v>
      </c>
      <c r="G30" s="125">
        <f t="shared" si="5"/>
        <v>0</v>
      </c>
      <c r="H30" s="125">
        <f t="shared" si="5"/>
        <v>0</v>
      </c>
      <c r="I30" s="125">
        <f t="shared" si="5"/>
        <v>0</v>
      </c>
      <c r="J30" s="125">
        <f t="shared" si="5"/>
        <v>0</v>
      </c>
      <c r="K30" s="125">
        <f t="shared" si="5"/>
        <v>0</v>
      </c>
      <c r="L30" s="155"/>
      <c r="M30" s="155"/>
      <c r="N30" s="155"/>
      <c r="O30" s="155"/>
      <c r="P30" s="155"/>
      <c r="Q30" s="155"/>
      <c r="R30" s="155"/>
      <c r="S30" s="155"/>
      <c r="T30" s="155"/>
      <c r="U30" s="67">
        <f t="shared" si="6"/>
        <v>0</v>
      </c>
      <c r="V30" s="125">
        <f t="shared" si="7"/>
        <v>0</v>
      </c>
      <c r="W30" s="125">
        <f t="shared" si="7"/>
        <v>0</v>
      </c>
      <c r="X30" s="125">
        <f t="shared" si="7"/>
        <v>0</v>
      </c>
      <c r="Y30" s="125">
        <f t="shared" si="7"/>
        <v>0</v>
      </c>
      <c r="Z30" s="125">
        <f t="shared" si="7"/>
        <v>0</v>
      </c>
      <c r="AA30" s="125">
        <f t="shared" si="7"/>
        <v>0</v>
      </c>
      <c r="AB30" s="125">
        <f t="shared" si="7"/>
        <v>0</v>
      </c>
      <c r="AC30" s="125">
        <f t="shared" si="7"/>
        <v>0</v>
      </c>
    </row>
    <row r="31" spans="1:29">
      <c r="A31" s="129"/>
      <c r="B31" s="123" t="s">
        <v>625</v>
      </c>
      <c r="C31" s="67">
        <f t="shared" si="4"/>
        <v>0</v>
      </c>
      <c r="D31" s="125">
        <f t="shared" si="5"/>
        <v>0</v>
      </c>
      <c r="E31" s="125">
        <f t="shared" si="5"/>
        <v>0</v>
      </c>
      <c r="F31" s="125">
        <f t="shared" si="5"/>
        <v>0</v>
      </c>
      <c r="G31" s="125">
        <f t="shared" si="5"/>
        <v>0</v>
      </c>
      <c r="H31" s="125">
        <f t="shared" si="5"/>
        <v>0</v>
      </c>
      <c r="I31" s="125">
        <f t="shared" si="5"/>
        <v>0</v>
      </c>
      <c r="J31" s="125">
        <f t="shared" si="5"/>
        <v>0</v>
      </c>
      <c r="K31" s="125">
        <f t="shared" si="5"/>
        <v>0</v>
      </c>
      <c r="L31" s="155"/>
      <c r="M31" s="155"/>
      <c r="N31" s="155"/>
      <c r="O31" s="155"/>
      <c r="P31" s="155"/>
      <c r="Q31" s="155"/>
      <c r="R31" s="155"/>
      <c r="S31" s="155"/>
      <c r="T31" s="155"/>
      <c r="U31" s="67">
        <f t="shared" si="6"/>
        <v>0</v>
      </c>
      <c r="V31" s="125">
        <f t="shared" si="7"/>
        <v>0</v>
      </c>
      <c r="W31" s="125">
        <f t="shared" si="7"/>
        <v>0</v>
      </c>
      <c r="X31" s="125">
        <f t="shared" si="7"/>
        <v>0</v>
      </c>
      <c r="Y31" s="125">
        <f t="shared" si="7"/>
        <v>0</v>
      </c>
      <c r="Z31" s="125">
        <f t="shared" si="7"/>
        <v>0</v>
      </c>
      <c r="AA31" s="125">
        <f t="shared" si="7"/>
        <v>0</v>
      </c>
      <c r="AB31" s="125">
        <f t="shared" si="7"/>
        <v>0</v>
      </c>
      <c r="AC31" s="125">
        <f t="shared" si="7"/>
        <v>0</v>
      </c>
    </row>
    <row r="32" spans="1:29">
      <c r="A32" s="129"/>
      <c r="B32" s="123" t="s">
        <v>625</v>
      </c>
      <c r="C32" s="67">
        <f t="shared" si="4"/>
        <v>0</v>
      </c>
      <c r="D32" s="125">
        <f t="shared" si="5"/>
        <v>0</v>
      </c>
      <c r="E32" s="125">
        <f t="shared" si="5"/>
        <v>0</v>
      </c>
      <c r="F32" s="125">
        <f t="shared" si="5"/>
        <v>0</v>
      </c>
      <c r="G32" s="125">
        <f t="shared" si="5"/>
        <v>0</v>
      </c>
      <c r="H32" s="125">
        <f t="shared" si="5"/>
        <v>0</v>
      </c>
      <c r="I32" s="125">
        <f t="shared" si="5"/>
        <v>0</v>
      </c>
      <c r="J32" s="125">
        <f t="shared" si="5"/>
        <v>0</v>
      </c>
      <c r="K32" s="125">
        <f t="shared" si="5"/>
        <v>0</v>
      </c>
      <c r="L32" s="155"/>
      <c r="M32" s="155"/>
      <c r="N32" s="155"/>
      <c r="O32" s="155"/>
      <c r="P32" s="155"/>
      <c r="Q32" s="155"/>
      <c r="R32" s="155"/>
      <c r="S32" s="155"/>
      <c r="T32" s="155"/>
      <c r="U32" s="67">
        <f t="shared" si="6"/>
        <v>0</v>
      </c>
      <c r="V32" s="125">
        <f t="shared" si="7"/>
        <v>0</v>
      </c>
      <c r="W32" s="125">
        <f t="shared" si="7"/>
        <v>0</v>
      </c>
      <c r="X32" s="125">
        <f t="shared" si="7"/>
        <v>0</v>
      </c>
      <c r="Y32" s="125">
        <f t="shared" si="7"/>
        <v>0</v>
      </c>
      <c r="Z32" s="125">
        <f t="shared" si="7"/>
        <v>0</v>
      </c>
      <c r="AA32" s="125">
        <f t="shared" si="7"/>
        <v>0</v>
      </c>
      <c r="AB32" s="125">
        <f t="shared" si="7"/>
        <v>0</v>
      </c>
      <c r="AC32" s="125">
        <f t="shared" si="7"/>
        <v>0</v>
      </c>
    </row>
    <row r="33" spans="1:29">
      <c r="A33" s="129"/>
      <c r="B33" s="123" t="s">
        <v>625</v>
      </c>
      <c r="C33" s="67">
        <f t="shared" si="4"/>
        <v>0</v>
      </c>
      <c r="D33" s="125">
        <f t="shared" si="5"/>
        <v>0</v>
      </c>
      <c r="E33" s="125">
        <f t="shared" si="5"/>
        <v>0</v>
      </c>
      <c r="F33" s="125">
        <f t="shared" si="5"/>
        <v>0</v>
      </c>
      <c r="G33" s="125">
        <f t="shared" si="5"/>
        <v>0</v>
      </c>
      <c r="H33" s="125">
        <f t="shared" si="5"/>
        <v>0</v>
      </c>
      <c r="I33" s="125">
        <f t="shared" si="5"/>
        <v>0</v>
      </c>
      <c r="J33" s="125">
        <f t="shared" si="5"/>
        <v>0</v>
      </c>
      <c r="K33" s="125">
        <f t="shared" si="5"/>
        <v>0</v>
      </c>
      <c r="L33" s="155"/>
      <c r="M33" s="155"/>
      <c r="N33" s="155"/>
      <c r="O33" s="155"/>
      <c r="P33" s="155"/>
      <c r="Q33" s="155"/>
      <c r="R33" s="155"/>
      <c r="S33" s="155"/>
      <c r="T33" s="155"/>
      <c r="U33" s="67">
        <f t="shared" si="6"/>
        <v>0</v>
      </c>
      <c r="V33" s="125">
        <f t="shared" si="7"/>
        <v>0</v>
      </c>
      <c r="W33" s="125">
        <f t="shared" si="7"/>
        <v>0</v>
      </c>
      <c r="X33" s="125">
        <f t="shared" si="7"/>
        <v>0</v>
      </c>
      <c r="Y33" s="125">
        <f t="shared" si="7"/>
        <v>0</v>
      </c>
      <c r="Z33" s="125">
        <f t="shared" si="7"/>
        <v>0</v>
      </c>
      <c r="AA33" s="125">
        <f t="shared" si="7"/>
        <v>0</v>
      </c>
      <c r="AB33" s="125">
        <f t="shared" si="7"/>
        <v>0</v>
      </c>
      <c r="AC33" s="125">
        <f t="shared" si="7"/>
        <v>0</v>
      </c>
    </row>
    <row r="34" spans="1:29">
      <c r="A34" s="124" t="s">
        <v>637</v>
      </c>
      <c r="B34" s="124" t="s">
        <v>637</v>
      </c>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row>
    <row r="36" spans="1:29">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c r="F37" s="9"/>
      <c r="G37" s="9"/>
      <c r="H37" s="9"/>
      <c r="O37" s="9"/>
      <c r="P37" s="9"/>
      <c r="Q37" s="9"/>
      <c r="X37" s="9"/>
      <c r="Y37" s="9"/>
      <c r="Z37" s="9"/>
    </row>
    <row r="38" spans="1:29">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29">
      <c r="A39" s="11" t="s">
        <v>627</v>
      </c>
      <c r="B39" s="11" t="s">
        <v>143</v>
      </c>
      <c r="C39" s="13" t="s">
        <v>624</v>
      </c>
      <c r="D39" s="13">
        <v>2021</v>
      </c>
      <c r="E39" s="13">
        <v>2022</v>
      </c>
      <c r="F39" s="13">
        <v>2023</v>
      </c>
      <c r="G39" s="13">
        <v>2024</v>
      </c>
      <c r="H39" s="13">
        <v>2025</v>
      </c>
      <c r="I39" s="13">
        <v>2026</v>
      </c>
      <c r="J39" s="13">
        <v>2027</v>
      </c>
      <c r="K39" s="13">
        <v>2028</v>
      </c>
      <c r="L39" s="13" t="s">
        <v>624</v>
      </c>
      <c r="M39" s="13">
        <v>2021</v>
      </c>
      <c r="N39" s="13">
        <v>2022</v>
      </c>
      <c r="O39" s="13">
        <v>2023</v>
      </c>
      <c r="P39" s="13">
        <v>2024</v>
      </c>
      <c r="Q39" s="13">
        <v>2025</v>
      </c>
      <c r="R39" s="13">
        <v>2026</v>
      </c>
      <c r="S39" s="13">
        <v>2027</v>
      </c>
      <c r="T39" s="13">
        <v>2028</v>
      </c>
      <c r="U39" s="13" t="s">
        <v>624</v>
      </c>
      <c r="V39" s="13">
        <v>2021</v>
      </c>
      <c r="W39" s="13">
        <v>2022</v>
      </c>
      <c r="X39" s="13">
        <v>2023</v>
      </c>
      <c r="Y39" s="13">
        <v>2024</v>
      </c>
      <c r="Z39" s="13">
        <v>2025</v>
      </c>
      <c r="AA39" s="13">
        <v>2026</v>
      </c>
      <c r="AB39" s="13">
        <v>2027</v>
      </c>
      <c r="AC39" s="13">
        <v>2028</v>
      </c>
    </row>
    <row r="40" spans="1:29">
      <c r="A40" s="122">
        <f t="shared" ref="A40:A49" si="8">A24</f>
        <v>0</v>
      </c>
      <c r="B40" s="123" t="s">
        <v>625</v>
      </c>
      <c r="C40" s="67">
        <f t="shared" ref="C40:C49" si="9">SUM(D40:K40)</f>
        <v>0</v>
      </c>
      <c r="D40" s="165">
        <f t="shared" ref="D40:D49" si="10">M40+V40</f>
        <v>0</v>
      </c>
      <c r="E40" s="165">
        <f t="shared" ref="E40:E49" si="11">N40+W40</f>
        <v>0</v>
      </c>
      <c r="F40" s="165">
        <f t="shared" ref="F40:F49" si="12">O40+X40</f>
        <v>0</v>
      </c>
      <c r="G40" s="165">
        <f t="shared" ref="G40:G49" si="13">P40+Y40</f>
        <v>0</v>
      </c>
      <c r="H40" s="165">
        <f t="shared" ref="H40:H49" si="14">Q40+Z40</f>
        <v>0</v>
      </c>
      <c r="I40" s="165">
        <f t="shared" ref="I40:I49" si="15">R40+AA40</f>
        <v>0</v>
      </c>
      <c r="J40" s="165">
        <f t="shared" ref="J40:J49" si="16">S40+AB40</f>
        <v>0</v>
      </c>
      <c r="K40" s="165">
        <f t="shared" ref="K40:K49" si="17">T40+AC40</f>
        <v>0</v>
      </c>
      <c r="L40" s="155"/>
      <c r="M40" s="155"/>
      <c r="N40" s="155"/>
      <c r="O40" s="155"/>
      <c r="P40" s="155"/>
      <c r="Q40" s="155"/>
      <c r="R40" s="155"/>
      <c r="S40" s="155"/>
      <c r="T40" s="155"/>
      <c r="U40" s="67">
        <f t="shared" ref="U40:U49" si="18">SUM(V40:AC40)</f>
        <v>0</v>
      </c>
      <c r="V40" s="69"/>
      <c r="W40" s="69"/>
      <c r="X40" s="69"/>
      <c r="Y40" s="69"/>
      <c r="Z40" s="69"/>
      <c r="AA40" s="69"/>
      <c r="AB40" s="69"/>
      <c r="AC40" s="69"/>
    </row>
    <row r="41" spans="1:29">
      <c r="A41" s="122">
        <f t="shared" si="8"/>
        <v>0</v>
      </c>
      <c r="B41" s="123" t="s">
        <v>625</v>
      </c>
      <c r="C41" s="67">
        <f t="shared" si="9"/>
        <v>0</v>
      </c>
      <c r="D41" s="165">
        <f t="shared" si="10"/>
        <v>0</v>
      </c>
      <c r="E41" s="165">
        <f t="shared" si="11"/>
        <v>0</v>
      </c>
      <c r="F41" s="165">
        <f t="shared" si="12"/>
        <v>0</v>
      </c>
      <c r="G41" s="165">
        <f t="shared" si="13"/>
        <v>0</v>
      </c>
      <c r="H41" s="165">
        <f t="shared" si="14"/>
        <v>0</v>
      </c>
      <c r="I41" s="165">
        <f t="shared" si="15"/>
        <v>0</v>
      </c>
      <c r="J41" s="165">
        <f t="shared" si="16"/>
        <v>0</v>
      </c>
      <c r="K41" s="165">
        <f t="shared" si="17"/>
        <v>0</v>
      </c>
      <c r="L41" s="155"/>
      <c r="M41" s="155"/>
      <c r="N41" s="155"/>
      <c r="O41" s="155"/>
      <c r="P41" s="155"/>
      <c r="Q41" s="155"/>
      <c r="R41" s="155"/>
      <c r="S41" s="155"/>
      <c r="T41" s="155"/>
      <c r="U41" s="67">
        <f t="shared" si="18"/>
        <v>0</v>
      </c>
      <c r="V41" s="69"/>
      <c r="W41" s="69"/>
      <c r="X41" s="69"/>
      <c r="Y41" s="69"/>
      <c r="Z41" s="69"/>
      <c r="AA41" s="69"/>
      <c r="AB41" s="69"/>
      <c r="AC41" s="69"/>
    </row>
    <row r="42" spans="1:29">
      <c r="A42" s="122">
        <f t="shared" si="8"/>
        <v>0</v>
      </c>
      <c r="B42" s="123" t="s">
        <v>625</v>
      </c>
      <c r="C42" s="67">
        <f t="shared" si="9"/>
        <v>0</v>
      </c>
      <c r="D42" s="165">
        <f t="shared" si="10"/>
        <v>0</v>
      </c>
      <c r="E42" s="165">
        <f t="shared" si="11"/>
        <v>0</v>
      </c>
      <c r="F42" s="165">
        <f t="shared" si="12"/>
        <v>0</v>
      </c>
      <c r="G42" s="165">
        <f t="shared" si="13"/>
        <v>0</v>
      </c>
      <c r="H42" s="165">
        <f t="shared" si="14"/>
        <v>0</v>
      </c>
      <c r="I42" s="165">
        <f t="shared" si="15"/>
        <v>0</v>
      </c>
      <c r="J42" s="165">
        <f t="shared" si="16"/>
        <v>0</v>
      </c>
      <c r="K42" s="165">
        <f t="shared" si="17"/>
        <v>0</v>
      </c>
      <c r="L42" s="155"/>
      <c r="M42" s="155"/>
      <c r="N42" s="155"/>
      <c r="O42" s="155"/>
      <c r="P42" s="155"/>
      <c r="Q42" s="155"/>
      <c r="R42" s="155"/>
      <c r="S42" s="155"/>
      <c r="T42" s="155"/>
      <c r="U42" s="67">
        <f t="shared" si="18"/>
        <v>0</v>
      </c>
      <c r="V42" s="69"/>
      <c r="W42" s="69"/>
      <c r="X42" s="69"/>
      <c r="Y42" s="69"/>
      <c r="Z42" s="69"/>
      <c r="AA42" s="69"/>
      <c r="AB42" s="69"/>
      <c r="AC42" s="69"/>
    </row>
    <row r="43" spans="1:29">
      <c r="A43" s="122">
        <f t="shared" si="8"/>
        <v>0</v>
      </c>
      <c r="B43" s="123" t="s">
        <v>625</v>
      </c>
      <c r="C43" s="67">
        <f t="shared" si="9"/>
        <v>0</v>
      </c>
      <c r="D43" s="165">
        <f t="shared" si="10"/>
        <v>0</v>
      </c>
      <c r="E43" s="165">
        <f t="shared" si="11"/>
        <v>0</v>
      </c>
      <c r="F43" s="165">
        <f t="shared" si="12"/>
        <v>0</v>
      </c>
      <c r="G43" s="165">
        <f t="shared" si="13"/>
        <v>0</v>
      </c>
      <c r="H43" s="165">
        <f t="shared" si="14"/>
        <v>0</v>
      </c>
      <c r="I43" s="165">
        <f t="shared" si="15"/>
        <v>0</v>
      </c>
      <c r="J43" s="165">
        <f t="shared" si="16"/>
        <v>0</v>
      </c>
      <c r="K43" s="165">
        <f t="shared" si="17"/>
        <v>0</v>
      </c>
      <c r="L43" s="155"/>
      <c r="M43" s="155"/>
      <c r="N43" s="155"/>
      <c r="O43" s="155"/>
      <c r="P43" s="155"/>
      <c r="Q43" s="155"/>
      <c r="R43" s="155"/>
      <c r="S43" s="155"/>
      <c r="T43" s="155"/>
      <c r="U43" s="67">
        <f t="shared" si="18"/>
        <v>0</v>
      </c>
      <c r="V43" s="69"/>
      <c r="W43" s="69"/>
      <c r="X43" s="69"/>
      <c r="Y43" s="69"/>
      <c r="Z43" s="69"/>
      <c r="AA43" s="69"/>
      <c r="AB43" s="69"/>
      <c r="AC43" s="69"/>
    </row>
    <row r="44" spans="1:29">
      <c r="A44" s="122">
        <f t="shared" si="8"/>
        <v>0</v>
      </c>
      <c r="B44" s="123" t="s">
        <v>625</v>
      </c>
      <c r="C44" s="67">
        <f t="shared" si="9"/>
        <v>0</v>
      </c>
      <c r="D44" s="165">
        <f t="shared" si="10"/>
        <v>0</v>
      </c>
      <c r="E44" s="165">
        <f t="shared" si="11"/>
        <v>0</v>
      </c>
      <c r="F44" s="165">
        <f t="shared" si="12"/>
        <v>0</v>
      </c>
      <c r="G44" s="165">
        <f t="shared" si="13"/>
        <v>0</v>
      </c>
      <c r="H44" s="165">
        <f t="shared" si="14"/>
        <v>0</v>
      </c>
      <c r="I44" s="165">
        <f t="shared" si="15"/>
        <v>0</v>
      </c>
      <c r="J44" s="165">
        <f t="shared" si="16"/>
        <v>0</v>
      </c>
      <c r="K44" s="165">
        <f t="shared" si="17"/>
        <v>0</v>
      </c>
      <c r="L44" s="155"/>
      <c r="M44" s="155"/>
      <c r="N44" s="155"/>
      <c r="O44" s="155"/>
      <c r="P44" s="155"/>
      <c r="Q44" s="155"/>
      <c r="R44" s="155"/>
      <c r="S44" s="155"/>
      <c r="T44" s="155"/>
      <c r="U44" s="67">
        <f t="shared" si="18"/>
        <v>0</v>
      </c>
      <c r="V44" s="69"/>
      <c r="W44" s="69"/>
      <c r="X44" s="69"/>
      <c r="Y44" s="69"/>
      <c r="Z44" s="69"/>
      <c r="AA44" s="69"/>
      <c r="AB44" s="69"/>
      <c r="AC44" s="69"/>
    </row>
    <row r="45" spans="1:29">
      <c r="A45" s="122">
        <f t="shared" si="8"/>
        <v>0</v>
      </c>
      <c r="B45" s="123" t="s">
        <v>625</v>
      </c>
      <c r="C45" s="67">
        <f t="shared" si="9"/>
        <v>0</v>
      </c>
      <c r="D45" s="165">
        <f t="shared" si="10"/>
        <v>0</v>
      </c>
      <c r="E45" s="165">
        <f t="shared" si="11"/>
        <v>0</v>
      </c>
      <c r="F45" s="165">
        <f t="shared" si="12"/>
        <v>0</v>
      </c>
      <c r="G45" s="165">
        <f t="shared" si="13"/>
        <v>0</v>
      </c>
      <c r="H45" s="165">
        <f t="shared" si="14"/>
        <v>0</v>
      </c>
      <c r="I45" s="165">
        <f t="shared" si="15"/>
        <v>0</v>
      </c>
      <c r="J45" s="165">
        <f t="shared" si="16"/>
        <v>0</v>
      </c>
      <c r="K45" s="165">
        <f t="shared" si="17"/>
        <v>0</v>
      </c>
      <c r="L45" s="155"/>
      <c r="M45" s="155"/>
      <c r="N45" s="155"/>
      <c r="O45" s="155"/>
      <c r="P45" s="155"/>
      <c r="Q45" s="155"/>
      <c r="R45" s="155"/>
      <c r="S45" s="155"/>
      <c r="T45" s="155"/>
      <c r="U45" s="67">
        <f t="shared" si="18"/>
        <v>0</v>
      </c>
      <c r="V45" s="69"/>
      <c r="W45" s="69"/>
      <c r="X45" s="69"/>
      <c r="Y45" s="69"/>
      <c r="Z45" s="69"/>
      <c r="AA45" s="69"/>
      <c r="AB45" s="69"/>
      <c r="AC45" s="69"/>
    </row>
    <row r="46" spans="1:29">
      <c r="A46" s="122">
        <f t="shared" si="8"/>
        <v>0</v>
      </c>
      <c r="B46" s="123" t="s">
        <v>625</v>
      </c>
      <c r="C46" s="67">
        <f t="shared" si="9"/>
        <v>0</v>
      </c>
      <c r="D46" s="165">
        <f t="shared" si="10"/>
        <v>0</v>
      </c>
      <c r="E46" s="165">
        <f t="shared" si="11"/>
        <v>0</v>
      </c>
      <c r="F46" s="165">
        <f t="shared" si="12"/>
        <v>0</v>
      </c>
      <c r="G46" s="165">
        <f t="shared" si="13"/>
        <v>0</v>
      </c>
      <c r="H46" s="165">
        <f t="shared" si="14"/>
        <v>0</v>
      </c>
      <c r="I46" s="165">
        <f t="shared" si="15"/>
        <v>0</v>
      </c>
      <c r="J46" s="165">
        <f t="shared" si="16"/>
        <v>0</v>
      </c>
      <c r="K46" s="165">
        <f t="shared" si="17"/>
        <v>0</v>
      </c>
      <c r="L46" s="155"/>
      <c r="M46" s="155"/>
      <c r="N46" s="155"/>
      <c r="O46" s="155"/>
      <c r="P46" s="155"/>
      <c r="Q46" s="155"/>
      <c r="R46" s="155"/>
      <c r="S46" s="155"/>
      <c r="T46" s="155"/>
      <c r="U46" s="67">
        <f t="shared" si="18"/>
        <v>0</v>
      </c>
      <c r="V46" s="69"/>
      <c r="W46" s="69"/>
      <c r="X46" s="69"/>
      <c r="Y46" s="69"/>
      <c r="Z46" s="69"/>
      <c r="AA46" s="69"/>
      <c r="AB46" s="69"/>
      <c r="AC46" s="69"/>
    </row>
    <row r="47" spans="1:29">
      <c r="A47" s="122">
        <f t="shared" si="8"/>
        <v>0</v>
      </c>
      <c r="B47" s="123" t="s">
        <v>625</v>
      </c>
      <c r="C47" s="67">
        <f t="shared" si="9"/>
        <v>0</v>
      </c>
      <c r="D47" s="165">
        <f t="shared" si="10"/>
        <v>0</v>
      </c>
      <c r="E47" s="165">
        <f t="shared" si="11"/>
        <v>0</v>
      </c>
      <c r="F47" s="165">
        <f t="shared" si="12"/>
        <v>0</v>
      </c>
      <c r="G47" s="165">
        <f t="shared" si="13"/>
        <v>0</v>
      </c>
      <c r="H47" s="165">
        <f t="shared" si="14"/>
        <v>0</v>
      </c>
      <c r="I47" s="165">
        <f t="shared" si="15"/>
        <v>0</v>
      </c>
      <c r="J47" s="165">
        <f t="shared" si="16"/>
        <v>0</v>
      </c>
      <c r="K47" s="165">
        <f t="shared" si="17"/>
        <v>0</v>
      </c>
      <c r="L47" s="155"/>
      <c r="M47" s="155"/>
      <c r="N47" s="155"/>
      <c r="O47" s="155"/>
      <c r="P47" s="155"/>
      <c r="Q47" s="155"/>
      <c r="R47" s="155"/>
      <c r="S47" s="155"/>
      <c r="T47" s="155"/>
      <c r="U47" s="67">
        <f t="shared" si="18"/>
        <v>0</v>
      </c>
      <c r="V47" s="69"/>
      <c r="W47" s="69"/>
      <c r="X47" s="69"/>
      <c r="Y47" s="69"/>
      <c r="Z47" s="69"/>
      <c r="AA47" s="69"/>
      <c r="AB47" s="69"/>
      <c r="AC47" s="69"/>
    </row>
    <row r="48" spans="1:29">
      <c r="A48" s="122">
        <f t="shared" si="8"/>
        <v>0</v>
      </c>
      <c r="B48" s="123" t="s">
        <v>625</v>
      </c>
      <c r="C48" s="67">
        <f t="shared" si="9"/>
        <v>0</v>
      </c>
      <c r="D48" s="165">
        <f t="shared" si="10"/>
        <v>0</v>
      </c>
      <c r="E48" s="165">
        <f t="shared" si="11"/>
        <v>0</v>
      </c>
      <c r="F48" s="165">
        <f t="shared" si="12"/>
        <v>0</v>
      </c>
      <c r="G48" s="165">
        <f t="shared" si="13"/>
        <v>0</v>
      </c>
      <c r="H48" s="165">
        <f t="shared" si="14"/>
        <v>0</v>
      </c>
      <c r="I48" s="165">
        <f t="shared" si="15"/>
        <v>0</v>
      </c>
      <c r="J48" s="165">
        <f t="shared" si="16"/>
        <v>0</v>
      </c>
      <c r="K48" s="165">
        <f t="shared" si="17"/>
        <v>0</v>
      </c>
      <c r="L48" s="155"/>
      <c r="M48" s="155"/>
      <c r="N48" s="155"/>
      <c r="O48" s="155"/>
      <c r="P48" s="155"/>
      <c r="Q48" s="155"/>
      <c r="R48" s="155"/>
      <c r="S48" s="155"/>
      <c r="T48" s="155"/>
      <c r="U48" s="67">
        <f t="shared" si="18"/>
        <v>0</v>
      </c>
      <c r="V48" s="69"/>
      <c r="W48" s="69"/>
      <c r="X48" s="69"/>
      <c r="Y48" s="69"/>
      <c r="Z48" s="69"/>
      <c r="AA48" s="69"/>
      <c r="AB48" s="69"/>
      <c r="AC48" s="69"/>
    </row>
    <row r="49" spans="1:29">
      <c r="A49" s="122">
        <f t="shared" si="8"/>
        <v>0</v>
      </c>
      <c r="B49" s="123" t="s">
        <v>625</v>
      </c>
      <c r="C49" s="67">
        <f t="shared" si="9"/>
        <v>0</v>
      </c>
      <c r="D49" s="165">
        <f t="shared" si="10"/>
        <v>0</v>
      </c>
      <c r="E49" s="165">
        <f t="shared" si="11"/>
        <v>0</v>
      </c>
      <c r="F49" s="165">
        <f t="shared" si="12"/>
        <v>0</v>
      </c>
      <c r="G49" s="165">
        <f t="shared" si="13"/>
        <v>0</v>
      </c>
      <c r="H49" s="165">
        <f t="shared" si="14"/>
        <v>0</v>
      </c>
      <c r="I49" s="165">
        <f t="shared" si="15"/>
        <v>0</v>
      </c>
      <c r="J49" s="165">
        <f t="shared" si="16"/>
        <v>0</v>
      </c>
      <c r="K49" s="165">
        <f t="shared" si="17"/>
        <v>0</v>
      </c>
      <c r="L49" s="155"/>
      <c r="M49" s="155"/>
      <c r="N49" s="155"/>
      <c r="O49" s="155"/>
      <c r="P49" s="155"/>
      <c r="Q49" s="155"/>
      <c r="R49" s="155"/>
      <c r="S49" s="155"/>
      <c r="T49" s="155"/>
      <c r="U49" s="67">
        <f t="shared" si="18"/>
        <v>0</v>
      </c>
      <c r="V49" s="69"/>
      <c r="W49" s="69"/>
      <c r="X49" s="69"/>
      <c r="Y49" s="69"/>
      <c r="Z49" s="69"/>
      <c r="AA49" s="69"/>
      <c r="AB49" s="69"/>
      <c r="AC49" s="69"/>
    </row>
    <row r="50" spans="1:29">
      <c r="A50" s="124" t="s">
        <v>637</v>
      </c>
      <c r="B50" s="124" t="s">
        <v>637</v>
      </c>
      <c r="C50" s="124" t="s">
        <v>637</v>
      </c>
      <c r="D50" s="124" t="s">
        <v>637</v>
      </c>
      <c r="E50" s="124" t="s">
        <v>637</v>
      </c>
      <c r="F50" s="124" t="s">
        <v>637</v>
      </c>
      <c r="G50" s="124" t="s">
        <v>637</v>
      </c>
      <c r="H50" s="124" t="s">
        <v>637</v>
      </c>
      <c r="I50" s="124" t="s">
        <v>637</v>
      </c>
      <c r="J50" s="124" t="s">
        <v>637</v>
      </c>
      <c r="K50" s="124" t="s">
        <v>637</v>
      </c>
      <c r="L50" s="124" t="s">
        <v>637</v>
      </c>
      <c r="M50" s="124" t="s">
        <v>637</v>
      </c>
      <c r="N50" s="124" t="s">
        <v>637</v>
      </c>
      <c r="O50" s="124" t="s">
        <v>637</v>
      </c>
      <c r="P50" s="124" t="s">
        <v>637</v>
      </c>
      <c r="Q50" s="124" t="s">
        <v>637</v>
      </c>
      <c r="R50" s="124" t="s">
        <v>637</v>
      </c>
      <c r="S50" s="124" t="s">
        <v>637</v>
      </c>
      <c r="T50" s="124" t="s">
        <v>637</v>
      </c>
      <c r="U50" s="124" t="s">
        <v>637</v>
      </c>
      <c r="V50" s="124" t="s">
        <v>637</v>
      </c>
      <c r="W50" s="124" t="s">
        <v>637</v>
      </c>
      <c r="X50" s="124" t="s">
        <v>637</v>
      </c>
      <c r="Y50" s="124" t="s">
        <v>637</v>
      </c>
      <c r="Z50" s="124" t="s">
        <v>637</v>
      </c>
      <c r="AA50" s="124" t="s">
        <v>637</v>
      </c>
      <c r="AB50" s="124" t="s">
        <v>637</v>
      </c>
      <c r="AC50" s="124" t="s">
        <v>637</v>
      </c>
    </row>
    <row r="52" spans="1:29">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c r="F53" s="9"/>
      <c r="G53" s="9"/>
      <c r="H53" s="9"/>
      <c r="O53" s="9"/>
      <c r="P53" s="9"/>
      <c r="Q53" s="9"/>
      <c r="X53" s="9"/>
      <c r="Y53" s="9"/>
      <c r="Z53" s="9"/>
    </row>
    <row r="54" spans="1:29">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29">
      <c r="A55" s="11" t="s">
        <v>627</v>
      </c>
      <c r="B55" s="11" t="s">
        <v>143</v>
      </c>
      <c r="C55" s="13" t="s">
        <v>624</v>
      </c>
      <c r="D55" s="13">
        <v>2021</v>
      </c>
      <c r="E55" s="13">
        <v>2022</v>
      </c>
      <c r="F55" s="13">
        <v>2023</v>
      </c>
      <c r="G55" s="13">
        <v>2024</v>
      </c>
      <c r="H55" s="13">
        <v>2025</v>
      </c>
      <c r="I55" s="13">
        <v>2026</v>
      </c>
      <c r="J55" s="13">
        <v>2027</v>
      </c>
      <c r="K55" s="13">
        <v>2028</v>
      </c>
      <c r="L55" s="13" t="s">
        <v>624</v>
      </c>
      <c r="M55" s="13">
        <v>2021</v>
      </c>
      <c r="N55" s="13">
        <v>2022</v>
      </c>
      <c r="O55" s="13">
        <v>2023</v>
      </c>
      <c r="P55" s="13">
        <v>2024</v>
      </c>
      <c r="Q55" s="13">
        <v>2025</v>
      </c>
      <c r="R55" s="13">
        <v>2026</v>
      </c>
      <c r="S55" s="13">
        <v>2027</v>
      </c>
      <c r="T55" s="13">
        <v>2028</v>
      </c>
      <c r="U55" s="13" t="s">
        <v>624</v>
      </c>
      <c r="V55" s="13">
        <v>2021</v>
      </c>
      <c r="W55" s="13">
        <v>2022</v>
      </c>
      <c r="X55" s="13">
        <v>2023</v>
      </c>
      <c r="Y55" s="13">
        <v>2024</v>
      </c>
      <c r="Z55" s="13">
        <v>2025</v>
      </c>
      <c r="AA55" s="13">
        <v>2026</v>
      </c>
      <c r="AB55" s="13">
        <v>2027</v>
      </c>
      <c r="AC55" s="13">
        <v>2028</v>
      </c>
    </row>
    <row r="56" spans="1:29">
      <c r="A56" s="122">
        <f t="shared" ref="A56:A65" si="19">A24</f>
        <v>0</v>
      </c>
      <c r="B56" s="123" t="s">
        <v>625</v>
      </c>
      <c r="C56" s="67">
        <f t="shared" ref="C56:C65" si="20">SUM(D56:K56)</f>
        <v>0</v>
      </c>
      <c r="D56" s="165">
        <f t="shared" ref="D56:D65" si="21">M56+V56</f>
        <v>0</v>
      </c>
      <c r="E56" s="165">
        <f t="shared" ref="E56:E65" si="22">N56+W56</f>
        <v>0</v>
      </c>
      <c r="F56" s="165">
        <f t="shared" ref="F56:F65" si="23">O56+X56</f>
        <v>0</v>
      </c>
      <c r="G56" s="165">
        <f t="shared" ref="G56:G65" si="24">P56+Y56</f>
        <v>0</v>
      </c>
      <c r="H56" s="165">
        <f t="shared" ref="H56:H65" si="25">Q56+Z56</f>
        <v>0</v>
      </c>
      <c r="I56" s="165">
        <f t="shared" ref="I56:I65" si="26">R56+AA56</f>
        <v>0</v>
      </c>
      <c r="J56" s="165">
        <f t="shared" ref="J56:J65" si="27">S56+AB56</f>
        <v>0</v>
      </c>
      <c r="K56" s="165">
        <f t="shared" ref="K56:K65" si="28">T56+AC56</f>
        <v>0</v>
      </c>
      <c r="L56" s="155"/>
      <c r="M56" s="155"/>
      <c r="N56" s="155"/>
      <c r="O56" s="155"/>
      <c r="P56" s="155"/>
      <c r="Q56" s="155"/>
      <c r="R56" s="155"/>
      <c r="S56" s="155"/>
      <c r="T56" s="155"/>
      <c r="U56" s="67">
        <f t="shared" ref="U56:U65" si="29">SUM(V56:AC56)</f>
        <v>0</v>
      </c>
      <c r="V56" s="69"/>
      <c r="W56" s="69"/>
      <c r="X56" s="69"/>
      <c r="Y56" s="69"/>
      <c r="Z56" s="69"/>
      <c r="AA56" s="69"/>
      <c r="AB56" s="69"/>
      <c r="AC56" s="69"/>
    </row>
    <row r="57" spans="1:29">
      <c r="A57" s="122">
        <f t="shared" si="19"/>
        <v>0</v>
      </c>
      <c r="B57" s="123" t="s">
        <v>625</v>
      </c>
      <c r="C57" s="67">
        <f t="shared" si="20"/>
        <v>0</v>
      </c>
      <c r="D57" s="165">
        <f t="shared" si="21"/>
        <v>0</v>
      </c>
      <c r="E57" s="165">
        <f t="shared" si="22"/>
        <v>0</v>
      </c>
      <c r="F57" s="165">
        <f t="shared" si="23"/>
        <v>0</v>
      </c>
      <c r="G57" s="165">
        <f t="shared" si="24"/>
        <v>0</v>
      </c>
      <c r="H57" s="165">
        <f t="shared" si="25"/>
        <v>0</v>
      </c>
      <c r="I57" s="165">
        <f t="shared" si="26"/>
        <v>0</v>
      </c>
      <c r="J57" s="165">
        <f t="shared" si="27"/>
        <v>0</v>
      </c>
      <c r="K57" s="165">
        <f t="shared" si="28"/>
        <v>0</v>
      </c>
      <c r="L57" s="155"/>
      <c r="M57" s="155"/>
      <c r="N57" s="155"/>
      <c r="O57" s="155"/>
      <c r="P57" s="155"/>
      <c r="Q57" s="155"/>
      <c r="R57" s="155"/>
      <c r="S57" s="155"/>
      <c r="T57" s="155"/>
      <c r="U57" s="67">
        <f t="shared" si="29"/>
        <v>0</v>
      </c>
      <c r="V57" s="69"/>
      <c r="W57" s="69"/>
      <c r="X57" s="69"/>
      <c r="Y57" s="69"/>
      <c r="Z57" s="69"/>
      <c r="AA57" s="69"/>
      <c r="AB57" s="69"/>
      <c r="AC57" s="69"/>
    </row>
    <row r="58" spans="1:29">
      <c r="A58" s="122">
        <f t="shared" si="19"/>
        <v>0</v>
      </c>
      <c r="B58" s="123" t="s">
        <v>625</v>
      </c>
      <c r="C58" s="67">
        <f t="shared" si="20"/>
        <v>0</v>
      </c>
      <c r="D58" s="165">
        <f t="shared" si="21"/>
        <v>0</v>
      </c>
      <c r="E58" s="165">
        <f t="shared" si="22"/>
        <v>0</v>
      </c>
      <c r="F58" s="165">
        <f t="shared" si="23"/>
        <v>0</v>
      </c>
      <c r="G58" s="165">
        <f t="shared" si="24"/>
        <v>0</v>
      </c>
      <c r="H58" s="165">
        <f t="shared" si="25"/>
        <v>0</v>
      </c>
      <c r="I58" s="165">
        <f t="shared" si="26"/>
        <v>0</v>
      </c>
      <c r="J58" s="165">
        <f t="shared" si="27"/>
        <v>0</v>
      </c>
      <c r="K58" s="165">
        <f t="shared" si="28"/>
        <v>0</v>
      </c>
      <c r="L58" s="155"/>
      <c r="M58" s="155"/>
      <c r="N58" s="155"/>
      <c r="O58" s="155"/>
      <c r="P58" s="155"/>
      <c r="Q58" s="155"/>
      <c r="R58" s="155"/>
      <c r="S58" s="155"/>
      <c r="T58" s="155"/>
      <c r="U58" s="67">
        <f t="shared" si="29"/>
        <v>0</v>
      </c>
      <c r="V58" s="69"/>
      <c r="W58" s="69"/>
      <c r="X58" s="69"/>
      <c r="Y58" s="69"/>
      <c r="Z58" s="69"/>
      <c r="AA58" s="69"/>
      <c r="AB58" s="69"/>
      <c r="AC58" s="69"/>
    </row>
    <row r="59" spans="1:29">
      <c r="A59" s="122">
        <f t="shared" si="19"/>
        <v>0</v>
      </c>
      <c r="B59" s="123" t="s">
        <v>625</v>
      </c>
      <c r="C59" s="67">
        <f t="shared" si="20"/>
        <v>0</v>
      </c>
      <c r="D59" s="165">
        <f t="shared" si="21"/>
        <v>0</v>
      </c>
      <c r="E59" s="165">
        <f t="shared" si="22"/>
        <v>0</v>
      </c>
      <c r="F59" s="165">
        <f t="shared" si="23"/>
        <v>0</v>
      </c>
      <c r="G59" s="165">
        <f t="shared" si="24"/>
        <v>0</v>
      </c>
      <c r="H59" s="165">
        <f t="shared" si="25"/>
        <v>0</v>
      </c>
      <c r="I59" s="165">
        <f t="shared" si="26"/>
        <v>0</v>
      </c>
      <c r="J59" s="165">
        <f t="shared" si="27"/>
        <v>0</v>
      </c>
      <c r="K59" s="165">
        <f t="shared" si="28"/>
        <v>0</v>
      </c>
      <c r="L59" s="155"/>
      <c r="M59" s="155"/>
      <c r="N59" s="155"/>
      <c r="O59" s="155"/>
      <c r="P59" s="155"/>
      <c r="Q59" s="155"/>
      <c r="R59" s="155"/>
      <c r="S59" s="155"/>
      <c r="T59" s="155"/>
      <c r="U59" s="67">
        <f t="shared" si="29"/>
        <v>0</v>
      </c>
      <c r="V59" s="69"/>
      <c r="W59" s="69"/>
      <c r="X59" s="69"/>
      <c r="Y59" s="69"/>
      <c r="Z59" s="69"/>
      <c r="AA59" s="69"/>
      <c r="AB59" s="69"/>
      <c r="AC59" s="69"/>
    </row>
    <row r="60" spans="1:29">
      <c r="A60" s="122">
        <f t="shared" si="19"/>
        <v>0</v>
      </c>
      <c r="B60" s="123" t="s">
        <v>625</v>
      </c>
      <c r="C60" s="67">
        <f t="shared" si="20"/>
        <v>0</v>
      </c>
      <c r="D60" s="165">
        <f t="shared" si="21"/>
        <v>0</v>
      </c>
      <c r="E60" s="165">
        <f t="shared" si="22"/>
        <v>0</v>
      </c>
      <c r="F60" s="165">
        <f t="shared" si="23"/>
        <v>0</v>
      </c>
      <c r="G60" s="165">
        <f t="shared" si="24"/>
        <v>0</v>
      </c>
      <c r="H60" s="165">
        <f t="shared" si="25"/>
        <v>0</v>
      </c>
      <c r="I60" s="165">
        <f t="shared" si="26"/>
        <v>0</v>
      </c>
      <c r="J60" s="165">
        <f t="shared" si="27"/>
        <v>0</v>
      </c>
      <c r="K60" s="165">
        <f t="shared" si="28"/>
        <v>0</v>
      </c>
      <c r="L60" s="155"/>
      <c r="M60" s="155"/>
      <c r="N60" s="155"/>
      <c r="O60" s="155"/>
      <c r="P60" s="155"/>
      <c r="Q60" s="155"/>
      <c r="R60" s="155"/>
      <c r="S60" s="155"/>
      <c r="T60" s="155"/>
      <c r="U60" s="67">
        <f t="shared" si="29"/>
        <v>0</v>
      </c>
      <c r="V60" s="69"/>
      <c r="W60" s="69"/>
      <c r="X60" s="69"/>
      <c r="Y60" s="69"/>
      <c r="Z60" s="69"/>
      <c r="AA60" s="69"/>
      <c r="AB60" s="69"/>
      <c r="AC60" s="69"/>
    </row>
    <row r="61" spans="1:29">
      <c r="A61" s="122">
        <f t="shared" si="19"/>
        <v>0</v>
      </c>
      <c r="B61" s="123" t="s">
        <v>625</v>
      </c>
      <c r="C61" s="67">
        <f t="shared" si="20"/>
        <v>0</v>
      </c>
      <c r="D61" s="165">
        <f t="shared" si="21"/>
        <v>0</v>
      </c>
      <c r="E61" s="165">
        <f t="shared" si="22"/>
        <v>0</v>
      </c>
      <c r="F61" s="165">
        <f t="shared" si="23"/>
        <v>0</v>
      </c>
      <c r="G61" s="165">
        <f t="shared" si="24"/>
        <v>0</v>
      </c>
      <c r="H61" s="165">
        <f t="shared" si="25"/>
        <v>0</v>
      </c>
      <c r="I61" s="165">
        <f t="shared" si="26"/>
        <v>0</v>
      </c>
      <c r="J61" s="165">
        <f t="shared" si="27"/>
        <v>0</v>
      </c>
      <c r="K61" s="165">
        <f t="shared" si="28"/>
        <v>0</v>
      </c>
      <c r="L61" s="155"/>
      <c r="M61" s="155"/>
      <c r="N61" s="155"/>
      <c r="O61" s="155"/>
      <c r="P61" s="155"/>
      <c r="Q61" s="155"/>
      <c r="R61" s="155"/>
      <c r="S61" s="155"/>
      <c r="T61" s="155"/>
      <c r="U61" s="67">
        <f t="shared" si="29"/>
        <v>0</v>
      </c>
      <c r="V61" s="69"/>
      <c r="W61" s="69"/>
      <c r="X61" s="69"/>
      <c r="Y61" s="69"/>
      <c r="Z61" s="69"/>
      <c r="AA61" s="69"/>
      <c r="AB61" s="69"/>
      <c r="AC61" s="69"/>
    </row>
    <row r="62" spans="1:29">
      <c r="A62" s="122">
        <f t="shared" si="19"/>
        <v>0</v>
      </c>
      <c r="B62" s="123" t="s">
        <v>625</v>
      </c>
      <c r="C62" s="67">
        <f t="shared" si="20"/>
        <v>0</v>
      </c>
      <c r="D62" s="165">
        <f t="shared" si="21"/>
        <v>0</v>
      </c>
      <c r="E62" s="165">
        <f t="shared" si="22"/>
        <v>0</v>
      </c>
      <c r="F62" s="165">
        <f t="shared" si="23"/>
        <v>0</v>
      </c>
      <c r="G62" s="165">
        <f t="shared" si="24"/>
        <v>0</v>
      </c>
      <c r="H62" s="165">
        <f t="shared" si="25"/>
        <v>0</v>
      </c>
      <c r="I62" s="165">
        <f t="shared" si="26"/>
        <v>0</v>
      </c>
      <c r="J62" s="165">
        <f t="shared" si="27"/>
        <v>0</v>
      </c>
      <c r="K62" s="165">
        <f t="shared" si="28"/>
        <v>0</v>
      </c>
      <c r="L62" s="155"/>
      <c r="M62" s="155"/>
      <c r="N62" s="155"/>
      <c r="O62" s="155"/>
      <c r="P62" s="155"/>
      <c r="Q62" s="155"/>
      <c r="R62" s="155"/>
      <c r="S62" s="155"/>
      <c r="T62" s="155"/>
      <c r="U62" s="67">
        <f t="shared" si="29"/>
        <v>0</v>
      </c>
      <c r="V62" s="69"/>
      <c r="W62" s="69"/>
      <c r="X62" s="69"/>
      <c r="Y62" s="69"/>
      <c r="Z62" s="69"/>
      <c r="AA62" s="69"/>
      <c r="AB62" s="69"/>
      <c r="AC62" s="69"/>
    </row>
    <row r="63" spans="1:29">
      <c r="A63" s="122">
        <f t="shared" si="19"/>
        <v>0</v>
      </c>
      <c r="B63" s="123" t="s">
        <v>625</v>
      </c>
      <c r="C63" s="67">
        <f t="shared" si="20"/>
        <v>0</v>
      </c>
      <c r="D63" s="165">
        <f t="shared" si="21"/>
        <v>0</v>
      </c>
      <c r="E63" s="165">
        <f t="shared" si="22"/>
        <v>0</v>
      </c>
      <c r="F63" s="165">
        <f t="shared" si="23"/>
        <v>0</v>
      </c>
      <c r="G63" s="165">
        <f t="shared" si="24"/>
        <v>0</v>
      </c>
      <c r="H63" s="165">
        <f t="shared" si="25"/>
        <v>0</v>
      </c>
      <c r="I63" s="165">
        <f t="shared" si="26"/>
        <v>0</v>
      </c>
      <c r="J63" s="165">
        <f t="shared" si="27"/>
        <v>0</v>
      </c>
      <c r="K63" s="165">
        <f t="shared" si="28"/>
        <v>0</v>
      </c>
      <c r="L63" s="155"/>
      <c r="M63" s="155"/>
      <c r="N63" s="155"/>
      <c r="O63" s="155"/>
      <c r="P63" s="155"/>
      <c r="Q63" s="155"/>
      <c r="R63" s="155"/>
      <c r="S63" s="155"/>
      <c r="T63" s="155"/>
      <c r="U63" s="67">
        <f t="shared" si="29"/>
        <v>0</v>
      </c>
      <c r="V63" s="69"/>
      <c r="W63" s="69"/>
      <c r="X63" s="69"/>
      <c r="Y63" s="69"/>
      <c r="Z63" s="69"/>
      <c r="AA63" s="69"/>
      <c r="AB63" s="69"/>
      <c r="AC63" s="69"/>
    </row>
    <row r="64" spans="1:29">
      <c r="A64" s="122">
        <f t="shared" si="19"/>
        <v>0</v>
      </c>
      <c r="B64" s="123" t="s">
        <v>625</v>
      </c>
      <c r="C64" s="67">
        <f t="shared" si="20"/>
        <v>0</v>
      </c>
      <c r="D64" s="165">
        <f t="shared" si="21"/>
        <v>0</v>
      </c>
      <c r="E64" s="165">
        <f t="shared" si="22"/>
        <v>0</v>
      </c>
      <c r="F64" s="165">
        <f t="shared" si="23"/>
        <v>0</v>
      </c>
      <c r="G64" s="165">
        <f t="shared" si="24"/>
        <v>0</v>
      </c>
      <c r="H64" s="165">
        <f t="shared" si="25"/>
        <v>0</v>
      </c>
      <c r="I64" s="165">
        <f t="shared" si="26"/>
        <v>0</v>
      </c>
      <c r="J64" s="165">
        <f t="shared" si="27"/>
        <v>0</v>
      </c>
      <c r="K64" s="165">
        <f t="shared" si="28"/>
        <v>0</v>
      </c>
      <c r="L64" s="155"/>
      <c r="M64" s="155"/>
      <c r="N64" s="155"/>
      <c r="O64" s="155"/>
      <c r="P64" s="155"/>
      <c r="Q64" s="155"/>
      <c r="R64" s="155"/>
      <c r="S64" s="155"/>
      <c r="T64" s="155"/>
      <c r="U64" s="67">
        <f t="shared" si="29"/>
        <v>0</v>
      </c>
      <c r="V64" s="69"/>
      <c r="W64" s="69"/>
      <c r="X64" s="69"/>
      <c r="Y64" s="69"/>
      <c r="Z64" s="69"/>
      <c r="AA64" s="69"/>
      <c r="AB64" s="69"/>
      <c r="AC64" s="69"/>
    </row>
    <row r="65" spans="1:29">
      <c r="A65" s="122">
        <f t="shared" si="19"/>
        <v>0</v>
      </c>
      <c r="B65" s="123" t="s">
        <v>625</v>
      </c>
      <c r="C65" s="67">
        <f t="shared" si="20"/>
        <v>0</v>
      </c>
      <c r="D65" s="165">
        <f t="shared" si="21"/>
        <v>0</v>
      </c>
      <c r="E65" s="165">
        <f t="shared" si="22"/>
        <v>0</v>
      </c>
      <c r="F65" s="165">
        <f t="shared" si="23"/>
        <v>0</v>
      </c>
      <c r="G65" s="165">
        <f t="shared" si="24"/>
        <v>0</v>
      </c>
      <c r="H65" s="165">
        <f t="shared" si="25"/>
        <v>0</v>
      </c>
      <c r="I65" s="165">
        <f t="shared" si="26"/>
        <v>0</v>
      </c>
      <c r="J65" s="165">
        <f t="shared" si="27"/>
        <v>0</v>
      </c>
      <c r="K65" s="165">
        <f t="shared" si="28"/>
        <v>0</v>
      </c>
      <c r="L65" s="155"/>
      <c r="M65" s="155"/>
      <c r="N65" s="155"/>
      <c r="O65" s="155"/>
      <c r="P65" s="155"/>
      <c r="Q65" s="155"/>
      <c r="R65" s="155"/>
      <c r="S65" s="155"/>
      <c r="T65" s="155"/>
      <c r="U65" s="67">
        <f t="shared" si="29"/>
        <v>0</v>
      </c>
      <c r="V65" s="69"/>
      <c r="W65" s="69"/>
      <c r="X65" s="69"/>
      <c r="Y65" s="69"/>
      <c r="Z65" s="69"/>
      <c r="AA65" s="69"/>
      <c r="AB65" s="69"/>
      <c r="AC65" s="69"/>
    </row>
    <row r="66" spans="1:29">
      <c r="A66" s="124" t="s">
        <v>637</v>
      </c>
      <c r="B66" s="124" t="s">
        <v>637</v>
      </c>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BB64-D857-476F-97EA-34FEF78BE0BF}">
  <sheetPr>
    <tabColor rgb="FF0070C0"/>
  </sheetPr>
  <dimension ref="A1:AC66"/>
  <sheetViews>
    <sheetView topLeftCell="A35" zoomScale="58" zoomScaleNormal="58" workbookViewId="0">
      <selection activeCell="A54" sqref="A54:XFD54"/>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2.10 Business Support Costs</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2.10 Business Support Costs</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IF(ISERROR(MATCH("Error",A9:A37,0)),"-","Error")</f>
        <v>-</v>
      </c>
      <c r="B8" s="126" t="str">
        <f>IF(ISERROR(MATCH("Error",B9:B37,0)),"-","Error")</f>
        <v>-</v>
      </c>
      <c r="C8" s="126"/>
      <c r="D8" s="126" t="str">
        <f t="shared" ref="D8:AC8" si="0">IF(ISERROR(MATCH("Error",D9:D37,0)),"-","Error")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2.10 Business Support Costs</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SUM(C40:C50)</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A36</f>
        <v>Company Estimated Costs</v>
      </c>
      <c r="B17" s="123" t="s">
        <v>625</v>
      </c>
      <c r="C17" s="14">
        <f t="shared" ref="C17:AC17" si="2">SUM(C40:C49)</f>
        <v>0</v>
      </c>
      <c r="D17" s="14">
        <f t="shared" si="2"/>
        <v>0</v>
      </c>
      <c r="E17" s="14">
        <f t="shared" si="2"/>
        <v>0</v>
      </c>
      <c r="F17" s="14">
        <f t="shared" si="2"/>
        <v>0</v>
      </c>
      <c r="G17" s="14">
        <f t="shared" si="2"/>
        <v>0</v>
      </c>
      <c r="H17" s="14">
        <f t="shared" si="2"/>
        <v>0</v>
      </c>
      <c r="I17" s="14">
        <f t="shared" si="2"/>
        <v>0</v>
      </c>
      <c r="J17" s="14">
        <f t="shared" si="2"/>
        <v>0</v>
      </c>
      <c r="K17" s="14">
        <f t="shared" si="2"/>
        <v>0</v>
      </c>
      <c r="L17" s="155"/>
      <c r="M17" s="155"/>
      <c r="N17" s="155"/>
      <c r="O17" s="155"/>
      <c r="P17" s="155"/>
      <c r="Q17" s="155"/>
      <c r="R17" s="155"/>
      <c r="S17" s="155"/>
      <c r="T17" s="155"/>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A52</f>
        <v>Contractor Estimated Costs</v>
      </c>
      <c r="B18" s="123" t="s">
        <v>625</v>
      </c>
      <c r="C18" s="14">
        <f t="shared" ref="C18:AC18" si="3">SUM(C56:C65)</f>
        <v>0</v>
      </c>
      <c r="D18" s="14">
        <f t="shared" si="3"/>
        <v>0</v>
      </c>
      <c r="E18" s="14">
        <f t="shared" si="3"/>
        <v>0</v>
      </c>
      <c r="F18" s="14">
        <f t="shared" si="3"/>
        <v>0</v>
      </c>
      <c r="G18" s="14">
        <f t="shared" si="3"/>
        <v>0</v>
      </c>
      <c r="H18" s="14">
        <f t="shared" si="3"/>
        <v>0</v>
      </c>
      <c r="I18" s="14">
        <f t="shared" si="3"/>
        <v>0</v>
      </c>
      <c r="J18" s="14">
        <f t="shared" si="3"/>
        <v>0</v>
      </c>
      <c r="K18" s="14">
        <f t="shared" si="3"/>
        <v>0</v>
      </c>
      <c r="L18" s="155"/>
      <c r="M18" s="155"/>
      <c r="N18" s="155"/>
      <c r="O18" s="155"/>
      <c r="P18" s="155"/>
      <c r="Q18" s="155"/>
      <c r="R18" s="155"/>
      <c r="S18" s="155"/>
      <c r="T18" s="155"/>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9"/>
      <c r="B24" s="123" t="s">
        <v>625</v>
      </c>
      <c r="C24" s="67">
        <f t="shared" ref="C24:C33" si="4">SUM(D24:K24)</f>
        <v>0</v>
      </c>
      <c r="D24" s="125">
        <f t="shared" ref="D24:K33" si="5">D40+D56</f>
        <v>0</v>
      </c>
      <c r="E24" s="125">
        <f t="shared" si="5"/>
        <v>0</v>
      </c>
      <c r="F24" s="125">
        <f t="shared" si="5"/>
        <v>0</v>
      </c>
      <c r="G24" s="125">
        <f t="shared" si="5"/>
        <v>0</v>
      </c>
      <c r="H24" s="125">
        <f t="shared" si="5"/>
        <v>0</v>
      </c>
      <c r="I24" s="125">
        <f t="shared" si="5"/>
        <v>0</v>
      </c>
      <c r="J24" s="125">
        <f t="shared" si="5"/>
        <v>0</v>
      </c>
      <c r="K24" s="125">
        <f t="shared" si="5"/>
        <v>0</v>
      </c>
      <c r="L24" s="155"/>
      <c r="M24" s="155"/>
      <c r="N24" s="155"/>
      <c r="O24" s="155"/>
      <c r="P24" s="155"/>
      <c r="Q24" s="155"/>
      <c r="R24" s="155"/>
      <c r="S24" s="155"/>
      <c r="T24" s="155"/>
      <c r="U24" s="67">
        <f t="shared" ref="U24:U33" si="6">SUM(V24:AC24)</f>
        <v>0</v>
      </c>
      <c r="V24" s="125">
        <f t="shared" ref="V24:AC33" si="7">V40+V56</f>
        <v>0</v>
      </c>
      <c r="W24" s="125">
        <f t="shared" si="7"/>
        <v>0</v>
      </c>
      <c r="X24" s="125">
        <f t="shared" si="7"/>
        <v>0</v>
      </c>
      <c r="Y24" s="125">
        <f t="shared" si="7"/>
        <v>0</v>
      </c>
      <c r="Z24" s="125">
        <f t="shared" si="7"/>
        <v>0</v>
      </c>
      <c r="AA24" s="125">
        <f t="shared" si="7"/>
        <v>0</v>
      </c>
      <c r="AB24" s="125">
        <f t="shared" si="7"/>
        <v>0</v>
      </c>
      <c r="AC24" s="125">
        <f t="shared" si="7"/>
        <v>0</v>
      </c>
    </row>
    <row r="25" spans="1:29">
      <c r="A25" s="129"/>
      <c r="B25" s="123" t="s">
        <v>625</v>
      </c>
      <c r="C25" s="67">
        <f t="shared" si="4"/>
        <v>0</v>
      </c>
      <c r="D25" s="125">
        <f t="shared" si="5"/>
        <v>0</v>
      </c>
      <c r="E25" s="125">
        <f t="shared" si="5"/>
        <v>0</v>
      </c>
      <c r="F25" s="125">
        <f t="shared" si="5"/>
        <v>0</v>
      </c>
      <c r="G25" s="125">
        <f t="shared" si="5"/>
        <v>0</v>
      </c>
      <c r="H25" s="125">
        <f t="shared" si="5"/>
        <v>0</v>
      </c>
      <c r="I25" s="125">
        <f t="shared" si="5"/>
        <v>0</v>
      </c>
      <c r="J25" s="125">
        <f t="shared" si="5"/>
        <v>0</v>
      </c>
      <c r="K25" s="125">
        <f t="shared" si="5"/>
        <v>0</v>
      </c>
      <c r="L25" s="155"/>
      <c r="M25" s="155"/>
      <c r="N25" s="155"/>
      <c r="O25" s="155"/>
      <c r="P25" s="155"/>
      <c r="Q25" s="155"/>
      <c r="R25" s="155"/>
      <c r="S25" s="155"/>
      <c r="T25" s="155"/>
      <c r="U25" s="67">
        <f t="shared" si="6"/>
        <v>0</v>
      </c>
      <c r="V25" s="125">
        <f t="shared" si="7"/>
        <v>0</v>
      </c>
      <c r="W25" s="125">
        <f t="shared" si="7"/>
        <v>0</v>
      </c>
      <c r="X25" s="125">
        <f t="shared" si="7"/>
        <v>0</v>
      </c>
      <c r="Y25" s="125">
        <f t="shared" si="7"/>
        <v>0</v>
      </c>
      <c r="Z25" s="125">
        <f t="shared" si="7"/>
        <v>0</v>
      </c>
      <c r="AA25" s="125">
        <f t="shared" si="7"/>
        <v>0</v>
      </c>
      <c r="AB25" s="125">
        <f t="shared" si="7"/>
        <v>0</v>
      </c>
      <c r="AC25" s="125">
        <f t="shared" si="7"/>
        <v>0</v>
      </c>
    </row>
    <row r="26" spans="1:29">
      <c r="A26" s="129"/>
      <c r="B26" s="123" t="s">
        <v>625</v>
      </c>
      <c r="C26" s="67">
        <f t="shared" si="4"/>
        <v>0</v>
      </c>
      <c r="D26" s="125">
        <f t="shared" si="5"/>
        <v>0</v>
      </c>
      <c r="E26" s="125">
        <f t="shared" si="5"/>
        <v>0</v>
      </c>
      <c r="F26" s="125">
        <f t="shared" si="5"/>
        <v>0</v>
      </c>
      <c r="G26" s="125">
        <f t="shared" si="5"/>
        <v>0</v>
      </c>
      <c r="H26" s="125">
        <f t="shared" si="5"/>
        <v>0</v>
      </c>
      <c r="I26" s="125">
        <f t="shared" si="5"/>
        <v>0</v>
      </c>
      <c r="J26" s="125">
        <f t="shared" si="5"/>
        <v>0</v>
      </c>
      <c r="K26" s="125">
        <f t="shared" si="5"/>
        <v>0</v>
      </c>
      <c r="L26" s="155"/>
      <c r="M26" s="155"/>
      <c r="N26" s="155"/>
      <c r="O26" s="155"/>
      <c r="P26" s="155"/>
      <c r="Q26" s="155"/>
      <c r="R26" s="155"/>
      <c r="S26" s="155"/>
      <c r="T26" s="155"/>
      <c r="U26" s="67">
        <f t="shared" si="6"/>
        <v>0</v>
      </c>
      <c r="V26" s="125">
        <f t="shared" si="7"/>
        <v>0</v>
      </c>
      <c r="W26" s="125">
        <f t="shared" si="7"/>
        <v>0</v>
      </c>
      <c r="X26" s="125">
        <f t="shared" si="7"/>
        <v>0</v>
      </c>
      <c r="Y26" s="125">
        <f t="shared" si="7"/>
        <v>0</v>
      </c>
      <c r="Z26" s="125">
        <f t="shared" si="7"/>
        <v>0</v>
      </c>
      <c r="AA26" s="125">
        <f t="shared" si="7"/>
        <v>0</v>
      </c>
      <c r="AB26" s="125">
        <f t="shared" si="7"/>
        <v>0</v>
      </c>
      <c r="AC26" s="125">
        <f t="shared" si="7"/>
        <v>0</v>
      </c>
    </row>
    <row r="27" spans="1:29">
      <c r="A27" s="129"/>
      <c r="B27" s="123" t="s">
        <v>625</v>
      </c>
      <c r="C27" s="67">
        <f t="shared" si="4"/>
        <v>0</v>
      </c>
      <c r="D27" s="125">
        <f t="shared" si="5"/>
        <v>0</v>
      </c>
      <c r="E27" s="125">
        <f t="shared" si="5"/>
        <v>0</v>
      </c>
      <c r="F27" s="125">
        <f t="shared" si="5"/>
        <v>0</v>
      </c>
      <c r="G27" s="125">
        <f t="shared" si="5"/>
        <v>0</v>
      </c>
      <c r="H27" s="125">
        <f t="shared" si="5"/>
        <v>0</v>
      </c>
      <c r="I27" s="125">
        <f t="shared" si="5"/>
        <v>0</v>
      </c>
      <c r="J27" s="125">
        <f t="shared" si="5"/>
        <v>0</v>
      </c>
      <c r="K27" s="125">
        <f t="shared" si="5"/>
        <v>0</v>
      </c>
      <c r="L27" s="155"/>
      <c r="M27" s="155"/>
      <c r="N27" s="155"/>
      <c r="O27" s="155"/>
      <c r="P27" s="155"/>
      <c r="Q27" s="155"/>
      <c r="R27" s="155"/>
      <c r="S27" s="155"/>
      <c r="T27" s="155"/>
      <c r="U27" s="67">
        <f t="shared" si="6"/>
        <v>0</v>
      </c>
      <c r="V27" s="125">
        <f t="shared" si="7"/>
        <v>0</v>
      </c>
      <c r="W27" s="125">
        <f t="shared" si="7"/>
        <v>0</v>
      </c>
      <c r="X27" s="125">
        <f t="shared" si="7"/>
        <v>0</v>
      </c>
      <c r="Y27" s="125">
        <f t="shared" si="7"/>
        <v>0</v>
      </c>
      <c r="Z27" s="125">
        <f t="shared" si="7"/>
        <v>0</v>
      </c>
      <c r="AA27" s="125">
        <f t="shared" si="7"/>
        <v>0</v>
      </c>
      <c r="AB27" s="125">
        <f t="shared" si="7"/>
        <v>0</v>
      </c>
      <c r="AC27" s="125">
        <f t="shared" si="7"/>
        <v>0</v>
      </c>
    </row>
    <row r="28" spans="1:29">
      <c r="A28" s="129"/>
      <c r="B28" s="123" t="s">
        <v>625</v>
      </c>
      <c r="C28" s="67">
        <f t="shared" si="4"/>
        <v>0</v>
      </c>
      <c r="D28" s="125">
        <f t="shared" si="5"/>
        <v>0</v>
      </c>
      <c r="E28" s="125">
        <f t="shared" si="5"/>
        <v>0</v>
      </c>
      <c r="F28" s="125">
        <f t="shared" si="5"/>
        <v>0</v>
      </c>
      <c r="G28" s="125">
        <f t="shared" si="5"/>
        <v>0</v>
      </c>
      <c r="H28" s="125">
        <f t="shared" si="5"/>
        <v>0</v>
      </c>
      <c r="I28" s="125">
        <f t="shared" si="5"/>
        <v>0</v>
      </c>
      <c r="J28" s="125">
        <f t="shared" si="5"/>
        <v>0</v>
      </c>
      <c r="K28" s="125">
        <f t="shared" si="5"/>
        <v>0</v>
      </c>
      <c r="L28" s="155"/>
      <c r="M28" s="155"/>
      <c r="N28" s="155"/>
      <c r="O28" s="155"/>
      <c r="P28" s="155"/>
      <c r="Q28" s="155"/>
      <c r="R28" s="155"/>
      <c r="S28" s="155"/>
      <c r="T28" s="155"/>
      <c r="U28" s="67">
        <f t="shared" si="6"/>
        <v>0</v>
      </c>
      <c r="V28" s="125">
        <f t="shared" si="7"/>
        <v>0</v>
      </c>
      <c r="W28" s="125">
        <f t="shared" si="7"/>
        <v>0</v>
      </c>
      <c r="X28" s="125">
        <f t="shared" si="7"/>
        <v>0</v>
      </c>
      <c r="Y28" s="125">
        <f t="shared" si="7"/>
        <v>0</v>
      </c>
      <c r="Z28" s="125">
        <f t="shared" si="7"/>
        <v>0</v>
      </c>
      <c r="AA28" s="125">
        <f t="shared" si="7"/>
        <v>0</v>
      </c>
      <c r="AB28" s="125">
        <f t="shared" si="7"/>
        <v>0</v>
      </c>
      <c r="AC28" s="125">
        <f t="shared" si="7"/>
        <v>0</v>
      </c>
    </row>
    <row r="29" spans="1:29">
      <c r="A29" s="129"/>
      <c r="B29" s="123" t="s">
        <v>625</v>
      </c>
      <c r="C29" s="67">
        <f t="shared" si="4"/>
        <v>0</v>
      </c>
      <c r="D29" s="125">
        <f t="shared" si="5"/>
        <v>0</v>
      </c>
      <c r="E29" s="125">
        <f t="shared" si="5"/>
        <v>0</v>
      </c>
      <c r="F29" s="125">
        <f t="shared" si="5"/>
        <v>0</v>
      </c>
      <c r="G29" s="125">
        <f t="shared" si="5"/>
        <v>0</v>
      </c>
      <c r="H29" s="125">
        <f t="shared" si="5"/>
        <v>0</v>
      </c>
      <c r="I29" s="125">
        <f t="shared" si="5"/>
        <v>0</v>
      </c>
      <c r="J29" s="125">
        <f t="shared" si="5"/>
        <v>0</v>
      </c>
      <c r="K29" s="125">
        <f t="shared" si="5"/>
        <v>0</v>
      </c>
      <c r="L29" s="155"/>
      <c r="M29" s="155"/>
      <c r="N29" s="155"/>
      <c r="O29" s="155"/>
      <c r="P29" s="155"/>
      <c r="Q29" s="155"/>
      <c r="R29" s="155"/>
      <c r="S29" s="155"/>
      <c r="T29" s="155"/>
      <c r="U29" s="67">
        <f t="shared" si="6"/>
        <v>0</v>
      </c>
      <c r="V29" s="125">
        <f t="shared" si="7"/>
        <v>0</v>
      </c>
      <c r="W29" s="125">
        <f t="shared" si="7"/>
        <v>0</v>
      </c>
      <c r="X29" s="125">
        <f t="shared" si="7"/>
        <v>0</v>
      </c>
      <c r="Y29" s="125">
        <f t="shared" si="7"/>
        <v>0</v>
      </c>
      <c r="Z29" s="125">
        <f t="shared" si="7"/>
        <v>0</v>
      </c>
      <c r="AA29" s="125">
        <f t="shared" si="7"/>
        <v>0</v>
      </c>
      <c r="AB29" s="125">
        <f t="shared" si="7"/>
        <v>0</v>
      </c>
      <c r="AC29" s="125">
        <f t="shared" si="7"/>
        <v>0</v>
      </c>
    </row>
    <row r="30" spans="1:29">
      <c r="A30" s="129"/>
      <c r="B30" s="123" t="s">
        <v>625</v>
      </c>
      <c r="C30" s="67">
        <f t="shared" si="4"/>
        <v>0</v>
      </c>
      <c r="D30" s="125">
        <f t="shared" si="5"/>
        <v>0</v>
      </c>
      <c r="E30" s="125">
        <f t="shared" si="5"/>
        <v>0</v>
      </c>
      <c r="F30" s="125">
        <f t="shared" si="5"/>
        <v>0</v>
      </c>
      <c r="G30" s="125">
        <f t="shared" si="5"/>
        <v>0</v>
      </c>
      <c r="H30" s="125">
        <f t="shared" si="5"/>
        <v>0</v>
      </c>
      <c r="I30" s="125">
        <f t="shared" si="5"/>
        <v>0</v>
      </c>
      <c r="J30" s="125">
        <f t="shared" si="5"/>
        <v>0</v>
      </c>
      <c r="K30" s="125">
        <f t="shared" si="5"/>
        <v>0</v>
      </c>
      <c r="L30" s="155"/>
      <c r="M30" s="155"/>
      <c r="N30" s="155"/>
      <c r="O30" s="155"/>
      <c r="P30" s="155"/>
      <c r="Q30" s="155"/>
      <c r="R30" s="155"/>
      <c r="S30" s="155"/>
      <c r="T30" s="155"/>
      <c r="U30" s="67">
        <f t="shared" si="6"/>
        <v>0</v>
      </c>
      <c r="V30" s="125">
        <f t="shared" si="7"/>
        <v>0</v>
      </c>
      <c r="W30" s="125">
        <f t="shared" si="7"/>
        <v>0</v>
      </c>
      <c r="X30" s="125">
        <f t="shared" si="7"/>
        <v>0</v>
      </c>
      <c r="Y30" s="125">
        <f t="shared" si="7"/>
        <v>0</v>
      </c>
      <c r="Z30" s="125">
        <f t="shared" si="7"/>
        <v>0</v>
      </c>
      <c r="AA30" s="125">
        <f t="shared" si="7"/>
        <v>0</v>
      </c>
      <c r="AB30" s="125">
        <f t="shared" si="7"/>
        <v>0</v>
      </c>
      <c r="AC30" s="125">
        <f t="shared" si="7"/>
        <v>0</v>
      </c>
    </row>
    <row r="31" spans="1:29">
      <c r="A31" s="129"/>
      <c r="B31" s="123" t="s">
        <v>625</v>
      </c>
      <c r="C31" s="67">
        <f t="shared" si="4"/>
        <v>0</v>
      </c>
      <c r="D31" s="125">
        <f t="shared" si="5"/>
        <v>0</v>
      </c>
      <c r="E31" s="125">
        <f t="shared" si="5"/>
        <v>0</v>
      </c>
      <c r="F31" s="125">
        <f t="shared" si="5"/>
        <v>0</v>
      </c>
      <c r="G31" s="125">
        <f t="shared" si="5"/>
        <v>0</v>
      </c>
      <c r="H31" s="125">
        <f t="shared" si="5"/>
        <v>0</v>
      </c>
      <c r="I31" s="125">
        <f t="shared" si="5"/>
        <v>0</v>
      </c>
      <c r="J31" s="125">
        <f t="shared" si="5"/>
        <v>0</v>
      </c>
      <c r="K31" s="125">
        <f t="shared" si="5"/>
        <v>0</v>
      </c>
      <c r="L31" s="155"/>
      <c r="M31" s="155"/>
      <c r="N31" s="155"/>
      <c r="O31" s="155"/>
      <c r="P31" s="155"/>
      <c r="Q31" s="155"/>
      <c r="R31" s="155"/>
      <c r="S31" s="155"/>
      <c r="T31" s="155"/>
      <c r="U31" s="67">
        <f t="shared" si="6"/>
        <v>0</v>
      </c>
      <c r="V31" s="125">
        <f t="shared" si="7"/>
        <v>0</v>
      </c>
      <c r="W31" s="125">
        <f t="shared" si="7"/>
        <v>0</v>
      </c>
      <c r="X31" s="125">
        <f t="shared" si="7"/>
        <v>0</v>
      </c>
      <c r="Y31" s="125">
        <f t="shared" si="7"/>
        <v>0</v>
      </c>
      <c r="Z31" s="125">
        <f t="shared" si="7"/>
        <v>0</v>
      </c>
      <c r="AA31" s="125">
        <f t="shared" si="7"/>
        <v>0</v>
      </c>
      <c r="AB31" s="125">
        <f t="shared" si="7"/>
        <v>0</v>
      </c>
      <c r="AC31" s="125">
        <f t="shared" si="7"/>
        <v>0</v>
      </c>
    </row>
    <row r="32" spans="1:29">
      <c r="A32" s="129"/>
      <c r="B32" s="123" t="s">
        <v>625</v>
      </c>
      <c r="C32" s="67">
        <f t="shared" si="4"/>
        <v>0</v>
      </c>
      <c r="D32" s="125">
        <f t="shared" si="5"/>
        <v>0</v>
      </c>
      <c r="E32" s="125">
        <f t="shared" si="5"/>
        <v>0</v>
      </c>
      <c r="F32" s="125">
        <f t="shared" si="5"/>
        <v>0</v>
      </c>
      <c r="G32" s="125">
        <f t="shared" si="5"/>
        <v>0</v>
      </c>
      <c r="H32" s="125">
        <f t="shared" si="5"/>
        <v>0</v>
      </c>
      <c r="I32" s="125">
        <f t="shared" si="5"/>
        <v>0</v>
      </c>
      <c r="J32" s="125">
        <f t="shared" si="5"/>
        <v>0</v>
      </c>
      <c r="K32" s="125">
        <f t="shared" si="5"/>
        <v>0</v>
      </c>
      <c r="L32" s="155"/>
      <c r="M32" s="155"/>
      <c r="N32" s="155"/>
      <c r="O32" s="155"/>
      <c r="P32" s="155"/>
      <c r="Q32" s="155"/>
      <c r="R32" s="155"/>
      <c r="S32" s="155"/>
      <c r="T32" s="155"/>
      <c r="U32" s="67">
        <f t="shared" si="6"/>
        <v>0</v>
      </c>
      <c r="V32" s="125">
        <f t="shared" si="7"/>
        <v>0</v>
      </c>
      <c r="W32" s="125">
        <f t="shared" si="7"/>
        <v>0</v>
      </c>
      <c r="X32" s="125">
        <f t="shared" si="7"/>
        <v>0</v>
      </c>
      <c r="Y32" s="125">
        <f t="shared" si="7"/>
        <v>0</v>
      </c>
      <c r="Z32" s="125">
        <f t="shared" si="7"/>
        <v>0</v>
      </c>
      <c r="AA32" s="125">
        <f t="shared" si="7"/>
        <v>0</v>
      </c>
      <c r="AB32" s="125">
        <f t="shared" si="7"/>
        <v>0</v>
      </c>
      <c r="AC32" s="125">
        <f t="shared" si="7"/>
        <v>0</v>
      </c>
    </row>
    <row r="33" spans="1:29">
      <c r="A33" s="129"/>
      <c r="B33" s="123" t="s">
        <v>625</v>
      </c>
      <c r="C33" s="67">
        <f t="shared" si="4"/>
        <v>0</v>
      </c>
      <c r="D33" s="125">
        <f t="shared" si="5"/>
        <v>0</v>
      </c>
      <c r="E33" s="125">
        <f t="shared" si="5"/>
        <v>0</v>
      </c>
      <c r="F33" s="125">
        <f t="shared" si="5"/>
        <v>0</v>
      </c>
      <c r="G33" s="125">
        <f t="shared" si="5"/>
        <v>0</v>
      </c>
      <c r="H33" s="125">
        <f t="shared" si="5"/>
        <v>0</v>
      </c>
      <c r="I33" s="125">
        <f t="shared" si="5"/>
        <v>0</v>
      </c>
      <c r="J33" s="125">
        <f t="shared" si="5"/>
        <v>0</v>
      </c>
      <c r="K33" s="125">
        <f t="shared" si="5"/>
        <v>0</v>
      </c>
      <c r="L33" s="155"/>
      <c r="M33" s="155"/>
      <c r="N33" s="155"/>
      <c r="O33" s="155"/>
      <c r="P33" s="155"/>
      <c r="Q33" s="155"/>
      <c r="R33" s="155"/>
      <c r="S33" s="155"/>
      <c r="T33" s="155"/>
      <c r="U33" s="67">
        <f t="shared" si="6"/>
        <v>0</v>
      </c>
      <c r="V33" s="125">
        <f t="shared" si="7"/>
        <v>0</v>
      </c>
      <c r="W33" s="125">
        <f t="shared" si="7"/>
        <v>0</v>
      </c>
      <c r="X33" s="125">
        <f t="shared" si="7"/>
        <v>0</v>
      </c>
      <c r="Y33" s="125">
        <f t="shared" si="7"/>
        <v>0</v>
      </c>
      <c r="Z33" s="125">
        <f t="shared" si="7"/>
        <v>0</v>
      </c>
      <c r="AA33" s="125">
        <f t="shared" si="7"/>
        <v>0</v>
      </c>
      <c r="AB33" s="125">
        <f t="shared" si="7"/>
        <v>0</v>
      </c>
      <c r="AC33" s="125">
        <f t="shared" si="7"/>
        <v>0</v>
      </c>
    </row>
    <row r="34" spans="1:29">
      <c r="A34" s="124" t="s">
        <v>637</v>
      </c>
      <c r="B34" s="124" t="s">
        <v>637</v>
      </c>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row>
    <row r="36" spans="1:29">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c r="F37" s="9"/>
      <c r="G37" s="9"/>
      <c r="H37" s="9"/>
      <c r="O37" s="9"/>
      <c r="P37" s="9"/>
      <c r="Q37" s="9"/>
      <c r="X37" s="9"/>
      <c r="Y37" s="9"/>
      <c r="Z37" s="9"/>
    </row>
    <row r="38" spans="1:29">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29">
      <c r="A39" s="11" t="s">
        <v>627</v>
      </c>
      <c r="B39" s="11" t="s">
        <v>143</v>
      </c>
      <c r="C39" s="13" t="s">
        <v>624</v>
      </c>
      <c r="D39" s="13">
        <v>2021</v>
      </c>
      <c r="E39" s="13">
        <v>2022</v>
      </c>
      <c r="F39" s="13">
        <v>2023</v>
      </c>
      <c r="G39" s="13">
        <v>2024</v>
      </c>
      <c r="H39" s="13">
        <v>2025</v>
      </c>
      <c r="I39" s="13">
        <v>2026</v>
      </c>
      <c r="J39" s="13">
        <v>2027</v>
      </c>
      <c r="K39" s="13">
        <v>2028</v>
      </c>
      <c r="L39" s="13" t="s">
        <v>624</v>
      </c>
      <c r="M39" s="13">
        <v>2021</v>
      </c>
      <c r="N39" s="13">
        <v>2022</v>
      </c>
      <c r="O39" s="13">
        <v>2023</v>
      </c>
      <c r="P39" s="13">
        <v>2024</v>
      </c>
      <c r="Q39" s="13">
        <v>2025</v>
      </c>
      <c r="R39" s="13">
        <v>2026</v>
      </c>
      <c r="S39" s="13">
        <v>2027</v>
      </c>
      <c r="T39" s="13">
        <v>2028</v>
      </c>
      <c r="U39" s="13" t="s">
        <v>624</v>
      </c>
      <c r="V39" s="13">
        <v>2021</v>
      </c>
      <c r="W39" s="13">
        <v>2022</v>
      </c>
      <c r="X39" s="13">
        <v>2023</v>
      </c>
      <c r="Y39" s="13">
        <v>2024</v>
      </c>
      <c r="Z39" s="13">
        <v>2025</v>
      </c>
      <c r="AA39" s="13">
        <v>2026</v>
      </c>
      <c r="AB39" s="13">
        <v>2027</v>
      </c>
      <c r="AC39" s="13">
        <v>2028</v>
      </c>
    </row>
    <row r="40" spans="1:29">
      <c r="A40" s="122">
        <f t="shared" ref="A40:A49" si="8">A24</f>
        <v>0</v>
      </c>
      <c r="B40" s="123" t="s">
        <v>625</v>
      </c>
      <c r="C40" s="67">
        <f t="shared" ref="C40:C49" si="9">SUM(D40:K40)</f>
        <v>0</v>
      </c>
      <c r="D40" s="165">
        <f t="shared" ref="D40:D49" si="10">M40+V40</f>
        <v>0</v>
      </c>
      <c r="E40" s="165">
        <f t="shared" ref="E40:E49" si="11">N40+W40</f>
        <v>0</v>
      </c>
      <c r="F40" s="165">
        <f t="shared" ref="F40:F49" si="12">O40+X40</f>
        <v>0</v>
      </c>
      <c r="G40" s="165">
        <f t="shared" ref="G40:G49" si="13">P40+Y40</f>
        <v>0</v>
      </c>
      <c r="H40" s="165">
        <f t="shared" ref="H40:H49" si="14">Q40+Z40</f>
        <v>0</v>
      </c>
      <c r="I40" s="165">
        <f t="shared" ref="I40:I49" si="15">R40+AA40</f>
        <v>0</v>
      </c>
      <c r="J40" s="165">
        <f t="shared" ref="J40:J49" si="16">S40+AB40</f>
        <v>0</v>
      </c>
      <c r="K40" s="165">
        <f t="shared" ref="K40:K49" si="17">T40+AC40</f>
        <v>0</v>
      </c>
      <c r="L40" s="155"/>
      <c r="M40" s="155"/>
      <c r="N40" s="155"/>
      <c r="O40" s="155"/>
      <c r="P40" s="155"/>
      <c r="Q40" s="155"/>
      <c r="R40" s="155"/>
      <c r="S40" s="155"/>
      <c r="T40" s="155"/>
      <c r="U40" s="67">
        <f t="shared" ref="U40:U49" si="18">SUM(V40:AC40)</f>
        <v>0</v>
      </c>
      <c r="V40" s="69"/>
      <c r="W40" s="69"/>
      <c r="X40" s="69"/>
      <c r="Y40" s="69"/>
      <c r="Z40" s="69"/>
      <c r="AA40" s="69"/>
      <c r="AB40" s="69"/>
      <c r="AC40" s="69"/>
    </row>
    <row r="41" spans="1:29">
      <c r="A41" s="122">
        <f t="shared" si="8"/>
        <v>0</v>
      </c>
      <c r="B41" s="123" t="s">
        <v>625</v>
      </c>
      <c r="C41" s="67">
        <f t="shared" si="9"/>
        <v>0</v>
      </c>
      <c r="D41" s="165">
        <f t="shared" si="10"/>
        <v>0</v>
      </c>
      <c r="E41" s="165">
        <f t="shared" si="11"/>
        <v>0</v>
      </c>
      <c r="F41" s="165">
        <f t="shared" si="12"/>
        <v>0</v>
      </c>
      <c r="G41" s="165">
        <f t="shared" si="13"/>
        <v>0</v>
      </c>
      <c r="H41" s="165">
        <f t="shared" si="14"/>
        <v>0</v>
      </c>
      <c r="I41" s="165">
        <f t="shared" si="15"/>
        <v>0</v>
      </c>
      <c r="J41" s="165">
        <f t="shared" si="16"/>
        <v>0</v>
      </c>
      <c r="K41" s="165">
        <f t="shared" si="17"/>
        <v>0</v>
      </c>
      <c r="L41" s="155"/>
      <c r="M41" s="155"/>
      <c r="N41" s="155"/>
      <c r="O41" s="155"/>
      <c r="P41" s="155"/>
      <c r="Q41" s="155"/>
      <c r="R41" s="155"/>
      <c r="S41" s="155"/>
      <c r="T41" s="155"/>
      <c r="U41" s="67">
        <f t="shared" si="18"/>
        <v>0</v>
      </c>
      <c r="V41" s="69"/>
      <c r="W41" s="69"/>
      <c r="X41" s="69"/>
      <c r="Y41" s="69"/>
      <c r="Z41" s="69"/>
      <c r="AA41" s="69"/>
      <c r="AB41" s="69"/>
      <c r="AC41" s="69"/>
    </row>
    <row r="42" spans="1:29">
      <c r="A42" s="122">
        <f t="shared" si="8"/>
        <v>0</v>
      </c>
      <c r="B42" s="123" t="s">
        <v>625</v>
      </c>
      <c r="C42" s="67">
        <f t="shared" si="9"/>
        <v>0</v>
      </c>
      <c r="D42" s="165">
        <f t="shared" si="10"/>
        <v>0</v>
      </c>
      <c r="E42" s="165">
        <f t="shared" si="11"/>
        <v>0</v>
      </c>
      <c r="F42" s="165">
        <f t="shared" si="12"/>
        <v>0</v>
      </c>
      <c r="G42" s="165">
        <f t="shared" si="13"/>
        <v>0</v>
      </c>
      <c r="H42" s="165">
        <f t="shared" si="14"/>
        <v>0</v>
      </c>
      <c r="I42" s="165">
        <f t="shared" si="15"/>
        <v>0</v>
      </c>
      <c r="J42" s="165">
        <f t="shared" si="16"/>
        <v>0</v>
      </c>
      <c r="K42" s="165">
        <f t="shared" si="17"/>
        <v>0</v>
      </c>
      <c r="L42" s="155"/>
      <c r="M42" s="155"/>
      <c r="N42" s="155"/>
      <c r="O42" s="155"/>
      <c r="P42" s="155"/>
      <c r="Q42" s="155"/>
      <c r="R42" s="155"/>
      <c r="S42" s="155"/>
      <c r="T42" s="155"/>
      <c r="U42" s="67">
        <f t="shared" si="18"/>
        <v>0</v>
      </c>
      <c r="V42" s="69"/>
      <c r="W42" s="69"/>
      <c r="X42" s="69"/>
      <c r="Y42" s="69"/>
      <c r="Z42" s="69"/>
      <c r="AA42" s="69"/>
      <c r="AB42" s="69"/>
      <c r="AC42" s="69"/>
    </row>
    <row r="43" spans="1:29">
      <c r="A43" s="122">
        <f t="shared" si="8"/>
        <v>0</v>
      </c>
      <c r="B43" s="123" t="s">
        <v>625</v>
      </c>
      <c r="C43" s="67">
        <f t="shared" si="9"/>
        <v>0</v>
      </c>
      <c r="D43" s="165">
        <f t="shared" si="10"/>
        <v>0</v>
      </c>
      <c r="E43" s="165">
        <f t="shared" si="11"/>
        <v>0</v>
      </c>
      <c r="F43" s="165">
        <f t="shared" si="12"/>
        <v>0</v>
      </c>
      <c r="G43" s="165">
        <f t="shared" si="13"/>
        <v>0</v>
      </c>
      <c r="H43" s="165">
        <f t="shared" si="14"/>
        <v>0</v>
      </c>
      <c r="I43" s="165">
        <f t="shared" si="15"/>
        <v>0</v>
      </c>
      <c r="J43" s="165">
        <f t="shared" si="16"/>
        <v>0</v>
      </c>
      <c r="K43" s="165">
        <f t="shared" si="17"/>
        <v>0</v>
      </c>
      <c r="L43" s="155"/>
      <c r="M43" s="155"/>
      <c r="N43" s="155"/>
      <c r="O43" s="155"/>
      <c r="P43" s="155"/>
      <c r="Q43" s="155"/>
      <c r="R43" s="155"/>
      <c r="S43" s="155"/>
      <c r="T43" s="155"/>
      <c r="U43" s="67">
        <f t="shared" si="18"/>
        <v>0</v>
      </c>
      <c r="V43" s="69"/>
      <c r="W43" s="69"/>
      <c r="X43" s="69"/>
      <c r="Y43" s="69"/>
      <c r="Z43" s="69"/>
      <c r="AA43" s="69"/>
      <c r="AB43" s="69"/>
      <c r="AC43" s="69"/>
    </row>
    <row r="44" spans="1:29">
      <c r="A44" s="122">
        <f t="shared" si="8"/>
        <v>0</v>
      </c>
      <c r="B44" s="123" t="s">
        <v>625</v>
      </c>
      <c r="C44" s="67">
        <f t="shared" si="9"/>
        <v>0</v>
      </c>
      <c r="D44" s="165">
        <f t="shared" si="10"/>
        <v>0</v>
      </c>
      <c r="E44" s="165">
        <f t="shared" si="11"/>
        <v>0</v>
      </c>
      <c r="F44" s="165">
        <f t="shared" si="12"/>
        <v>0</v>
      </c>
      <c r="G44" s="165">
        <f t="shared" si="13"/>
        <v>0</v>
      </c>
      <c r="H44" s="165">
        <f t="shared" si="14"/>
        <v>0</v>
      </c>
      <c r="I44" s="165">
        <f t="shared" si="15"/>
        <v>0</v>
      </c>
      <c r="J44" s="165">
        <f t="shared" si="16"/>
        <v>0</v>
      </c>
      <c r="K44" s="165">
        <f t="shared" si="17"/>
        <v>0</v>
      </c>
      <c r="L44" s="155"/>
      <c r="M44" s="155"/>
      <c r="N44" s="155"/>
      <c r="O44" s="155"/>
      <c r="P44" s="155"/>
      <c r="Q44" s="155"/>
      <c r="R44" s="155"/>
      <c r="S44" s="155"/>
      <c r="T44" s="155"/>
      <c r="U44" s="67">
        <f t="shared" si="18"/>
        <v>0</v>
      </c>
      <c r="V44" s="69"/>
      <c r="W44" s="69"/>
      <c r="X44" s="69"/>
      <c r="Y44" s="69"/>
      <c r="Z44" s="69"/>
      <c r="AA44" s="69"/>
      <c r="AB44" s="69"/>
      <c r="AC44" s="69"/>
    </row>
    <row r="45" spans="1:29">
      <c r="A45" s="122">
        <f t="shared" si="8"/>
        <v>0</v>
      </c>
      <c r="B45" s="123" t="s">
        <v>625</v>
      </c>
      <c r="C45" s="67">
        <f t="shared" si="9"/>
        <v>0</v>
      </c>
      <c r="D45" s="165">
        <f t="shared" si="10"/>
        <v>0</v>
      </c>
      <c r="E45" s="165">
        <f t="shared" si="11"/>
        <v>0</v>
      </c>
      <c r="F45" s="165">
        <f t="shared" si="12"/>
        <v>0</v>
      </c>
      <c r="G45" s="165">
        <f t="shared" si="13"/>
        <v>0</v>
      </c>
      <c r="H45" s="165">
        <f t="shared" si="14"/>
        <v>0</v>
      </c>
      <c r="I45" s="165">
        <f t="shared" si="15"/>
        <v>0</v>
      </c>
      <c r="J45" s="165">
        <f t="shared" si="16"/>
        <v>0</v>
      </c>
      <c r="K45" s="165">
        <f t="shared" si="17"/>
        <v>0</v>
      </c>
      <c r="L45" s="155"/>
      <c r="M45" s="155"/>
      <c r="N45" s="155"/>
      <c r="O45" s="155"/>
      <c r="P45" s="155"/>
      <c r="Q45" s="155"/>
      <c r="R45" s="155"/>
      <c r="S45" s="155"/>
      <c r="T45" s="155"/>
      <c r="U45" s="67">
        <f t="shared" si="18"/>
        <v>0</v>
      </c>
      <c r="V45" s="69"/>
      <c r="W45" s="69"/>
      <c r="X45" s="69"/>
      <c r="Y45" s="69"/>
      <c r="Z45" s="69"/>
      <c r="AA45" s="69"/>
      <c r="AB45" s="69"/>
      <c r="AC45" s="69"/>
    </row>
    <row r="46" spans="1:29">
      <c r="A46" s="122">
        <f t="shared" si="8"/>
        <v>0</v>
      </c>
      <c r="B46" s="123" t="s">
        <v>625</v>
      </c>
      <c r="C46" s="67">
        <f t="shared" si="9"/>
        <v>0</v>
      </c>
      <c r="D46" s="165">
        <f t="shared" si="10"/>
        <v>0</v>
      </c>
      <c r="E46" s="165">
        <f t="shared" si="11"/>
        <v>0</v>
      </c>
      <c r="F46" s="165">
        <f t="shared" si="12"/>
        <v>0</v>
      </c>
      <c r="G46" s="165">
        <f t="shared" si="13"/>
        <v>0</v>
      </c>
      <c r="H46" s="165">
        <f t="shared" si="14"/>
        <v>0</v>
      </c>
      <c r="I46" s="165">
        <f t="shared" si="15"/>
        <v>0</v>
      </c>
      <c r="J46" s="165">
        <f t="shared" si="16"/>
        <v>0</v>
      </c>
      <c r="K46" s="165">
        <f t="shared" si="17"/>
        <v>0</v>
      </c>
      <c r="L46" s="155"/>
      <c r="M46" s="155"/>
      <c r="N46" s="155"/>
      <c r="O46" s="155"/>
      <c r="P46" s="155"/>
      <c r="Q46" s="155"/>
      <c r="R46" s="155"/>
      <c r="S46" s="155"/>
      <c r="T46" s="155"/>
      <c r="U46" s="67">
        <f t="shared" si="18"/>
        <v>0</v>
      </c>
      <c r="V46" s="69"/>
      <c r="W46" s="69"/>
      <c r="X46" s="69"/>
      <c r="Y46" s="69"/>
      <c r="Z46" s="69"/>
      <c r="AA46" s="69"/>
      <c r="AB46" s="69"/>
      <c r="AC46" s="69"/>
    </row>
    <row r="47" spans="1:29">
      <c r="A47" s="122">
        <f t="shared" si="8"/>
        <v>0</v>
      </c>
      <c r="B47" s="123" t="s">
        <v>625</v>
      </c>
      <c r="C47" s="67">
        <f t="shared" si="9"/>
        <v>0</v>
      </c>
      <c r="D47" s="165">
        <f t="shared" si="10"/>
        <v>0</v>
      </c>
      <c r="E47" s="165">
        <f t="shared" si="11"/>
        <v>0</v>
      </c>
      <c r="F47" s="165">
        <f t="shared" si="12"/>
        <v>0</v>
      </c>
      <c r="G47" s="165">
        <f t="shared" si="13"/>
        <v>0</v>
      </c>
      <c r="H47" s="165">
        <f t="shared" si="14"/>
        <v>0</v>
      </c>
      <c r="I47" s="165">
        <f t="shared" si="15"/>
        <v>0</v>
      </c>
      <c r="J47" s="165">
        <f t="shared" si="16"/>
        <v>0</v>
      </c>
      <c r="K47" s="165">
        <f t="shared" si="17"/>
        <v>0</v>
      </c>
      <c r="L47" s="155"/>
      <c r="M47" s="155"/>
      <c r="N47" s="155"/>
      <c r="O47" s="155"/>
      <c r="P47" s="155"/>
      <c r="Q47" s="155"/>
      <c r="R47" s="155"/>
      <c r="S47" s="155"/>
      <c r="T47" s="155"/>
      <c r="U47" s="67">
        <f t="shared" si="18"/>
        <v>0</v>
      </c>
      <c r="V47" s="69"/>
      <c r="W47" s="69"/>
      <c r="X47" s="69"/>
      <c r="Y47" s="69"/>
      <c r="Z47" s="69"/>
      <c r="AA47" s="69"/>
      <c r="AB47" s="69"/>
      <c r="AC47" s="69"/>
    </row>
    <row r="48" spans="1:29">
      <c r="A48" s="122">
        <f t="shared" si="8"/>
        <v>0</v>
      </c>
      <c r="B48" s="123" t="s">
        <v>625</v>
      </c>
      <c r="C48" s="67">
        <f t="shared" si="9"/>
        <v>0</v>
      </c>
      <c r="D48" s="165">
        <f t="shared" si="10"/>
        <v>0</v>
      </c>
      <c r="E48" s="165">
        <f t="shared" si="11"/>
        <v>0</v>
      </c>
      <c r="F48" s="165">
        <f t="shared" si="12"/>
        <v>0</v>
      </c>
      <c r="G48" s="165">
        <f t="shared" si="13"/>
        <v>0</v>
      </c>
      <c r="H48" s="165">
        <f t="shared" si="14"/>
        <v>0</v>
      </c>
      <c r="I48" s="165">
        <f t="shared" si="15"/>
        <v>0</v>
      </c>
      <c r="J48" s="165">
        <f t="shared" si="16"/>
        <v>0</v>
      </c>
      <c r="K48" s="165">
        <f t="shared" si="17"/>
        <v>0</v>
      </c>
      <c r="L48" s="155"/>
      <c r="M48" s="155"/>
      <c r="N48" s="155"/>
      <c r="O48" s="155"/>
      <c r="P48" s="155"/>
      <c r="Q48" s="155"/>
      <c r="R48" s="155"/>
      <c r="S48" s="155"/>
      <c r="T48" s="155"/>
      <c r="U48" s="67">
        <f t="shared" si="18"/>
        <v>0</v>
      </c>
      <c r="V48" s="69"/>
      <c r="W48" s="69"/>
      <c r="X48" s="69"/>
      <c r="Y48" s="69"/>
      <c r="Z48" s="69"/>
      <c r="AA48" s="69"/>
      <c r="AB48" s="69"/>
      <c r="AC48" s="69"/>
    </row>
    <row r="49" spans="1:29">
      <c r="A49" s="122">
        <f t="shared" si="8"/>
        <v>0</v>
      </c>
      <c r="B49" s="123" t="s">
        <v>625</v>
      </c>
      <c r="C49" s="67">
        <f t="shared" si="9"/>
        <v>0</v>
      </c>
      <c r="D49" s="165">
        <f t="shared" si="10"/>
        <v>0</v>
      </c>
      <c r="E49" s="165">
        <f t="shared" si="11"/>
        <v>0</v>
      </c>
      <c r="F49" s="165">
        <f t="shared" si="12"/>
        <v>0</v>
      </c>
      <c r="G49" s="165">
        <f t="shared" si="13"/>
        <v>0</v>
      </c>
      <c r="H49" s="165">
        <f t="shared" si="14"/>
        <v>0</v>
      </c>
      <c r="I49" s="165">
        <f t="shared" si="15"/>
        <v>0</v>
      </c>
      <c r="J49" s="165">
        <f t="shared" si="16"/>
        <v>0</v>
      </c>
      <c r="K49" s="165">
        <f t="shared" si="17"/>
        <v>0</v>
      </c>
      <c r="L49" s="155"/>
      <c r="M49" s="155"/>
      <c r="N49" s="155"/>
      <c r="O49" s="155"/>
      <c r="P49" s="155"/>
      <c r="Q49" s="155"/>
      <c r="R49" s="155"/>
      <c r="S49" s="155"/>
      <c r="T49" s="155"/>
      <c r="U49" s="67">
        <f t="shared" si="18"/>
        <v>0</v>
      </c>
      <c r="V49" s="69"/>
      <c r="W49" s="69"/>
      <c r="X49" s="69"/>
      <c r="Y49" s="69"/>
      <c r="Z49" s="69"/>
      <c r="AA49" s="69"/>
      <c r="AB49" s="69"/>
      <c r="AC49" s="69"/>
    </row>
    <row r="50" spans="1:29">
      <c r="A50" s="124" t="s">
        <v>637</v>
      </c>
      <c r="B50" s="124" t="s">
        <v>637</v>
      </c>
      <c r="C50" s="124" t="s">
        <v>637</v>
      </c>
      <c r="D50" s="124" t="s">
        <v>637</v>
      </c>
      <c r="E50" s="124" t="s">
        <v>637</v>
      </c>
      <c r="F50" s="124" t="s">
        <v>637</v>
      </c>
      <c r="G50" s="124" t="s">
        <v>637</v>
      </c>
      <c r="H50" s="124" t="s">
        <v>637</v>
      </c>
      <c r="I50" s="124" t="s">
        <v>637</v>
      </c>
      <c r="J50" s="124" t="s">
        <v>637</v>
      </c>
      <c r="K50" s="124" t="s">
        <v>637</v>
      </c>
      <c r="L50" s="124" t="s">
        <v>637</v>
      </c>
      <c r="M50" s="124" t="s">
        <v>637</v>
      </c>
      <c r="N50" s="124" t="s">
        <v>637</v>
      </c>
      <c r="O50" s="124" t="s">
        <v>637</v>
      </c>
      <c r="P50" s="124" t="s">
        <v>637</v>
      </c>
      <c r="Q50" s="124" t="s">
        <v>637</v>
      </c>
      <c r="R50" s="124" t="s">
        <v>637</v>
      </c>
      <c r="S50" s="124" t="s">
        <v>637</v>
      </c>
      <c r="T50" s="124" t="s">
        <v>637</v>
      </c>
      <c r="U50" s="124" t="s">
        <v>637</v>
      </c>
      <c r="V50" s="124" t="s">
        <v>637</v>
      </c>
      <c r="W50" s="124" t="s">
        <v>637</v>
      </c>
      <c r="X50" s="124" t="s">
        <v>637</v>
      </c>
      <c r="Y50" s="124" t="s">
        <v>637</v>
      </c>
      <c r="Z50" s="124" t="s">
        <v>637</v>
      </c>
      <c r="AA50" s="124" t="s">
        <v>637</v>
      </c>
      <c r="AB50" s="124" t="s">
        <v>637</v>
      </c>
      <c r="AC50" s="124" t="s">
        <v>637</v>
      </c>
    </row>
    <row r="52" spans="1:29">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c r="F53" s="9"/>
      <c r="G53" s="9"/>
      <c r="H53" s="9"/>
      <c r="O53" s="9"/>
      <c r="P53" s="9"/>
      <c r="Q53" s="9"/>
      <c r="X53" s="9"/>
      <c r="Y53" s="9"/>
      <c r="Z53" s="9"/>
    </row>
    <row r="54" spans="1:29">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29">
      <c r="A55" s="11" t="s">
        <v>627</v>
      </c>
      <c r="B55" s="11" t="s">
        <v>143</v>
      </c>
      <c r="C55" s="13" t="s">
        <v>624</v>
      </c>
      <c r="D55" s="13">
        <v>2021</v>
      </c>
      <c r="E55" s="13">
        <v>2022</v>
      </c>
      <c r="F55" s="13">
        <v>2023</v>
      </c>
      <c r="G55" s="13">
        <v>2024</v>
      </c>
      <c r="H55" s="13">
        <v>2025</v>
      </c>
      <c r="I55" s="13">
        <v>2026</v>
      </c>
      <c r="J55" s="13">
        <v>2027</v>
      </c>
      <c r="K55" s="13">
        <v>2028</v>
      </c>
      <c r="L55" s="13" t="s">
        <v>624</v>
      </c>
      <c r="M55" s="13">
        <v>2021</v>
      </c>
      <c r="N55" s="13">
        <v>2022</v>
      </c>
      <c r="O55" s="13">
        <v>2023</v>
      </c>
      <c r="P55" s="13">
        <v>2024</v>
      </c>
      <c r="Q55" s="13">
        <v>2025</v>
      </c>
      <c r="R55" s="13">
        <v>2026</v>
      </c>
      <c r="S55" s="13">
        <v>2027</v>
      </c>
      <c r="T55" s="13">
        <v>2028</v>
      </c>
      <c r="U55" s="13" t="s">
        <v>624</v>
      </c>
      <c r="V55" s="13">
        <v>2021</v>
      </c>
      <c r="W55" s="13">
        <v>2022</v>
      </c>
      <c r="X55" s="13">
        <v>2023</v>
      </c>
      <c r="Y55" s="13">
        <v>2024</v>
      </c>
      <c r="Z55" s="13">
        <v>2025</v>
      </c>
      <c r="AA55" s="13">
        <v>2026</v>
      </c>
      <c r="AB55" s="13">
        <v>2027</v>
      </c>
      <c r="AC55" s="13">
        <v>2028</v>
      </c>
    </row>
    <row r="56" spans="1:29">
      <c r="A56" s="122">
        <f t="shared" ref="A56:A65" si="19">A24</f>
        <v>0</v>
      </c>
      <c r="B56" s="123" t="s">
        <v>625</v>
      </c>
      <c r="C56" s="67">
        <f t="shared" ref="C56:C65" si="20">SUM(D56:K56)</f>
        <v>0</v>
      </c>
      <c r="D56" s="165">
        <f t="shared" ref="D56:D65" si="21">M56+V56</f>
        <v>0</v>
      </c>
      <c r="E56" s="165">
        <f t="shared" ref="E56:E65" si="22">N56+W56</f>
        <v>0</v>
      </c>
      <c r="F56" s="165">
        <f t="shared" ref="F56:F65" si="23">O56+X56</f>
        <v>0</v>
      </c>
      <c r="G56" s="165">
        <f t="shared" ref="G56:G65" si="24">P56+Y56</f>
        <v>0</v>
      </c>
      <c r="H56" s="165">
        <f t="shared" ref="H56:H65" si="25">Q56+Z56</f>
        <v>0</v>
      </c>
      <c r="I56" s="165">
        <f t="shared" ref="I56:I65" si="26">R56+AA56</f>
        <v>0</v>
      </c>
      <c r="J56" s="165">
        <f t="shared" ref="J56:J65" si="27">S56+AB56</f>
        <v>0</v>
      </c>
      <c r="K56" s="165">
        <f t="shared" ref="K56:K65" si="28">T56+AC56</f>
        <v>0</v>
      </c>
      <c r="L56" s="155"/>
      <c r="M56" s="155"/>
      <c r="N56" s="155"/>
      <c r="O56" s="155"/>
      <c r="P56" s="155"/>
      <c r="Q56" s="155"/>
      <c r="R56" s="155"/>
      <c r="S56" s="155"/>
      <c r="T56" s="155"/>
      <c r="U56" s="67">
        <f t="shared" ref="U56:U65" si="29">SUM(V56:AC56)</f>
        <v>0</v>
      </c>
      <c r="V56" s="69"/>
      <c r="W56" s="69"/>
      <c r="X56" s="69"/>
      <c r="Y56" s="69"/>
      <c r="Z56" s="69"/>
      <c r="AA56" s="69"/>
      <c r="AB56" s="69"/>
      <c r="AC56" s="69"/>
    </row>
    <row r="57" spans="1:29">
      <c r="A57" s="122">
        <f t="shared" si="19"/>
        <v>0</v>
      </c>
      <c r="B57" s="123" t="s">
        <v>625</v>
      </c>
      <c r="C57" s="67">
        <f t="shared" si="20"/>
        <v>0</v>
      </c>
      <c r="D57" s="165">
        <f t="shared" si="21"/>
        <v>0</v>
      </c>
      <c r="E57" s="165">
        <f t="shared" si="22"/>
        <v>0</v>
      </c>
      <c r="F57" s="165">
        <f t="shared" si="23"/>
        <v>0</v>
      </c>
      <c r="G57" s="165">
        <f t="shared" si="24"/>
        <v>0</v>
      </c>
      <c r="H57" s="165">
        <f t="shared" si="25"/>
        <v>0</v>
      </c>
      <c r="I57" s="165">
        <f t="shared" si="26"/>
        <v>0</v>
      </c>
      <c r="J57" s="165">
        <f t="shared" si="27"/>
        <v>0</v>
      </c>
      <c r="K57" s="165">
        <f t="shared" si="28"/>
        <v>0</v>
      </c>
      <c r="L57" s="155"/>
      <c r="M57" s="155"/>
      <c r="N57" s="155"/>
      <c r="O57" s="155"/>
      <c r="P57" s="155"/>
      <c r="Q57" s="155"/>
      <c r="R57" s="155"/>
      <c r="S57" s="155"/>
      <c r="T57" s="155"/>
      <c r="U57" s="67">
        <f t="shared" si="29"/>
        <v>0</v>
      </c>
      <c r="V57" s="69"/>
      <c r="W57" s="69"/>
      <c r="X57" s="69"/>
      <c r="Y57" s="69"/>
      <c r="Z57" s="69"/>
      <c r="AA57" s="69"/>
      <c r="AB57" s="69"/>
      <c r="AC57" s="69"/>
    </row>
    <row r="58" spans="1:29">
      <c r="A58" s="122">
        <f t="shared" si="19"/>
        <v>0</v>
      </c>
      <c r="B58" s="123" t="s">
        <v>625</v>
      </c>
      <c r="C58" s="67">
        <f t="shared" si="20"/>
        <v>0</v>
      </c>
      <c r="D58" s="165">
        <f t="shared" si="21"/>
        <v>0</v>
      </c>
      <c r="E58" s="165">
        <f t="shared" si="22"/>
        <v>0</v>
      </c>
      <c r="F58" s="165">
        <f t="shared" si="23"/>
        <v>0</v>
      </c>
      <c r="G58" s="165">
        <f t="shared" si="24"/>
        <v>0</v>
      </c>
      <c r="H58" s="165">
        <f t="shared" si="25"/>
        <v>0</v>
      </c>
      <c r="I58" s="165">
        <f t="shared" si="26"/>
        <v>0</v>
      </c>
      <c r="J58" s="165">
        <f t="shared" si="27"/>
        <v>0</v>
      </c>
      <c r="K58" s="165">
        <f t="shared" si="28"/>
        <v>0</v>
      </c>
      <c r="L58" s="155"/>
      <c r="M58" s="155"/>
      <c r="N58" s="155"/>
      <c r="O58" s="155"/>
      <c r="P58" s="155"/>
      <c r="Q58" s="155"/>
      <c r="R58" s="155"/>
      <c r="S58" s="155"/>
      <c r="T58" s="155"/>
      <c r="U58" s="67">
        <f t="shared" si="29"/>
        <v>0</v>
      </c>
      <c r="V58" s="69"/>
      <c r="W58" s="69"/>
      <c r="X58" s="69"/>
      <c r="Y58" s="69"/>
      <c r="Z58" s="69"/>
      <c r="AA58" s="69"/>
      <c r="AB58" s="69"/>
      <c r="AC58" s="69"/>
    </row>
    <row r="59" spans="1:29">
      <c r="A59" s="122">
        <f t="shared" si="19"/>
        <v>0</v>
      </c>
      <c r="B59" s="123" t="s">
        <v>625</v>
      </c>
      <c r="C59" s="67">
        <f t="shared" si="20"/>
        <v>0</v>
      </c>
      <c r="D59" s="165">
        <f t="shared" si="21"/>
        <v>0</v>
      </c>
      <c r="E59" s="165">
        <f t="shared" si="22"/>
        <v>0</v>
      </c>
      <c r="F59" s="165">
        <f t="shared" si="23"/>
        <v>0</v>
      </c>
      <c r="G59" s="165">
        <f t="shared" si="24"/>
        <v>0</v>
      </c>
      <c r="H59" s="165">
        <f t="shared" si="25"/>
        <v>0</v>
      </c>
      <c r="I59" s="165">
        <f t="shared" si="26"/>
        <v>0</v>
      </c>
      <c r="J59" s="165">
        <f t="shared" si="27"/>
        <v>0</v>
      </c>
      <c r="K59" s="165">
        <f t="shared" si="28"/>
        <v>0</v>
      </c>
      <c r="L59" s="155"/>
      <c r="M59" s="155"/>
      <c r="N59" s="155"/>
      <c r="O59" s="155"/>
      <c r="P59" s="155"/>
      <c r="Q59" s="155"/>
      <c r="R59" s="155"/>
      <c r="S59" s="155"/>
      <c r="T59" s="155"/>
      <c r="U59" s="67">
        <f t="shared" si="29"/>
        <v>0</v>
      </c>
      <c r="V59" s="69"/>
      <c r="W59" s="69"/>
      <c r="X59" s="69"/>
      <c r="Y59" s="69"/>
      <c r="Z59" s="69"/>
      <c r="AA59" s="69"/>
      <c r="AB59" s="69"/>
      <c r="AC59" s="69"/>
    </row>
    <row r="60" spans="1:29">
      <c r="A60" s="122">
        <f t="shared" si="19"/>
        <v>0</v>
      </c>
      <c r="B60" s="123" t="s">
        <v>625</v>
      </c>
      <c r="C60" s="67">
        <f t="shared" si="20"/>
        <v>0</v>
      </c>
      <c r="D60" s="165">
        <f t="shared" si="21"/>
        <v>0</v>
      </c>
      <c r="E60" s="165">
        <f t="shared" si="22"/>
        <v>0</v>
      </c>
      <c r="F60" s="165">
        <f t="shared" si="23"/>
        <v>0</v>
      </c>
      <c r="G60" s="165">
        <f t="shared" si="24"/>
        <v>0</v>
      </c>
      <c r="H60" s="165">
        <f t="shared" si="25"/>
        <v>0</v>
      </c>
      <c r="I60" s="165">
        <f t="shared" si="26"/>
        <v>0</v>
      </c>
      <c r="J60" s="165">
        <f t="shared" si="27"/>
        <v>0</v>
      </c>
      <c r="K60" s="165">
        <f t="shared" si="28"/>
        <v>0</v>
      </c>
      <c r="L60" s="155"/>
      <c r="M60" s="155"/>
      <c r="N60" s="155"/>
      <c r="O60" s="155"/>
      <c r="P60" s="155"/>
      <c r="Q60" s="155"/>
      <c r="R60" s="155"/>
      <c r="S60" s="155"/>
      <c r="T60" s="155"/>
      <c r="U60" s="67">
        <f t="shared" si="29"/>
        <v>0</v>
      </c>
      <c r="V60" s="69"/>
      <c r="W60" s="69"/>
      <c r="X60" s="69"/>
      <c r="Y60" s="69"/>
      <c r="Z60" s="69"/>
      <c r="AA60" s="69"/>
      <c r="AB60" s="69"/>
      <c r="AC60" s="69"/>
    </row>
    <row r="61" spans="1:29">
      <c r="A61" s="122">
        <f t="shared" si="19"/>
        <v>0</v>
      </c>
      <c r="B61" s="123" t="s">
        <v>625</v>
      </c>
      <c r="C61" s="67">
        <f t="shared" si="20"/>
        <v>0</v>
      </c>
      <c r="D61" s="165">
        <f t="shared" si="21"/>
        <v>0</v>
      </c>
      <c r="E61" s="165">
        <f t="shared" si="22"/>
        <v>0</v>
      </c>
      <c r="F61" s="165">
        <f t="shared" si="23"/>
        <v>0</v>
      </c>
      <c r="G61" s="165">
        <f t="shared" si="24"/>
        <v>0</v>
      </c>
      <c r="H61" s="165">
        <f t="shared" si="25"/>
        <v>0</v>
      </c>
      <c r="I61" s="165">
        <f t="shared" si="26"/>
        <v>0</v>
      </c>
      <c r="J61" s="165">
        <f t="shared" si="27"/>
        <v>0</v>
      </c>
      <c r="K61" s="165">
        <f t="shared" si="28"/>
        <v>0</v>
      </c>
      <c r="L61" s="155"/>
      <c r="M61" s="155"/>
      <c r="N61" s="155"/>
      <c r="O61" s="155"/>
      <c r="P61" s="155"/>
      <c r="Q61" s="155"/>
      <c r="R61" s="155"/>
      <c r="S61" s="155"/>
      <c r="T61" s="155"/>
      <c r="U61" s="67">
        <f t="shared" si="29"/>
        <v>0</v>
      </c>
      <c r="V61" s="69"/>
      <c r="W61" s="69"/>
      <c r="X61" s="69"/>
      <c r="Y61" s="69"/>
      <c r="Z61" s="69"/>
      <c r="AA61" s="69"/>
      <c r="AB61" s="69"/>
      <c r="AC61" s="69"/>
    </row>
    <row r="62" spans="1:29">
      <c r="A62" s="122">
        <f t="shared" si="19"/>
        <v>0</v>
      </c>
      <c r="B62" s="123" t="s">
        <v>625</v>
      </c>
      <c r="C62" s="67">
        <f t="shared" si="20"/>
        <v>0</v>
      </c>
      <c r="D62" s="165">
        <f t="shared" si="21"/>
        <v>0</v>
      </c>
      <c r="E62" s="165">
        <f t="shared" si="22"/>
        <v>0</v>
      </c>
      <c r="F62" s="165">
        <f t="shared" si="23"/>
        <v>0</v>
      </c>
      <c r="G62" s="165">
        <f t="shared" si="24"/>
        <v>0</v>
      </c>
      <c r="H62" s="165">
        <f t="shared" si="25"/>
        <v>0</v>
      </c>
      <c r="I62" s="165">
        <f t="shared" si="26"/>
        <v>0</v>
      </c>
      <c r="J62" s="165">
        <f t="shared" si="27"/>
        <v>0</v>
      </c>
      <c r="K62" s="165">
        <f t="shared" si="28"/>
        <v>0</v>
      </c>
      <c r="L62" s="155"/>
      <c r="M62" s="155"/>
      <c r="N62" s="155"/>
      <c r="O62" s="155"/>
      <c r="P62" s="155"/>
      <c r="Q62" s="155"/>
      <c r="R62" s="155"/>
      <c r="S62" s="155"/>
      <c r="T62" s="155"/>
      <c r="U62" s="67">
        <f t="shared" si="29"/>
        <v>0</v>
      </c>
      <c r="V62" s="69"/>
      <c r="W62" s="69"/>
      <c r="X62" s="69"/>
      <c r="Y62" s="69"/>
      <c r="Z62" s="69"/>
      <c r="AA62" s="69"/>
      <c r="AB62" s="69"/>
      <c r="AC62" s="69"/>
    </row>
    <row r="63" spans="1:29">
      <c r="A63" s="122">
        <f t="shared" si="19"/>
        <v>0</v>
      </c>
      <c r="B63" s="123" t="s">
        <v>625</v>
      </c>
      <c r="C63" s="67">
        <f t="shared" si="20"/>
        <v>0</v>
      </c>
      <c r="D63" s="165">
        <f t="shared" si="21"/>
        <v>0</v>
      </c>
      <c r="E63" s="165">
        <f t="shared" si="22"/>
        <v>0</v>
      </c>
      <c r="F63" s="165">
        <f t="shared" si="23"/>
        <v>0</v>
      </c>
      <c r="G63" s="165">
        <f t="shared" si="24"/>
        <v>0</v>
      </c>
      <c r="H63" s="165">
        <f t="shared" si="25"/>
        <v>0</v>
      </c>
      <c r="I63" s="165">
        <f t="shared" si="26"/>
        <v>0</v>
      </c>
      <c r="J63" s="165">
        <f t="shared" si="27"/>
        <v>0</v>
      </c>
      <c r="K63" s="165">
        <f t="shared" si="28"/>
        <v>0</v>
      </c>
      <c r="L63" s="155"/>
      <c r="M63" s="155"/>
      <c r="N63" s="155"/>
      <c r="O63" s="155"/>
      <c r="P63" s="155"/>
      <c r="Q63" s="155"/>
      <c r="R63" s="155"/>
      <c r="S63" s="155"/>
      <c r="T63" s="155"/>
      <c r="U63" s="67">
        <f t="shared" si="29"/>
        <v>0</v>
      </c>
      <c r="V63" s="69"/>
      <c r="W63" s="69"/>
      <c r="X63" s="69"/>
      <c r="Y63" s="69"/>
      <c r="Z63" s="69"/>
      <c r="AA63" s="69"/>
      <c r="AB63" s="69"/>
      <c r="AC63" s="69"/>
    </row>
    <row r="64" spans="1:29">
      <c r="A64" s="122">
        <f t="shared" si="19"/>
        <v>0</v>
      </c>
      <c r="B64" s="123" t="s">
        <v>625</v>
      </c>
      <c r="C64" s="67">
        <f t="shared" si="20"/>
        <v>0</v>
      </c>
      <c r="D64" s="165">
        <f t="shared" si="21"/>
        <v>0</v>
      </c>
      <c r="E64" s="165">
        <f t="shared" si="22"/>
        <v>0</v>
      </c>
      <c r="F64" s="165">
        <f t="shared" si="23"/>
        <v>0</v>
      </c>
      <c r="G64" s="165">
        <f t="shared" si="24"/>
        <v>0</v>
      </c>
      <c r="H64" s="165">
        <f t="shared" si="25"/>
        <v>0</v>
      </c>
      <c r="I64" s="165">
        <f t="shared" si="26"/>
        <v>0</v>
      </c>
      <c r="J64" s="165">
        <f t="shared" si="27"/>
        <v>0</v>
      </c>
      <c r="K64" s="165">
        <f t="shared" si="28"/>
        <v>0</v>
      </c>
      <c r="L64" s="155"/>
      <c r="M64" s="155"/>
      <c r="N64" s="155"/>
      <c r="O64" s="155"/>
      <c r="P64" s="155"/>
      <c r="Q64" s="155"/>
      <c r="R64" s="155"/>
      <c r="S64" s="155"/>
      <c r="T64" s="155"/>
      <c r="U64" s="67">
        <f t="shared" si="29"/>
        <v>0</v>
      </c>
      <c r="V64" s="69"/>
      <c r="W64" s="69"/>
      <c r="X64" s="69"/>
      <c r="Y64" s="69"/>
      <c r="Z64" s="69"/>
      <c r="AA64" s="69"/>
      <c r="AB64" s="69"/>
      <c r="AC64" s="69"/>
    </row>
    <row r="65" spans="1:29">
      <c r="A65" s="122">
        <f t="shared" si="19"/>
        <v>0</v>
      </c>
      <c r="B65" s="123" t="s">
        <v>625</v>
      </c>
      <c r="C65" s="67">
        <f t="shared" si="20"/>
        <v>0</v>
      </c>
      <c r="D65" s="165">
        <f t="shared" si="21"/>
        <v>0</v>
      </c>
      <c r="E65" s="165">
        <f t="shared" si="22"/>
        <v>0</v>
      </c>
      <c r="F65" s="165">
        <f t="shared" si="23"/>
        <v>0</v>
      </c>
      <c r="G65" s="165">
        <f t="shared" si="24"/>
        <v>0</v>
      </c>
      <c r="H65" s="165">
        <f t="shared" si="25"/>
        <v>0</v>
      </c>
      <c r="I65" s="165">
        <f t="shared" si="26"/>
        <v>0</v>
      </c>
      <c r="J65" s="165">
        <f t="shared" si="27"/>
        <v>0</v>
      </c>
      <c r="K65" s="165">
        <f t="shared" si="28"/>
        <v>0</v>
      </c>
      <c r="L65" s="155"/>
      <c r="M65" s="155"/>
      <c r="N65" s="155"/>
      <c r="O65" s="155"/>
      <c r="P65" s="155"/>
      <c r="Q65" s="155"/>
      <c r="R65" s="155"/>
      <c r="S65" s="155"/>
      <c r="T65" s="155"/>
      <c r="U65" s="67">
        <f t="shared" si="29"/>
        <v>0</v>
      </c>
      <c r="V65" s="69"/>
      <c r="W65" s="69"/>
      <c r="X65" s="69"/>
      <c r="Y65" s="69"/>
      <c r="Z65" s="69"/>
      <c r="AA65" s="69"/>
      <c r="AB65" s="69"/>
      <c r="AC65" s="69"/>
    </row>
    <row r="66" spans="1:29">
      <c r="A66" s="124" t="s">
        <v>637</v>
      </c>
      <c r="B66" s="124" t="s">
        <v>637</v>
      </c>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84EC-E358-4549-9D75-F0723795E41E}">
  <sheetPr>
    <tabColor rgb="FF0070C0"/>
  </sheetPr>
  <dimension ref="A1:AC66"/>
  <sheetViews>
    <sheetView topLeftCell="A38" zoomScale="58" zoomScaleNormal="58" workbookViewId="0">
      <selection activeCell="A54" sqref="A54:XFD54"/>
    </sheetView>
  </sheetViews>
  <sheetFormatPr defaultRowHeight="13.5"/>
  <cols>
    <col min="1" max="1" width="49.23046875" customWidth="1"/>
    <col min="2" max="29" width="8.765625" customWidth="1"/>
  </cols>
  <sheetData>
    <row r="1" spans="1:29" s="127"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7" customFormat="1" ht="15">
      <c r="A2" s="5" t="str">
        <f ca="1">IFERROR("Sheet: " &amp;VLOOKUP(RIGHT(CELL("filename",A1),LEN(CELL("filename",A1))-FIND("]",CELL("filename",A1))),'0.2_Contents'!$A$12:$B$52,2,FALSE),"Sheet name does not match Contents sheet")</f>
        <v>Sheet: 2.11 Other Costs</v>
      </c>
      <c r="B2" s="6"/>
      <c r="C2" s="6"/>
      <c r="D2" s="6"/>
      <c r="E2" s="6"/>
      <c r="F2" s="6"/>
      <c r="G2" s="6"/>
      <c r="H2" s="6"/>
      <c r="I2" s="6"/>
      <c r="J2" s="6"/>
      <c r="K2" s="6"/>
      <c r="L2" s="6"/>
      <c r="M2" s="6"/>
      <c r="N2" s="6"/>
      <c r="O2" s="6"/>
      <c r="P2" s="6"/>
      <c r="Q2" s="6"/>
      <c r="R2" s="6"/>
      <c r="S2" s="6"/>
      <c r="T2" s="6"/>
      <c r="U2" s="6"/>
      <c r="V2" s="6"/>
      <c r="W2" s="6"/>
      <c r="X2" s="6"/>
      <c r="Y2" s="6"/>
      <c r="Z2" s="6"/>
      <c r="AA2" s="6"/>
      <c r="AB2" s="6"/>
      <c r="AC2" s="6"/>
    </row>
    <row r="3" spans="1:29"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row>
    <row r="4" spans="1:29"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row>
    <row r="5" spans="1:29" s="7" customFormat="1" ht="15">
      <c r="A5" s="5" t="str">
        <f ca="1">A10</f>
        <v>2.11 Other Costs</v>
      </c>
      <c r="B5" s="6"/>
      <c r="C5" s="6"/>
      <c r="D5" s="6"/>
      <c r="E5" s="6"/>
      <c r="F5" s="6"/>
      <c r="G5" s="6"/>
      <c r="H5" s="6"/>
      <c r="I5" s="6"/>
      <c r="J5" s="6"/>
      <c r="K5" s="6"/>
      <c r="L5" s="6"/>
      <c r="M5" s="6"/>
      <c r="N5" s="6"/>
      <c r="O5" s="6"/>
      <c r="P5" s="6"/>
      <c r="Q5" s="6"/>
      <c r="R5" s="6"/>
      <c r="S5" s="6"/>
      <c r="T5" s="6"/>
      <c r="U5" s="6"/>
      <c r="V5" s="6"/>
      <c r="W5" s="6"/>
      <c r="X5" s="6"/>
      <c r="Y5" s="6"/>
      <c r="Z5" s="6"/>
      <c r="AA5" s="6"/>
      <c r="AB5" s="6"/>
      <c r="AC5" s="6"/>
    </row>
    <row r="6" spans="1:29"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128"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128" customFormat="1">
      <c r="A8" s="126" t="str">
        <f ca="1">IF(ISERROR(MATCH("Error",A9:A37,0)),"-","Error")</f>
        <v>-</v>
      </c>
      <c r="B8" s="126" t="str">
        <f>IF(ISERROR(MATCH("Error",B9:B37,0)),"-","Error")</f>
        <v>-</v>
      </c>
      <c r="C8" s="126"/>
      <c r="D8" s="126" t="str">
        <f t="shared" ref="D8:AC8" si="0">IF(ISERROR(MATCH("Error",D9:D37,0)),"-","Error")</f>
        <v>-</v>
      </c>
      <c r="E8" s="126" t="str">
        <f t="shared" si="0"/>
        <v>-</v>
      </c>
      <c r="F8" s="126" t="str">
        <f t="shared" si="0"/>
        <v>-</v>
      </c>
      <c r="G8" s="126" t="str">
        <f t="shared" si="0"/>
        <v>-</v>
      </c>
      <c r="H8" s="126" t="str">
        <f t="shared" si="0"/>
        <v>-</v>
      </c>
      <c r="I8" s="126" t="str">
        <f t="shared" si="0"/>
        <v>-</v>
      </c>
      <c r="J8" s="126" t="str">
        <f t="shared" si="0"/>
        <v>-</v>
      </c>
      <c r="K8" s="126" t="str">
        <f t="shared" si="0"/>
        <v>-</v>
      </c>
      <c r="L8" s="126" t="str">
        <f t="shared" si="0"/>
        <v>-</v>
      </c>
      <c r="M8" s="126" t="str">
        <f t="shared" si="0"/>
        <v>-</v>
      </c>
      <c r="N8" s="126" t="str">
        <f t="shared" si="0"/>
        <v>-</v>
      </c>
      <c r="O8" s="126" t="str">
        <f t="shared" si="0"/>
        <v>-</v>
      </c>
      <c r="P8" s="126" t="str">
        <f t="shared" si="0"/>
        <v>-</v>
      </c>
      <c r="Q8" s="126" t="str">
        <f t="shared" si="0"/>
        <v>-</v>
      </c>
      <c r="R8" s="126" t="str">
        <f t="shared" si="0"/>
        <v>-</v>
      </c>
      <c r="S8" s="126" t="str">
        <f t="shared" si="0"/>
        <v>-</v>
      </c>
      <c r="T8" s="126" t="str">
        <f t="shared" si="0"/>
        <v>-</v>
      </c>
      <c r="U8" s="126" t="str">
        <f t="shared" si="0"/>
        <v>-</v>
      </c>
      <c r="V8" s="126" t="str">
        <f t="shared" si="0"/>
        <v>-</v>
      </c>
      <c r="W8" s="126" t="str">
        <f t="shared" si="0"/>
        <v>-</v>
      </c>
      <c r="X8" s="126" t="str">
        <f t="shared" si="0"/>
        <v>-</v>
      </c>
      <c r="Y8" s="126" t="str">
        <f t="shared" si="0"/>
        <v>-</v>
      </c>
      <c r="Z8" s="126" t="str">
        <f t="shared" si="0"/>
        <v>-</v>
      </c>
      <c r="AA8" s="126" t="str">
        <f t="shared" si="0"/>
        <v>-</v>
      </c>
      <c r="AB8" s="126" t="str">
        <f t="shared" si="0"/>
        <v>-</v>
      </c>
      <c r="AC8" s="126" t="str">
        <f t="shared" si="0"/>
        <v>-</v>
      </c>
    </row>
    <row r="9" spans="1:29" s="9" customFormat="1"/>
    <row r="10" spans="1:29" s="9" customFormat="1" ht="19.5">
      <c r="A10" s="8" t="str">
        <f ca="1">IFERROR(VLOOKUP(RIGHT(CELL("filename",A1),LEN(CELL("filename",A1))-FIND("]",CELL("filename",A1))),'0.2_Contents'!$A$12:$B$52,2,FALSE), "Sheet name does not match Contents sheet")</f>
        <v>2.11 Other Costs</v>
      </c>
    </row>
    <row r="12" spans="1:29">
      <c r="A12" s="12" t="s">
        <v>91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c r="A14" s="30"/>
      <c r="B14" s="30"/>
      <c r="C14" s="168" t="s">
        <v>620</v>
      </c>
      <c r="D14" s="169"/>
      <c r="E14" s="169"/>
      <c r="F14" s="169"/>
      <c r="G14" s="169"/>
      <c r="H14" s="169"/>
      <c r="I14" s="169"/>
      <c r="J14" s="169"/>
      <c r="K14" s="170"/>
      <c r="L14" s="168" t="s">
        <v>621</v>
      </c>
      <c r="M14" s="169"/>
      <c r="N14" s="169"/>
      <c r="O14" s="169"/>
      <c r="P14" s="169"/>
      <c r="Q14" s="169"/>
      <c r="R14" s="169"/>
      <c r="S14" s="169"/>
      <c r="T14" s="170"/>
      <c r="U14" s="168" t="s">
        <v>622</v>
      </c>
      <c r="V14" s="169"/>
      <c r="W14" s="169"/>
      <c r="X14" s="169"/>
      <c r="Y14" s="169"/>
      <c r="Z14" s="169"/>
      <c r="AA14" s="169"/>
      <c r="AB14" s="169"/>
      <c r="AC14" s="170"/>
    </row>
    <row r="15" spans="1:29">
      <c r="A15" s="11" t="s">
        <v>623</v>
      </c>
      <c r="B15" s="11" t="s">
        <v>143</v>
      </c>
      <c r="C15" s="13" t="s">
        <v>624</v>
      </c>
      <c r="D15" s="13">
        <v>2021</v>
      </c>
      <c r="E15" s="13">
        <v>2022</v>
      </c>
      <c r="F15" s="13">
        <v>2023</v>
      </c>
      <c r="G15" s="13">
        <v>2024</v>
      </c>
      <c r="H15" s="13">
        <v>2025</v>
      </c>
      <c r="I15" s="13">
        <v>2026</v>
      </c>
      <c r="J15" s="13">
        <v>2027</v>
      </c>
      <c r="K15" s="13">
        <v>2028</v>
      </c>
      <c r="L15" s="13" t="s">
        <v>624</v>
      </c>
      <c r="M15" s="13">
        <v>2021</v>
      </c>
      <c r="N15" s="13">
        <v>2022</v>
      </c>
      <c r="O15" s="13">
        <v>2023</v>
      </c>
      <c r="P15" s="13">
        <v>2024</v>
      </c>
      <c r="Q15" s="13">
        <v>2025</v>
      </c>
      <c r="R15" s="13">
        <v>2026</v>
      </c>
      <c r="S15" s="13">
        <v>2027</v>
      </c>
      <c r="T15" s="13">
        <v>2028</v>
      </c>
      <c r="U15" s="13" t="s">
        <v>624</v>
      </c>
      <c r="V15" s="13">
        <v>2021</v>
      </c>
      <c r="W15" s="13">
        <v>2022</v>
      </c>
      <c r="X15" s="13">
        <v>2023</v>
      </c>
      <c r="Y15" s="13">
        <v>2024</v>
      </c>
      <c r="Z15" s="13">
        <v>2025</v>
      </c>
      <c r="AA15" s="13">
        <v>2026</v>
      </c>
      <c r="AB15" s="13">
        <v>2027</v>
      </c>
      <c r="AC15" s="13">
        <v>2028</v>
      </c>
    </row>
    <row r="16" spans="1:29">
      <c r="A16" s="123" t="str">
        <f>A20</f>
        <v>Total Estimated Costs</v>
      </c>
      <c r="B16" s="123" t="s">
        <v>625</v>
      </c>
      <c r="C16" s="14">
        <f t="shared" ref="C16:AC16" si="1">SUM(C40:C50)</f>
        <v>0</v>
      </c>
      <c r="D16" s="14">
        <f t="shared" si="1"/>
        <v>0</v>
      </c>
      <c r="E16" s="14">
        <f t="shared" si="1"/>
        <v>0</v>
      </c>
      <c r="F16" s="14">
        <f t="shared" si="1"/>
        <v>0</v>
      </c>
      <c r="G16" s="14">
        <f t="shared" si="1"/>
        <v>0</v>
      </c>
      <c r="H16" s="14">
        <f t="shared" si="1"/>
        <v>0</v>
      </c>
      <c r="I16" s="14">
        <f t="shared" si="1"/>
        <v>0</v>
      </c>
      <c r="J16" s="14">
        <f t="shared" si="1"/>
        <v>0</v>
      </c>
      <c r="K16" s="14">
        <f t="shared" si="1"/>
        <v>0</v>
      </c>
      <c r="L16" s="155"/>
      <c r="M16" s="155"/>
      <c r="N16" s="155"/>
      <c r="O16" s="155"/>
      <c r="P16" s="155"/>
      <c r="Q16" s="155"/>
      <c r="R16" s="155"/>
      <c r="S16" s="155"/>
      <c r="T16" s="155"/>
      <c r="U16" s="14">
        <f t="shared" si="1"/>
        <v>0</v>
      </c>
      <c r="V16" s="14">
        <f t="shared" si="1"/>
        <v>0</v>
      </c>
      <c r="W16" s="14">
        <f t="shared" si="1"/>
        <v>0</v>
      </c>
      <c r="X16" s="14">
        <f t="shared" si="1"/>
        <v>0</v>
      </c>
      <c r="Y16" s="14">
        <f t="shared" si="1"/>
        <v>0</v>
      </c>
      <c r="Z16" s="14">
        <f t="shared" si="1"/>
        <v>0</v>
      </c>
      <c r="AA16" s="14">
        <f t="shared" si="1"/>
        <v>0</v>
      </c>
      <c r="AB16" s="14">
        <f t="shared" si="1"/>
        <v>0</v>
      </c>
      <c r="AC16" s="14">
        <f t="shared" si="1"/>
        <v>0</v>
      </c>
    </row>
    <row r="17" spans="1:29">
      <c r="A17" s="123" t="str">
        <f>A36</f>
        <v>Company Estimated Costs</v>
      </c>
      <c r="B17" s="123" t="s">
        <v>625</v>
      </c>
      <c r="C17" s="14">
        <f t="shared" ref="C17:AC17" si="2">SUM(C40:C49)</f>
        <v>0</v>
      </c>
      <c r="D17" s="14">
        <f t="shared" si="2"/>
        <v>0</v>
      </c>
      <c r="E17" s="14">
        <f t="shared" si="2"/>
        <v>0</v>
      </c>
      <c r="F17" s="14">
        <f t="shared" si="2"/>
        <v>0</v>
      </c>
      <c r="G17" s="14">
        <f t="shared" si="2"/>
        <v>0</v>
      </c>
      <c r="H17" s="14">
        <f t="shared" si="2"/>
        <v>0</v>
      </c>
      <c r="I17" s="14">
        <f t="shared" si="2"/>
        <v>0</v>
      </c>
      <c r="J17" s="14">
        <f t="shared" si="2"/>
        <v>0</v>
      </c>
      <c r="K17" s="14">
        <f t="shared" si="2"/>
        <v>0</v>
      </c>
      <c r="L17" s="155"/>
      <c r="M17" s="155"/>
      <c r="N17" s="155"/>
      <c r="O17" s="155"/>
      <c r="P17" s="155"/>
      <c r="Q17" s="155"/>
      <c r="R17" s="155"/>
      <c r="S17" s="155"/>
      <c r="T17" s="155"/>
      <c r="U17" s="14">
        <f t="shared" si="2"/>
        <v>0</v>
      </c>
      <c r="V17" s="14">
        <f t="shared" si="2"/>
        <v>0</v>
      </c>
      <c r="W17" s="14">
        <f t="shared" si="2"/>
        <v>0</v>
      </c>
      <c r="X17" s="14">
        <f t="shared" si="2"/>
        <v>0</v>
      </c>
      <c r="Y17" s="14">
        <f t="shared" si="2"/>
        <v>0</v>
      </c>
      <c r="Z17" s="14">
        <f t="shared" si="2"/>
        <v>0</v>
      </c>
      <c r="AA17" s="14">
        <f t="shared" si="2"/>
        <v>0</v>
      </c>
      <c r="AB17" s="14">
        <f t="shared" si="2"/>
        <v>0</v>
      </c>
      <c r="AC17" s="14">
        <f t="shared" si="2"/>
        <v>0</v>
      </c>
    </row>
    <row r="18" spans="1:29">
      <c r="A18" s="123" t="str">
        <f>A52</f>
        <v>Contractor Estimated Costs</v>
      </c>
      <c r="B18" s="123" t="s">
        <v>625</v>
      </c>
      <c r="C18" s="14">
        <f t="shared" ref="C18:AC18" si="3">SUM(C56:C65)</f>
        <v>0</v>
      </c>
      <c r="D18" s="14">
        <f t="shared" si="3"/>
        <v>0</v>
      </c>
      <c r="E18" s="14">
        <f t="shared" si="3"/>
        <v>0</v>
      </c>
      <c r="F18" s="14">
        <f t="shared" si="3"/>
        <v>0</v>
      </c>
      <c r="G18" s="14">
        <f t="shared" si="3"/>
        <v>0</v>
      </c>
      <c r="H18" s="14">
        <f t="shared" si="3"/>
        <v>0</v>
      </c>
      <c r="I18" s="14">
        <f t="shared" si="3"/>
        <v>0</v>
      </c>
      <c r="J18" s="14">
        <f t="shared" si="3"/>
        <v>0</v>
      </c>
      <c r="K18" s="14">
        <f t="shared" si="3"/>
        <v>0</v>
      </c>
      <c r="L18" s="155"/>
      <c r="M18" s="155"/>
      <c r="N18" s="155"/>
      <c r="O18" s="155"/>
      <c r="P18" s="155"/>
      <c r="Q18" s="155"/>
      <c r="R18" s="155"/>
      <c r="S18" s="155"/>
      <c r="T18" s="155"/>
      <c r="U18" s="14">
        <f t="shared" si="3"/>
        <v>0</v>
      </c>
      <c r="V18" s="14">
        <f t="shared" si="3"/>
        <v>0</v>
      </c>
      <c r="W18" s="14">
        <f t="shared" si="3"/>
        <v>0</v>
      </c>
      <c r="X18" s="14">
        <f t="shared" si="3"/>
        <v>0</v>
      </c>
      <c r="Y18" s="14">
        <f t="shared" si="3"/>
        <v>0</v>
      </c>
      <c r="Z18" s="14">
        <f t="shared" si="3"/>
        <v>0</v>
      </c>
      <c r="AA18" s="14">
        <f t="shared" si="3"/>
        <v>0</v>
      </c>
      <c r="AB18" s="14">
        <f t="shared" si="3"/>
        <v>0</v>
      </c>
      <c r="AC18" s="14">
        <f t="shared" si="3"/>
        <v>0</v>
      </c>
    </row>
    <row r="20" spans="1:29">
      <c r="A20" s="12" t="s">
        <v>626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F21" s="9"/>
      <c r="G21" s="9"/>
      <c r="H21" s="9"/>
      <c r="O21" s="9"/>
      <c r="P21" s="9"/>
      <c r="Q21" s="9"/>
      <c r="X21" s="9"/>
      <c r="Y21" s="9"/>
      <c r="Z21" s="9"/>
    </row>
    <row r="22" spans="1:29">
      <c r="A22" s="30"/>
      <c r="B22" s="30"/>
      <c r="C22" s="168" t="s">
        <v>620</v>
      </c>
      <c r="D22" s="169"/>
      <c r="E22" s="169"/>
      <c r="F22" s="169"/>
      <c r="G22" s="169"/>
      <c r="H22" s="169"/>
      <c r="I22" s="169"/>
      <c r="J22" s="169"/>
      <c r="K22" s="170"/>
      <c r="L22" s="168" t="s">
        <v>621</v>
      </c>
      <c r="M22" s="169"/>
      <c r="N22" s="169"/>
      <c r="O22" s="169"/>
      <c r="P22" s="169"/>
      <c r="Q22" s="169"/>
      <c r="R22" s="169"/>
      <c r="S22" s="169"/>
      <c r="T22" s="170"/>
      <c r="U22" s="168" t="s">
        <v>622</v>
      </c>
      <c r="V22" s="169"/>
      <c r="W22" s="169"/>
      <c r="X22" s="169"/>
      <c r="Y22" s="169"/>
      <c r="Z22" s="169"/>
      <c r="AA22" s="169"/>
      <c r="AB22" s="169"/>
      <c r="AC22" s="170"/>
    </row>
    <row r="23" spans="1:29">
      <c r="A23" s="11" t="s">
        <v>627</v>
      </c>
      <c r="B23" s="11" t="s">
        <v>143</v>
      </c>
      <c r="C23" s="13" t="s">
        <v>624</v>
      </c>
      <c r="D23" s="13">
        <v>2021</v>
      </c>
      <c r="E23" s="13">
        <v>2022</v>
      </c>
      <c r="F23" s="13">
        <v>2023</v>
      </c>
      <c r="G23" s="13">
        <v>2024</v>
      </c>
      <c r="H23" s="13">
        <v>2025</v>
      </c>
      <c r="I23" s="13">
        <v>2026</v>
      </c>
      <c r="J23" s="13">
        <v>2027</v>
      </c>
      <c r="K23" s="13">
        <v>2028</v>
      </c>
      <c r="L23" s="13" t="s">
        <v>624</v>
      </c>
      <c r="M23" s="13">
        <v>2021</v>
      </c>
      <c r="N23" s="13">
        <v>2022</v>
      </c>
      <c r="O23" s="13">
        <v>2023</v>
      </c>
      <c r="P23" s="13">
        <v>2024</v>
      </c>
      <c r="Q23" s="13">
        <v>2025</v>
      </c>
      <c r="R23" s="13">
        <v>2026</v>
      </c>
      <c r="S23" s="13">
        <v>2027</v>
      </c>
      <c r="T23" s="13">
        <v>2028</v>
      </c>
      <c r="U23" s="13" t="s">
        <v>624</v>
      </c>
      <c r="V23" s="13">
        <v>2021</v>
      </c>
      <c r="W23" s="13">
        <v>2022</v>
      </c>
      <c r="X23" s="13">
        <v>2023</v>
      </c>
      <c r="Y23" s="13">
        <v>2024</v>
      </c>
      <c r="Z23" s="13">
        <v>2025</v>
      </c>
      <c r="AA23" s="13">
        <v>2026</v>
      </c>
      <c r="AB23" s="13">
        <v>2027</v>
      </c>
      <c r="AC23" s="13">
        <v>2028</v>
      </c>
    </row>
    <row r="24" spans="1:29">
      <c r="A24" s="129"/>
      <c r="B24" s="123" t="s">
        <v>625</v>
      </c>
      <c r="C24" s="67">
        <f t="shared" ref="C24:C33" si="4">SUM(D24:K24)</f>
        <v>0</v>
      </c>
      <c r="D24" s="125">
        <f t="shared" ref="D24:K33" si="5">D40+D56</f>
        <v>0</v>
      </c>
      <c r="E24" s="125">
        <f t="shared" si="5"/>
        <v>0</v>
      </c>
      <c r="F24" s="125">
        <f t="shared" si="5"/>
        <v>0</v>
      </c>
      <c r="G24" s="125">
        <f t="shared" si="5"/>
        <v>0</v>
      </c>
      <c r="H24" s="125">
        <f t="shared" si="5"/>
        <v>0</v>
      </c>
      <c r="I24" s="125">
        <f t="shared" si="5"/>
        <v>0</v>
      </c>
      <c r="J24" s="125">
        <f t="shared" si="5"/>
        <v>0</v>
      </c>
      <c r="K24" s="125">
        <f t="shared" si="5"/>
        <v>0</v>
      </c>
      <c r="L24" s="155"/>
      <c r="M24" s="155"/>
      <c r="N24" s="155"/>
      <c r="O24" s="155"/>
      <c r="P24" s="155"/>
      <c r="Q24" s="155"/>
      <c r="R24" s="155"/>
      <c r="S24" s="155"/>
      <c r="T24" s="155"/>
      <c r="U24" s="67">
        <f t="shared" ref="U24:U33" si="6">SUM(V24:AC24)</f>
        <v>0</v>
      </c>
      <c r="V24" s="125">
        <f t="shared" ref="V24:AC33" si="7">V40+V56</f>
        <v>0</v>
      </c>
      <c r="W24" s="125">
        <f t="shared" si="7"/>
        <v>0</v>
      </c>
      <c r="X24" s="125">
        <f t="shared" si="7"/>
        <v>0</v>
      </c>
      <c r="Y24" s="125">
        <f t="shared" si="7"/>
        <v>0</v>
      </c>
      <c r="Z24" s="125">
        <f t="shared" si="7"/>
        <v>0</v>
      </c>
      <c r="AA24" s="125">
        <f t="shared" si="7"/>
        <v>0</v>
      </c>
      <c r="AB24" s="125">
        <f t="shared" si="7"/>
        <v>0</v>
      </c>
      <c r="AC24" s="125">
        <f t="shared" si="7"/>
        <v>0</v>
      </c>
    </row>
    <row r="25" spans="1:29">
      <c r="A25" s="129"/>
      <c r="B25" s="123" t="s">
        <v>625</v>
      </c>
      <c r="C25" s="67">
        <f t="shared" si="4"/>
        <v>0</v>
      </c>
      <c r="D25" s="125">
        <f t="shared" si="5"/>
        <v>0</v>
      </c>
      <c r="E25" s="125">
        <f t="shared" si="5"/>
        <v>0</v>
      </c>
      <c r="F25" s="125">
        <f t="shared" si="5"/>
        <v>0</v>
      </c>
      <c r="G25" s="125">
        <f t="shared" si="5"/>
        <v>0</v>
      </c>
      <c r="H25" s="125">
        <f t="shared" si="5"/>
        <v>0</v>
      </c>
      <c r="I25" s="125">
        <f t="shared" si="5"/>
        <v>0</v>
      </c>
      <c r="J25" s="125">
        <f t="shared" si="5"/>
        <v>0</v>
      </c>
      <c r="K25" s="125">
        <f t="shared" si="5"/>
        <v>0</v>
      </c>
      <c r="L25" s="155"/>
      <c r="M25" s="155"/>
      <c r="N25" s="155"/>
      <c r="O25" s="155"/>
      <c r="P25" s="155"/>
      <c r="Q25" s="155"/>
      <c r="R25" s="155"/>
      <c r="S25" s="155"/>
      <c r="T25" s="155"/>
      <c r="U25" s="67">
        <f t="shared" si="6"/>
        <v>0</v>
      </c>
      <c r="V25" s="125">
        <f t="shared" si="7"/>
        <v>0</v>
      </c>
      <c r="W25" s="125">
        <f t="shared" si="7"/>
        <v>0</v>
      </c>
      <c r="X25" s="125">
        <f t="shared" si="7"/>
        <v>0</v>
      </c>
      <c r="Y25" s="125">
        <f t="shared" si="7"/>
        <v>0</v>
      </c>
      <c r="Z25" s="125">
        <f t="shared" si="7"/>
        <v>0</v>
      </c>
      <c r="AA25" s="125">
        <f t="shared" si="7"/>
        <v>0</v>
      </c>
      <c r="AB25" s="125">
        <f t="shared" si="7"/>
        <v>0</v>
      </c>
      <c r="AC25" s="125">
        <f t="shared" si="7"/>
        <v>0</v>
      </c>
    </row>
    <row r="26" spans="1:29">
      <c r="A26" s="129"/>
      <c r="B26" s="123" t="s">
        <v>625</v>
      </c>
      <c r="C26" s="67">
        <f t="shared" si="4"/>
        <v>0</v>
      </c>
      <c r="D26" s="125">
        <f t="shared" si="5"/>
        <v>0</v>
      </c>
      <c r="E26" s="125">
        <f t="shared" si="5"/>
        <v>0</v>
      </c>
      <c r="F26" s="125">
        <f t="shared" si="5"/>
        <v>0</v>
      </c>
      <c r="G26" s="125">
        <f t="shared" si="5"/>
        <v>0</v>
      </c>
      <c r="H26" s="125">
        <f t="shared" si="5"/>
        <v>0</v>
      </c>
      <c r="I26" s="125">
        <f t="shared" si="5"/>
        <v>0</v>
      </c>
      <c r="J26" s="125">
        <f t="shared" si="5"/>
        <v>0</v>
      </c>
      <c r="K26" s="125">
        <f t="shared" si="5"/>
        <v>0</v>
      </c>
      <c r="L26" s="155"/>
      <c r="M26" s="155"/>
      <c r="N26" s="155"/>
      <c r="O26" s="155"/>
      <c r="P26" s="155"/>
      <c r="Q26" s="155"/>
      <c r="R26" s="155"/>
      <c r="S26" s="155"/>
      <c r="T26" s="155"/>
      <c r="U26" s="67">
        <f t="shared" si="6"/>
        <v>0</v>
      </c>
      <c r="V26" s="125">
        <f t="shared" si="7"/>
        <v>0</v>
      </c>
      <c r="W26" s="125">
        <f t="shared" si="7"/>
        <v>0</v>
      </c>
      <c r="X26" s="125">
        <f t="shared" si="7"/>
        <v>0</v>
      </c>
      <c r="Y26" s="125">
        <f t="shared" si="7"/>
        <v>0</v>
      </c>
      <c r="Z26" s="125">
        <f t="shared" si="7"/>
        <v>0</v>
      </c>
      <c r="AA26" s="125">
        <f t="shared" si="7"/>
        <v>0</v>
      </c>
      <c r="AB26" s="125">
        <f t="shared" si="7"/>
        <v>0</v>
      </c>
      <c r="AC26" s="125">
        <f t="shared" si="7"/>
        <v>0</v>
      </c>
    </row>
    <row r="27" spans="1:29">
      <c r="A27" s="129"/>
      <c r="B27" s="123" t="s">
        <v>625</v>
      </c>
      <c r="C27" s="67">
        <f t="shared" si="4"/>
        <v>0</v>
      </c>
      <c r="D27" s="125">
        <f t="shared" si="5"/>
        <v>0</v>
      </c>
      <c r="E27" s="125">
        <f t="shared" si="5"/>
        <v>0</v>
      </c>
      <c r="F27" s="125">
        <f t="shared" si="5"/>
        <v>0</v>
      </c>
      <c r="G27" s="125">
        <f t="shared" si="5"/>
        <v>0</v>
      </c>
      <c r="H27" s="125">
        <f t="shared" si="5"/>
        <v>0</v>
      </c>
      <c r="I27" s="125">
        <f t="shared" si="5"/>
        <v>0</v>
      </c>
      <c r="J27" s="125">
        <f t="shared" si="5"/>
        <v>0</v>
      </c>
      <c r="K27" s="125">
        <f t="shared" si="5"/>
        <v>0</v>
      </c>
      <c r="L27" s="155"/>
      <c r="M27" s="155"/>
      <c r="N27" s="155"/>
      <c r="O27" s="155"/>
      <c r="P27" s="155"/>
      <c r="Q27" s="155"/>
      <c r="R27" s="155"/>
      <c r="S27" s="155"/>
      <c r="T27" s="155"/>
      <c r="U27" s="67">
        <f t="shared" si="6"/>
        <v>0</v>
      </c>
      <c r="V27" s="125">
        <f t="shared" si="7"/>
        <v>0</v>
      </c>
      <c r="W27" s="125">
        <f t="shared" si="7"/>
        <v>0</v>
      </c>
      <c r="X27" s="125">
        <f t="shared" si="7"/>
        <v>0</v>
      </c>
      <c r="Y27" s="125">
        <f t="shared" si="7"/>
        <v>0</v>
      </c>
      <c r="Z27" s="125">
        <f t="shared" si="7"/>
        <v>0</v>
      </c>
      <c r="AA27" s="125">
        <f t="shared" si="7"/>
        <v>0</v>
      </c>
      <c r="AB27" s="125">
        <f t="shared" si="7"/>
        <v>0</v>
      </c>
      <c r="AC27" s="125">
        <f t="shared" si="7"/>
        <v>0</v>
      </c>
    </row>
    <row r="28" spans="1:29">
      <c r="A28" s="129"/>
      <c r="B28" s="123" t="s">
        <v>625</v>
      </c>
      <c r="C28" s="67">
        <f t="shared" si="4"/>
        <v>0</v>
      </c>
      <c r="D28" s="125">
        <f t="shared" si="5"/>
        <v>0</v>
      </c>
      <c r="E28" s="125">
        <f t="shared" si="5"/>
        <v>0</v>
      </c>
      <c r="F28" s="125">
        <f t="shared" si="5"/>
        <v>0</v>
      </c>
      <c r="G28" s="125">
        <f t="shared" si="5"/>
        <v>0</v>
      </c>
      <c r="H28" s="125">
        <f t="shared" si="5"/>
        <v>0</v>
      </c>
      <c r="I28" s="125">
        <f t="shared" si="5"/>
        <v>0</v>
      </c>
      <c r="J28" s="125">
        <f t="shared" si="5"/>
        <v>0</v>
      </c>
      <c r="K28" s="125">
        <f t="shared" si="5"/>
        <v>0</v>
      </c>
      <c r="L28" s="155"/>
      <c r="M28" s="155"/>
      <c r="N28" s="155"/>
      <c r="O28" s="155"/>
      <c r="P28" s="155"/>
      <c r="Q28" s="155"/>
      <c r="R28" s="155"/>
      <c r="S28" s="155"/>
      <c r="T28" s="155"/>
      <c r="U28" s="67">
        <f t="shared" si="6"/>
        <v>0</v>
      </c>
      <c r="V28" s="125">
        <f t="shared" si="7"/>
        <v>0</v>
      </c>
      <c r="W28" s="125">
        <f t="shared" si="7"/>
        <v>0</v>
      </c>
      <c r="X28" s="125">
        <f t="shared" si="7"/>
        <v>0</v>
      </c>
      <c r="Y28" s="125">
        <f t="shared" si="7"/>
        <v>0</v>
      </c>
      <c r="Z28" s="125">
        <f t="shared" si="7"/>
        <v>0</v>
      </c>
      <c r="AA28" s="125">
        <f t="shared" si="7"/>
        <v>0</v>
      </c>
      <c r="AB28" s="125">
        <f t="shared" si="7"/>
        <v>0</v>
      </c>
      <c r="AC28" s="125">
        <f t="shared" si="7"/>
        <v>0</v>
      </c>
    </row>
    <row r="29" spans="1:29">
      <c r="A29" s="129"/>
      <c r="B29" s="123" t="s">
        <v>625</v>
      </c>
      <c r="C29" s="67">
        <f t="shared" si="4"/>
        <v>0</v>
      </c>
      <c r="D29" s="125">
        <f t="shared" si="5"/>
        <v>0</v>
      </c>
      <c r="E29" s="125">
        <f t="shared" si="5"/>
        <v>0</v>
      </c>
      <c r="F29" s="125">
        <f t="shared" si="5"/>
        <v>0</v>
      </c>
      <c r="G29" s="125">
        <f t="shared" si="5"/>
        <v>0</v>
      </c>
      <c r="H29" s="125">
        <f t="shared" si="5"/>
        <v>0</v>
      </c>
      <c r="I29" s="125">
        <f t="shared" si="5"/>
        <v>0</v>
      </c>
      <c r="J29" s="125">
        <f t="shared" si="5"/>
        <v>0</v>
      </c>
      <c r="K29" s="125">
        <f t="shared" si="5"/>
        <v>0</v>
      </c>
      <c r="L29" s="155"/>
      <c r="M29" s="155"/>
      <c r="N29" s="155"/>
      <c r="O29" s="155"/>
      <c r="P29" s="155"/>
      <c r="Q29" s="155"/>
      <c r="R29" s="155"/>
      <c r="S29" s="155"/>
      <c r="T29" s="155"/>
      <c r="U29" s="67">
        <f t="shared" si="6"/>
        <v>0</v>
      </c>
      <c r="V29" s="125">
        <f t="shared" si="7"/>
        <v>0</v>
      </c>
      <c r="W29" s="125">
        <f t="shared" si="7"/>
        <v>0</v>
      </c>
      <c r="X29" s="125">
        <f t="shared" si="7"/>
        <v>0</v>
      </c>
      <c r="Y29" s="125">
        <f t="shared" si="7"/>
        <v>0</v>
      </c>
      <c r="Z29" s="125">
        <f t="shared" si="7"/>
        <v>0</v>
      </c>
      <c r="AA29" s="125">
        <f t="shared" si="7"/>
        <v>0</v>
      </c>
      <c r="AB29" s="125">
        <f t="shared" si="7"/>
        <v>0</v>
      </c>
      <c r="AC29" s="125">
        <f t="shared" si="7"/>
        <v>0</v>
      </c>
    </row>
    <row r="30" spans="1:29">
      <c r="A30" s="129"/>
      <c r="B30" s="123" t="s">
        <v>625</v>
      </c>
      <c r="C30" s="67">
        <f t="shared" si="4"/>
        <v>0</v>
      </c>
      <c r="D30" s="125">
        <f t="shared" si="5"/>
        <v>0</v>
      </c>
      <c r="E30" s="125">
        <f t="shared" si="5"/>
        <v>0</v>
      </c>
      <c r="F30" s="125">
        <f t="shared" si="5"/>
        <v>0</v>
      </c>
      <c r="G30" s="125">
        <f t="shared" si="5"/>
        <v>0</v>
      </c>
      <c r="H30" s="125">
        <f t="shared" si="5"/>
        <v>0</v>
      </c>
      <c r="I30" s="125">
        <f t="shared" si="5"/>
        <v>0</v>
      </c>
      <c r="J30" s="125">
        <f t="shared" si="5"/>
        <v>0</v>
      </c>
      <c r="K30" s="125">
        <f t="shared" si="5"/>
        <v>0</v>
      </c>
      <c r="L30" s="155"/>
      <c r="M30" s="155"/>
      <c r="N30" s="155"/>
      <c r="O30" s="155"/>
      <c r="P30" s="155"/>
      <c r="Q30" s="155"/>
      <c r="R30" s="155"/>
      <c r="S30" s="155"/>
      <c r="T30" s="155"/>
      <c r="U30" s="67">
        <f t="shared" si="6"/>
        <v>0</v>
      </c>
      <c r="V30" s="125">
        <f t="shared" si="7"/>
        <v>0</v>
      </c>
      <c r="W30" s="125">
        <f t="shared" si="7"/>
        <v>0</v>
      </c>
      <c r="X30" s="125">
        <f t="shared" si="7"/>
        <v>0</v>
      </c>
      <c r="Y30" s="125">
        <f t="shared" si="7"/>
        <v>0</v>
      </c>
      <c r="Z30" s="125">
        <f t="shared" si="7"/>
        <v>0</v>
      </c>
      <c r="AA30" s="125">
        <f t="shared" si="7"/>
        <v>0</v>
      </c>
      <c r="AB30" s="125">
        <f t="shared" si="7"/>
        <v>0</v>
      </c>
      <c r="AC30" s="125">
        <f t="shared" si="7"/>
        <v>0</v>
      </c>
    </row>
    <row r="31" spans="1:29">
      <c r="A31" s="129"/>
      <c r="B31" s="123" t="s">
        <v>625</v>
      </c>
      <c r="C31" s="67">
        <f t="shared" si="4"/>
        <v>0</v>
      </c>
      <c r="D31" s="125">
        <f t="shared" si="5"/>
        <v>0</v>
      </c>
      <c r="E31" s="125">
        <f t="shared" si="5"/>
        <v>0</v>
      </c>
      <c r="F31" s="125">
        <f t="shared" si="5"/>
        <v>0</v>
      </c>
      <c r="G31" s="125">
        <f t="shared" si="5"/>
        <v>0</v>
      </c>
      <c r="H31" s="125">
        <f t="shared" si="5"/>
        <v>0</v>
      </c>
      <c r="I31" s="125">
        <f t="shared" si="5"/>
        <v>0</v>
      </c>
      <c r="J31" s="125">
        <f t="shared" si="5"/>
        <v>0</v>
      </c>
      <c r="K31" s="125">
        <f t="shared" si="5"/>
        <v>0</v>
      </c>
      <c r="L31" s="155"/>
      <c r="M31" s="155"/>
      <c r="N31" s="155"/>
      <c r="O31" s="155"/>
      <c r="P31" s="155"/>
      <c r="Q31" s="155"/>
      <c r="R31" s="155"/>
      <c r="S31" s="155"/>
      <c r="T31" s="155"/>
      <c r="U31" s="67">
        <f t="shared" si="6"/>
        <v>0</v>
      </c>
      <c r="V31" s="125">
        <f t="shared" si="7"/>
        <v>0</v>
      </c>
      <c r="W31" s="125">
        <f t="shared" si="7"/>
        <v>0</v>
      </c>
      <c r="X31" s="125">
        <f t="shared" si="7"/>
        <v>0</v>
      </c>
      <c r="Y31" s="125">
        <f t="shared" si="7"/>
        <v>0</v>
      </c>
      <c r="Z31" s="125">
        <f t="shared" si="7"/>
        <v>0</v>
      </c>
      <c r="AA31" s="125">
        <f t="shared" si="7"/>
        <v>0</v>
      </c>
      <c r="AB31" s="125">
        <f t="shared" si="7"/>
        <v>0</v>
      </c>
      <c r="AC31" s="125">
        <f t="shared" si="7"/>
        <v>0</v>
      </c>
    </row>
    <row r="32" spans="1:29">
      <c r="A32" s="129"/>
      <c r="B32" s="123" t="s">
        <v>625</v>
      </c>
      <c r="C32" s="67">
        <f t="shared" si="4"/>
        <v>0</v>
      </c>
      <c r="D32" s="125">
        <f t="shared" si="5"/>
        <v>0</v>
      </c>
      <c r="E32" s="125">
        <f t="shared" si="5"/>
        <v>0</v>
      </c>
      <c r="F32" s="125">
        <f t="shared" si="5"/>
        <v>0</v>
      </c>
      <c r="G32" s="125">
        <f t="shared" si="5"/>
        <v>0</v>
      </c>
      <c r="H32" s="125">
        <f t="shared" si="5"/>
        <v>0</v>
      </c>
      <c r="I32" s="125">
        <f t="shared" si="5"/>
        <v>0</v>
      </c>
      <c r="J32" s="125">
        <f t="shared" si="5"/>
        <v>0</v>
      </c>
      <c r="K32" s="125">
        <f t="shared" si="5"/>
        <v>0</v>
      </c>
      <c r="L32" s="155"/>
      <c r="M32" s="155"/>
      <c r="N32" s="155"/>
      <c r="O32" s="155"/>
      <c r="P32" s="155"/>
      <c r="Q32" s="155"/>
      <c r="R32" s="155"/>
      <c r="S32" s="155"/>
      <c r="T32" s="155"/>
      <c r="U32" s="67">
        <f t="shared" si="6"/>
        <v>0</v>
      </c>
      <c r="V32" s="125">
        <f t="shared" si="7"/>
        <v>0</v>
      </c>
      <c r="W32" s="125">
        <f t="shared" si="7"/>
        <v>0</v>
      </c>
      <c r="X32" s="125">
        <f t="shared" si="7"/>
        <v>0</v>
      </c>
      <c r="Y32" s="125">
        <f t="shared" si="7"/>
        <v>0</v>
      </c>
      <c r="Z32" s="125">
        <f t="shared" si="7"/>
        <v>0</v>
      </c>
      <c r="AA32" s="125">
        <f t="shared" si="7"/>
        <v>0</v>
      </c>
      <c r="AB32" s="125">
        <f t="shared" si="7"/>
        <v>0</v>
      </c>
      <c r="AC32" s="125">
        <f t="shared" si="7"/>
        <v>0</v>
      </c>
    </row>
    <row r="33" spans="1:29">
      <c r="A33" s="129"/>
      <c r="B33" s="123" t="s">
        <v>625</v>
      </c>
      <c r="C33" s="67">
        <f t="shared" si="4"/>
        <v>0</v>
      </c>
      <c r="D33" s="125">
        <f t="shared" si="5"/>
        <v>0</v>
      </c>
      <c r="E33" s="125">
        <f t="shared" si="5"/>
        <v>0</v>
      </c>
      <c r="F33" s="125">
        <f t="shared" si="5"/>
        <v>0</v>
      </c>
      <c r="G33" s="125">
        <f t="shared" si="5"/>
        <v>0</v>
      </c>
      <c r="H33" s="125">
        <f t="shared" si="5"/>
        <v>0</v>
      </c>
      <c r="I33" s="125">
        <f t="shared" si="5"/>
        <v>0</v>
      </c>
      <c r="J33" s="125">
        <f t="shared" si="5"/>
        <v>0</v>
      </c>
      <c r="K33" s="125">
        <f t="shared" si="5"/>
        <v>0</v>
      </c>
      <c r="L33" s="155"/>
      <c r="M33" s="155"/>
      <c r="N33" s="155"/>
      <c r="O33" s="155"/>
      <c r="P33" s="155"/>
      <c r="Q33" s="155"/>
      <c r="R33" s="155"/>
      <c r="S33" s="155"/>
      <c r="T33" s="155"/>
      <c r="U33" s="67">
        <f t="shared" si="6"/>
        <v>0</v>
      </c>
      <c r="V33" s="125">
        <f t="shared" si="7"/>
        <v>0</v>
      </c>
      <c r="W33" s="125">
        <f t="shared" si="7"/>
        <v>0</v>
      </c>
      <c r="X33" s="125">
        <f t="shared" si="7"/>
        <v>0</v>
      </c>
      <c r="Y33" s="125">
        <f t="shared" si="7"/>
        <v>0</v>
      </c>
      <c r="Z33" s="125">
        <f t="shared" si="7"/>
        <v>0</v>
      </c>
      <c r="AA33" s="125">
        <f t="shared" si="7"/>
        <v>0</v>
      </c>
      <c r="AB33" s="125">
        <f t="shared" si="7"/>
        <v>0</v>
      </c>
      <c r="AC33" s="125">
        <f t="shared" si="7"/>
        <v>0</v>
      </c>
    </row>
    <row r="34" spans="1:29">
      <c r="A34" s="124" t="s">
        <v>637</v>
      </c>
      <c r="B34" s="124" t="s">
        <v>637</v>
      </c>
      <c r="C34" s="124" t="s">
        <v>637</v>
      </c>
      <c r="D34" s="124" t="s">
        <v>637</v>
      </c>
      <c r="E34" s="124" t="s">
        <v>637</v>
      </c>
      <c r="F34" s="124" t="s">
        <v>637</v>
      </c>
      <c r="G34" s="124" t="s">
        <v>637</v>
      </c>
      <c r="H34" s="124" t="s">
        <v>637</v>
      </c>
      <c r="I34" s="124" t="s">
        <v>637</v>
      </c>
      <c r="J34" s="124" t="s">
        <v>637</v>
      </c>
      <c r="K34" s="124" t="s">
        <v>637</v>
      </c>
      <c r="L34" s="124" t="s">
        <v>637</v>
      </c>
      <c r="M34" s="124" t="s">
        <v>637</v>
      </c>
      <c r="N34" s="124" t="s">
        <v>637</v>
      </c>
      <c r="O34" s="124" t="s">
        <v>637</v>
      </c>
      <c r="P34" s="124" t="s">
        <v>637</v>
      </c>
      <c r="Q34" s="124" t="s">
        <v>637</v>
      </c>
      <c r="R34" s="124" t="s">
        <v>637</v>
      </c>
      <c r="S34" s="124" t="s">
        <v>637</v>
      </c>
      <c r="T34" s="124" t="s">
        <v>637</v>
      </c>
      <c r="U34" s="124" t="s">
        <v>637</v>
      </c>
      <c r="V34" s="124" t="s">
        <v>637</v>
      </c>
      <c r="W34" s="124" t="s">
        <v>637</v>
      </c>
      <c r="X34" s="124" t="s">
        <v>637</v>
      </c>
      <c r="Y34" s="124" t="s">
        <v>637</v>
      </c>
      <c r="Z34" s="124" t="s">
        <v>637</v>
      </c>
      <c r="AA34" s="124" t="s">
        <v>637</v>
      </c>
      <c r="AB34" s="124" t="s">
        <v>637</v>
      </c>
      <c r="AC34" s="124" t="s">
        <v>637</v>
      </c>
    </row>
    <row r="36" spans="1:29">
      <c r="A36" s="12" t="s">
        <v>638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ht="12" customHeight="1">
      <c r="F37" s="9"/>
      <c r="G37" s="9"/>
      <c r="H37" s="9"/>
      <c r="O37" s="9"/>
      <c r="P37" s="9"/>
      <c r="Q37" s="9"/>
      <c r="X37" s="9"/>
      <c r="Y37" s="9"/>
      <c r="Z37" s="9"/>
    </row>
    <row r="38" spans="1:29">
      <c r="A38" s="30"/>
      <c r="B38" s="30"/>
      <c r="C38" s="168" t="s">
        <v>620</v>
      </c>
      <c r="D38" s="169"/>
      <c r="E38" s="169"/>
      <c r="F38" s="169"/>
      <c r="G38" s="169"/>
      <c r="H38" s="169"/>
      <c r="I38" s="169"/>
      <c r="J38" s="169"/>
      <c r="K38" s="170"/>
      <c r="L38" s="168" t="s">
        <v>621</v>
      </c>
      <c r="M38" s="169"/>
      <c r="N38" s="169"/>
      <c r="O38" s="169"/>
      <c r="P38" s="169"/>
      <c r="Q38" s="169"/>
      <c r="R38" s="169"/>
      <c r="S38" s="169"/>
      <c r="T38" s="170"/>
      <c r="U38" s="168" t="s">
        <v>622</v>
      </c>
      <c r="V38" s="169"/>
      <c r="W38" s="169"/>
      <c r="X38" s="169"/>
      <c r="Y38" s="169"/>
      <c r="Z38" s="169"/>
      <c r="AA38" s="169"/>
      <c r="AB38" s="169"/>
      <c r="AC38" s="170"/>
    </row>
    <row r="39" spans="1:29">
      <c r="A39" s="11" t="s">
        <v>627</v>
      </c>
      <c r="B39" s="11" t="s">
        <v>143</v>
      </c>
      <c r="C39" s="13" t="s">
        <v>624</v>
      </c>
      <c r="D39" s="13">
        <v>2021</v>
      </c>
      <c r="E39" s="13">
        <v>2022</v>
      </c>
      <c r="F39" s="13">
        <v>2023</v>
      </c>
      <c r="G39" s="13">
        <v>2024</v>
      </c>
      <c r="H39" s="13">
        <v>2025</v>
      </c>
      <c r="I39" s="13">
        <v>2026</v>
      </c>
      <c r="J39" s="13">
        <v>2027</v>
      </c>
      <c r="K39" s="13">
        <v>2028</v>
      </c>
      <c r="L39" s="13" t="s">
        <v>624</v>
      </c>
      <c r="M39" s="13">
        <v>2021</v>
      </c>
      <c r="N39" s="13">
        <v>2022</v>
      </c>
      <c r="O39" s="13">
        <v>2023</v>
      </c>
      <c r="P39" s="13">
        <v>2024</v>
      </c>
      <c r="Q39" s="13">
        <v>2025</v>
      </c>
      <c r="R39" s="13">
        <v>2026</v>
      </c>
      <c r="S39" s="13">
        <v>2027</v>
      </c>
      <c r="T39" s="13">
        <v>2028</v>
      </c>
      <c r="U39" s="13" t="s">
        <v>624</v>
      </c>
      <c r="V39" s="13">
        <v>2021</v>
      </c>
      <c r="W39" s="13">
        <v>2022</v>
      </c>
      <c r="X39" s="13">
        <v>2023</v>
      </c>
      <c r="Y39" s="13">
        <v>2024</v>
      </c>
      <c r="Z39" s="13">
        <v>2025</v>
      </c>
      <c r="AA39" s="13">
        <v>2026</v>
      </c>
      <c r="AB39" s="13">
        <v>2027</v>
      </c>
      <c r="AC39" s="13">
        <v>2028</v>
      </c>
    </row>
    <row r="40" spans="1:29">
      <c r="A40" s="122">
        <f t="shared" ref="A40:A49" si="8">A24</f>
        <v>0</v>
      </c>
      <c r="B40" s="123" t="s">
        <v>625</v>
      </c>
      <c r="C40" s="67">
        <f t="shared" ref="C40:C49" si="9">SUM(D40:K40)</f>
        <v>0</v>
      </c>
      <c r="D40" s="165">
        <f t="shared" ref="D40:D49" si="10">M40+V40</f>
        <v>0</v>
      </c>
      <c r="E40" s="165">
        <f t="shared" ref="E40:E49" si="11">N40+W40</f>
        <v>0</v>
      </c>
      <c r="F40" s="165">
        <f t="shared" ref="F40:F49" si="12">O40+X40</f>
        <v>0</v>
      </c>
      <c r="G40" s="165">
        <f t="shared" ref="G40:G49" si="13">P40+Y40</f>
        <v>0</v>
      </c>
      <c r="H40" s="165">
        <f t="shared" ref="H40:H49" si="14">Q40+Z40</f>
        <v>0</v>
      </c>
      <c r="I40" s="165">
        <f t="shared" ref="I40:I49" si="15">R40+AA40</f>
        <v>0</v>
      </c>
      <c r="J40" s="165">
        <f t="shared" ref="J40:J49" si="16">S40+AB40</f>
        <v>0</v>
      </c>
      <c r="K40" s="165">
        <f t="shared" ref="K40:K49" si="17">T40+AC40</f>
        <v>0</v>
      </c>
      <c r="L40" s="155"/>
      <c r="M40" s="155"/>
      <c r="N40" s="155"/>
      <c r="O40" s="155"/>
      <c r="P40" s="155"/>
      <c r="Q40" s="155"/>
      <c r="R40" s="155"/>
      <c r="S40" s="155"/>
      <c r="T40" s="155"/>
      <c r="U40" s="67">
        <f t="shared" ref="U40:U49" si="18">SUM(V40:AC40)</f>
        <v>0</v>
      </c>
      <c r="V40" s="69"/>
      <c r="W40" s="69"/>
      <c r="X40" s="69"/>
      <c r="Y40" s="69"/>
      <c r="Z40" s="69"/>
      <c r="AA40" s="69"/>
      <c r="AB40" s="69"/>
      <c r="AC40" s="69"/>
    </row>
    <row r="41" spans="1:29">
      <c r="A41" s="122">
        <f t="shared" si="8"/>
        <v>0</v>
      </c>
      <c r="B41" s="123" t="s">
        <v>625</v>
      </c>
      <c r="C41" s="67">
        <f t="shared" si="9"/>
        <v>0</v>
      </c>
      <c r="D41" s="165">
        <f t="shared" si="10"/>
        <v>0</v>
      </c>
      <c r="E41" s="165">
        <f t="shared" si="11"/>
        <v>0</v>
      </c>
      <c r="F41" s="165">
        <f t="shared" si="12"/>
        <v>0</v>
      </c>
      <c r="G41" s="165">
        <f t="shared" si="13"/>
        <v>0</v>
      </c>
      <c r="H41" s="165">
        <f t="shared" si="14"/>
        <v>0</v>
      </c>
      <c r="I41" s="165">
        <f t="shared" si="15"/>
        <v>0</v>
      </c>
      <c r="J41" s="165">
        <f t="shared" si="16"/>
        <v>0</v>
      </c>
      <c r="K41" s="165">
        <f t="shared" si="17"/>
        <v>0</v>
      </c>
      <c r="L41" s="155"/>
      <c r="M41" s="155"/>
      <c r="N41" s="155"/>
      <c r="O41" s="155"/>
      <c r="P41" s="155"/>
      <c r="Q41" s="155"/>
      <c r="R41" s="155"/>
      <c r="S41" s="155"/>
      <c r="T41" s="155"/>
      <c r="U41" s="67">
        <f t="shared" si="18"/>
        <v>0</v>
      </c>
      <c r="V41" s="69"/>
      <c r="W41" s="69"/>
      <c r="X41" s="69"/>
      <c r="Y41" s="69"/>
      <c r="Z41" s="69"/>
      <c r="AA41" s="69"/>
      <c r="AB41" s="69"/>
      <c r="AC41" s="69"/>
    </row>
    <row r="42" spans="1:29">
      <c r="A42" s="122">
        <f t="shared" si="8"/>
        <v>0</v>
      </c>
      <c r="B42" s="123" t="s">
        <v>625</v>
      </c>
      <c r="C42" s="67">
        <f t="shared" si="9"/>
        <v>0</v>
      </c>
      <c r="D42" s="165">
        <f t="shared" si="10"/>
        <v>0</v>
      </c>
      <c r="E42" s="165">
        <f t="shared" si="11"/>
        <v>0</v>
      </c>
      <c r="F42" s="165">
        <f t="shared" si="12"/>
        <v>0</v>
      </c>
      <c r="G42" s="165">
        <f t="shared" si="13"/>
        <v>0</v>
      </c>
      <c r="H42" s="165">
        <f t="shared" si="14"/>
        <v>0</v>
      </c>
      <c r="I42" s="165">
        <f t="shared" si="15"/>
        <v>0</v>
      </c>
      <c r="J42" s="165">
        <f t="shared" si="16"/>
        <v>0</v>
      </c>
      <c r="K42" s="165">
        <f t="shared" si="17"/>
        <v>0</v>
      </c>
      <c r="L42" s="155"/>
      <c r="M42" s="155"/>
      <c r="N42" s="155"/>
      <c r="O42" s="155"/>
      <c r="P42" s="155"/>
      <c r="Q42" s="155"/>
      <c r="R42" s="155"/>
      <c r="S42" s="155"/>
      <c r="T42" s="155"/>
      <c r="U42" s="67">
        <f t="shared" si="18"/>
        <v>0</v>
      </c>
      <c r="V42" s="69"/>
      <c r="W42" s="69"/>
      <c r="X42" s="69"/>
      <c r="Y42" s="69"/>
      <c r="Z42" s="69"/>
      <c r="AA42" s="69"/>
      <c r="AB42" s="69"/>
      <c r="AC42" s="69"/>
    </row>
    <row r="43" spans="1:29">
      <c r="A43" s="122">
        <f t="shared" si="8"/>
        <v>0</v>
      </c>
      <c r="B43" s="123" t="s">
        <v>625</v>
      </c>
      <c r="C43" s="67">
        <f t="shared" si="9"/>
        <v>0</v>
      </c>
      <c r="D43" s="165">
        <f t="shared" si="10"/>
        <v>0</v>
      </c>
      <c r="E43" s="165">
        <f t="shared" si="11"/>
        <v>0</v>
      </c>
      <c r="F43" s="165">
        <f t="shared" si="12"/>
        <v>0</v>
      </c>
      <c r="G43" s="165">
        <f t="shared" si="13"/>
        <v>0</v>
      </c>
      <c r="H43" s="165">
        <f t="shared" si="14"/>
        <v>0</v>
      </c>
      <c r="I43" s="165">
        <f t="shared" si="15"/>
        <v>0</v>
      </c>
      <c r="J43" s="165">
        <f t="shared" si="16"/>
        <v>0</v>
      </c>
      <c r="K43" s="165">
        <f t="shared" si="17"/>
        <v>0</v>
      </c>
      <c r="L43" s="155"/>
      <c r="M43" s="155"/>
      <c r="N43" s="155"/>
      <c r="O43" s="155"/>
      <c r="P43" s="155"/>
      <c r="Q43" s="155"/>
      <c r="R43" s="155"/>
      <c r="S43" s="155"/>
      <c r="T43" s="155"/>
      <c r="U43" s="67">
        <f t="shared" si="18"/>
        <v>0</v>
      </c>
      <c r="V43" s="69"/>
      <c r="W43" s="69"/>
      <c r="X43" s="69"/>
      <c r="Y43" s="69"/>
      <c r="Z43" s="69"/>
      <c r="AA43" s="69"/>
      <c r="AB43" s="69"/>
      <c r="AC43" s="69"/>
    </row>
    <row r="44" spans="1:29">
      <c r="A44" s="122">
        <f t="shared" si="8"/>
        <v>0</v>
      </c>
      <c r="B44" s="123" t="s">
        <v>625</v>
      </c>
      <c r="C44" s="67">
        <f t="shared" si="9"/>
        <v>0</v>
      </c>
      <c r="D44" s="165">
        <f t="shared" si="10"/>
        <v>0</v>
      </c>
      <c r="E44" s="165">
        <f t="shared" si="11"/>
        <v>0</v>
      </c>
      <c r="F44" s="165">
        <f t="shared" si="12"/>
        <v>0</v>
      </c>
      <c r="G44" s="165">
        <f t="shared" si="13"/>
        <v>0</v>
      </c>
      <c r="H44" s="165">
        <f t="shared" si="14"/>
        <v>0</v>
      </c>
      <c r="I44" s="165">
        <f t="shared" si="15"/>
        <v>0</v>
      </c>
      <c r="J44" s="165">
        <f t="shared" si="16"/>
        <v>0</v>
      </c>
      <c r="K44" s="165">
        <f t="shared" si="17"/>
        <v>0</v>
      </c>
      <c r="L44" s="155"/>
      <c r="M44" s="155"/>
      <c r="N44" s="155"/>
      <c r="O44" s="155"/>
      <c r="P44" s="155"/>
      <c r="Q44" s="155"/>
      <c r="R44" s="155"/>
      <c r="S44" s="155"/>
      <c r="T44" s="155"/>
      <c r="U44" s="67">
        <f t="shared" si="18"/>
        <v>0</v>
      </c>
      <c r="V44" s="69"/>
      <c r="W44" s="69"/>
      <c r="X44" s="69"/>
      <c r="Y44" s="69"/>
      <c r="Z44" s="69"/>
      <c r="AA44" s="69"/>
      <c r="AB44" s="69"/>
      <c r="AC44" s="69"/>
    </row>
    <row r="45" spans="1:29">
      <c r="A45" s="122">
        <f t="shared" si="8"/>
        <v>0</v>
      </c>
      <c r="B45" s="123" t="s">
        <v>625</v>
      </c>
      <c r="C45" s="67">
        <f t="shared" si="9"/>
        <v>0</v>
      </c>
      <c r="D45" s="165">
        <f t="shared" si="10"/>
        <v>0</v>
      </c>
      <c r="E45" s="165">
        <f t="shared" si="11"/>
        <v>0</v>
      </c>
      <c r="F45" s="165">
        <f t="shared" si="12"/>
        <v>0</v>
      </c>
      <c r="G45" s="165">
        <f t="shared" si="13"/>
        <v>0</v>
      </c>
      <c r="H45" s="165">
        <f t="shared" si="14"/>
        <v>0</v>
      </c>
      <c r="I45" s="165">
        <f t="shared" si="15"/>
        <v>0</v>
      </c>
      <c r="J45" s="165">
        <f t="shared" si="16"/>
        <v>0</v>
      </c>
      <c r="K45" s="165">
        <f t="shared" si="17"/>
        <v>0</v>
      </c>
      <c r="L45" s="155"/>
      <c r="M45" s="155"/>
      <c r="N45" s="155"/>
      <c r="O45" s="155"/>
      <c r="P45" s="155"/>
      <c r="Q45" s="155"/>
      <c r="R45" s="155"/>
      <c r="S45" s="155"/>
      <c r="T45" s="155"/>
      <c r="U45" s="67">
        <f t="shared" si="18"/>
        <v>0</v>
      </c>
      <c r="V45" s="69"/>
      <c r="W45" s="69"/>
      <c r="X45" s="69"/>
      <c r="Y45" s="69"/>
      <c r="Z45" s="69"/>
      <c r="AA45" s="69"/>
      <c r="AB45" s="69"/>
      <c r="AC45" s="69"/>
    </row>
    <row r="46" spans="1:29">
      <c r="A46" s="122">
        <f t="shared" si="8"/>
        <v>0</v>
      </c>
      <c r="B46" s="123" t="s">
        <v>625</v>
      </c>
      <c r="C46" s="67">
        <f t="shared" si="9"/>
        <v>0</v>
      </c>
      <c r="D46" s="165">
        <f t="shared" si="10"/>
        <v>0</v>
      </c>
      <c r="E46" s="165">
        <f t="shared" si="11"/>
        <v>0</v>
      </c>
      <c r="F46" s="165">
        <f t="shared" si="12"/>
        <v>0</v>
      </c>
      <c r="G46" s="165">
        <f t="shared" si="13"/>
        <v>0</v>
      </c>
      <c r="H46" s="165">
        <f t="shared" si="14"/>
        <v>0</v>
      </c>
      <c r="I46" s="165">
        <f t="shared" si="15"/>
        <v>0</v>
      </c>
      <c r="J46" s="165">
        <f t="shared" si="16"/>
        <v>0</v>
      </c>
      <c r="K46" s="165">
        <f t="shared" si="17"/>
        <v>0</v>
      </c>
      <c r="L46" s="155"/>
      <c r="M46" s="155"/>
      <c r="N46" s="155"/>
      <c r="O46" s="155"/>
      <c r="P46" s="155"/>
      <c r="Q46" s="155"/>
      <c r="R46" s="155"/>
      <c r="S46" s="155"/>
      <c r="T46" s="155"/>
      <c r="U46" s="67">
        <f t="shared" si="18"/>
        <v>0</v>
      </c>
      <c r="V46" s="69"/>
      <c r="W46" s="69"/>
      <c r="X46" s="69"/>
      <c r="Y46" s="69"/>
      <c r="Z46" s="69"/>
      <c r="AA46" s="69"/>
      <c r="AB46" s="69"/>
      <c r="AC46" s="69"/>
    </row>
    <row r="47" spans="1:29">
      <c r="A47" s="122">
        <f t="shared" si="8"/>
        <v>0</v>
      </c>
      <c r="B47" s="123" t="s">
        <v>625</v>
      </c>
      <c r="C47" s="67">
        <f t="shared" si="9"/>
        <v>0</v>
      </c>
      <c r="D47" s="165">
        <f t="shared" si="10"/>
        <v>0</v>
      </c>
      <c r="E47" s="165">
        <f t="shared" si="11"/>
        <v>0</v>
      </c>
      <c r="F47" s="165">
        <f t="shared" si="12"/>
        <v>0</v>
      </c>
      <c r="G47" s="165">
        <f t="shared" si="13"/>
        <v>0</v>
      </c>
      <c r="H47" s="165">
        <f t="shared" si="14"/>
        <v>0</v>
      </c>
      <c r="I47" s="165">
        <f t="shared" si="15"/>
        <v>0</v>
      </c>
      <c r="J47" s="165">
        <f t="shared" si="16"/>
        <v>0</v>
      </c>
      <c r="K47" s="165">
        <f t="shared" si="17"/>
        <v>0</v>
      </c>
      <c r="L47" s="155"/>
      <c r="M47" s="155"/>
      <c r="N47" s="155"/>
      <c r="O47" s="155"/>
      <c r="P47" s="155"/>
      <c r="Q47" s="155"/>
      <c r="R47" s="155"/>
      <c r="S47" s="155"/>
      <c r="T47" s="155"/>
      <c r="U47" s="67">
        <f t="shared" si="18"/>
        <v>0</v>
      </c>
      <c r="V47" s="69"/>
      <c r="W47" s="69"/>
      <c r="X47" s="69"/>
      <c r="Y47" s="69"/>
      <c r="Z47" s="69"/>
      <c r="AA47" s="69"/>
      <c r="AB47" s="69"/>
      <c r="AC47" s="69"/>
    </row>
    <row r="48" spans="1:29">
      <c r="A48" s="122">
        <f t="shared" si="8"/>
        <v>0</v>
      </c>
      <c r="B48" s="123" t="s">
        <v>625</v>
      </c>
      <c r="C48" s="67">
        <f t="shared" si="9"/>
        <v>0</v>
      </c>
      <c r="D48" s="165">
        <f t="shared" si="10"/>
        <v>0</v>
      </c>
      <c r="E48" s="165">
        <f t="shared" si="11"/>
        <v>0</v>
      </c>
      <c r="F48" s="165">
        <f t="shared" si="12"/>
        <v>0</v>
      </c>
      <c r="G48" s="165">
        <f t="shared" si="13"/>
        <v>0</v>
      </c>
      <c r="H48" s="165">
        <f t="shared" si="14"/>
        <v>0</v>
      </c>
      <c r="I48" s="165">
        <f t="shared" si="15"/>
        <v>0</v>
      </c>
      <c r="J48" s="165">
        <f t="shared" si="16"/>
        <v>0</v>
      </c>
      <c r="K48" s="165">
        <f t="shared" si="17"/>
        <v>0</v>
      </c>
      <c r="L48" s="155"/>
      <c r="M48" s="155"/>
      <c r="N48" s="155"/>
      <c r="O48" s="155"/>
      <c r="P48" s="155"/>
      <c r="Q48" s="155"/>
      <c r="R48" s="155"/>
      <c r="S48" s="155"/>
      <c r="T48" s="155"/>
      <c r="U48" s="67">
        <f t="shared" si="18"/>
        <v>0</v>
      </c>
      <c r="V48" s="69"/>
      <c r="W48" s="69"/>
      <c r="X48" s="69"/>
      <c r="Y48" s="69"/>
      <c r="Z48" s="69"/>
      <c r="AA48" s="69"/>
      <c r="AB48" s="69"/>
      <c r="AC48" s="69"/>
    </row>
    <row r="49" spans="1:29">
      <c r="A49" s="122">
        <f t="shared" si="8"/>
        <v>0</v>
      </c>
      <c r="B49" s="123" t="s">
        <v>625</v>
      </c>
      <c r="C49" s="67">
        <f t="shared" si="9"/>
        <v>0</v>
      </c>
      <c r="D49" s="165">
        <f t="shared" si="10"/>
        <v>0</v>
      </c>
      <c r="E49" s="165">
        <f t="shared" si="11"/>
        <v>0</v>
      </c>
      <c r="F49" s="165">
        <f t="shared" si="12"/>
        <v>0</v>
      </c>
      <c r="G49" s="165">
        <f t="shared" si="13"/>
        <v>0</v>
      </c>
      <c r="H49" s="165">
        <f t="shared" si="14"/>
        <v>0</v>
      </c>
      <c r="I49" s="165">
        <f t="shared" si="15"/>
        <v>0</v>
      </c>
      <c r="J49" s="165">
        <f t="shared" si="16"/>
        <v>0</v>
      </c>
      <c r="K49" s="165">
        <f t="shared" si="17"/>
        <v>0</v>
      </c>
      <c r="L49" s="155"/>
      <c r="M49" s="155"/>
      <c r="N49" s="155"/>
      <c r="O49" s="155"/>
      <c r="P49" s="155"/>
      <c r="Q49" s="155"/>
      <c r="R49" s="155"/>
      <c r="S49" s="155"/>
      <c r="T49" s="155"/>
      <c r="U49" s="67">
        <f t="shared" si="18"/>
        <v>0</v>
      </c>
      <c r="V49" s="69"/>
      <c r="W49" s="69"/>
      <c r="X49" s="69"/>
      <c r="Y49" s="69"/>
      <c r="Z49" s="69"/>
      <c r="AA49" s="69"/>
      <c r="AB49" s="69"/>
      <c r="AC49" s="69"/>
    </row>
    <row r="50" spans="1:29">
      <c r="A50" s="124" t="s">
        <v>637</v>
      </c>
      <c r="B50" s="124" t="s">
        <v>637</v>
      </c>
      <c r="C50" s="124" t="s">
        <v>637</v>
      </c>
      <c r="D50" s="124" t="s">
        <v>637</v>
      </c>
      <c r="E50" s="124" t="s">
        <v>637</v>
      </c>
      <c r="F50" s="124" t="s">
        <v>637</v>
      </c>
      <c r="G50" s="124" t="s">
        <v>637</v>
      </c>
      <c r="H50" s="124" t="s">
        <v>637</v>
      </c>
      <c r="I50" s="124" t="s">
        <v>637</v>
      </c>
      <c r="J50" s="124" t="s">
        <v>637</v>
      </c>
      <c r="K50" s="124" t="s">
        <v>637</v>
      </c>
      <c r="L50" s="124" t="s">
        <v>637</v>
      </c>
      <c r="M50" s="124" t="s">
        <v>637</v>
      </c>
      <c r="N50" s="124" t="s">
        <v>637</v>
      </c>
      <c r="O50" s="124" t="s">
        <v>637</v>
      </c>
      <c r="P50" s="124" t="s">
        <v>637</v>
      </c>
      <c r="Q50" s="124" t="s">
        <v>637</v>
      </c>
      <c r="R50" s="124" t="s">
        <v>637</v>
      </c>
      <c r="S50" s="124" t="s">
        <v>637</v>
      </c>
      <c r="T50" s="124" t="s">
        <v>637</v>
      </c>
      <c r="U50" s="124" t="s">
        <v>637</v>
      </c>
      <c r="V50" s="124" t="s">
        <v>637</v>
      </c>
      <c r="W50" s="124" t="s">
        <v>637</v>
      </c>
      <c r="X50" s="124" t="s">
        <v>637</v>
      </c>
      <c r="Y50" s="124" t="s">
        <v>637</v>
      </c>
      <c r="Z50" s="124" t="s">
        <v>637</v>
      </c>
      <c r="AA50" s="124" t="s">
        <v>637</v>
      </c>
      <c r="AB50" s="124" t="s">
        <v>637</v>
      </c>
      <c r="AC50" s="124" t="s">
        <v>637</v>
      </c>
    </row>
    <row r="52" spans="1:29">
      <c r="A52" s="12" t="s">
        <v>639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c r="F53" s="9"/>
      <c r="G53" s="9"/>
      <c r="H53" s="9"/>
      <c r="O53" s="9"/>
      <c r="P53" s="9"/>
      <c r="Q53" s="9"/>
      <c r="X53" s="9"/>
      <c r="Y53" s="9"/>
      <c r="Z53" s="9"/>
    </row>
    <row r="54" spans="1:29">
      <c r="A54" s="30"/>
      <c r="B54" s="30"/>
      <c r="C54" s="168" t="s">
        <v>620</v>
      </c>
      <c r="D54" s="169"/>
      <c r="E54" s="169"/>
      <c r="F54" s="169"/>
      <c r="G54" s="169"/>
      <c r="H54" s="169"/>
      <c r="I54" s="169"/>
      <c r="J54" s="169"/>
      <c r="K54" s="170"/>
      <c r="L54" s="168" t="s">
        <v>621</v>
      </c>
      <c r="M54" s="169"/>
      <c r="N54" s="169"/>
      <c r="O54" s="169"/>
      <c r="P54" s="169"/>
      <c r="Q54" s="169"/>
      <c r="R54" s="169"/>
      <c r="S54" s="169"/>
      <c r="T54" s="170"/>
      <c r="U54" s="168" t="s">
        <v>622</v>
      </c>
      <c r="V54" s="169"/>
      <c r="W54" s="169"/>
      <c r="X54" s="169"/>
      <c r="Y54" s="169"/>
      <c r="Z54" s="169"/>
      <c r="AA54" s="169"/>
      <c r="AB54" s="169"/>
      <c r="AC54" s="170"/>
    </row>
    <row r="55" spans="1:29">
      <c r="A55" s="11" t="s">
        <v>627</v>
      </c>
      <c r="B55" s="11" t="s">
        <v>143</v>
      </c>
      <c r="C55" s="13" t="s">
        <v>624</v>
      </c>
      <c r="D55" s="13">
        <v>2021</v>
      </c>
      <c r="E55" s="13">
        <v>2022</v>
      </c>
      <c r="F55" s="13">
        <v>2023</v>
      </c>
      <c r="G55" s="13">
        <v>2024</v>
      </c>
      <c r="H55" s="13">
        <v>2025</v>
      </c>
      <c r="I55" s="13">
        <v>2026</v>
      </c>
      <c r="J55" s="13">
        <v>2027</v>
      </c>
      <c r="K55" s="13">
        <v>2028</v>
      </c>
      <c r="L55" s="13" t="s">
        <v>624</v>
      </c>
      <c r="M55" s="13">
        <v>2021</v>
      </c>
      <c r="N55" s="13">
        <v>2022</v>
      </c>
      <c r="O55" s="13">
        <v>2023</v>
      </c>
      <c r="P55" s="13">
        <v>2024</v>
      </c>
      <c r="Q55" s="13">
        <v>2025</v>
      </c>
      <c r="R55" s="13">
        <v>2026</v>
      </c>
      <c r="S55" s="13">
        <v>2027</v>
      </c>
      <c r="T55" s="13">
        <v>2028</v>
      </c>
      <c r="U55" s="13" t="s">
        <v>624</v>
      </c>
      <c r="V55" s="13">
        <v>2021</v>
      </c>
      <c r="W55" s="13">
        <v>2022</v>
      </c>
      <c r="X55" s="13">
        <v>2023</v>
      </c>
      <c r="Y55" s="13">
        <v>2024</v>
      </c>
      <c r="Z55" s="13">
        <v>2025</v>
      </c>
      <c r="AA55" s="13">
        <v>2026</v>
      </c>
      <c r="AB55" s="13">
        <v>2027</v>
      </c>
      <c r="AC55" s="13">
        <v>2028</v>
      </c>
    </row>
    <row r="56" spans="1:29">
      <c r="A56" s="122">
        <f t="shared" ref="A56:A65" si="19">A24</f>
        <v>0</v>
      </c>
      <c r="B56" s="123" t="s">
        <v>625</v>
      </c>
      <c r="C56" s="67">
        <f t="shared" ref="C56:C65" si="20">SUM(D56:K56)</f>
        <v>0</v>
      </c>
      <c r="D56" s="165">
        <f t="shared" ref="D56:D65" si="21">M56+V56</f>
        <v>0</v>
      </c>
      <c r="E56" s="165">
        <f t="shared" ref="E56:E65" si="22">N56+W56</f>
        <v>0</v>
      </c>
      <c r="F56" s="165">
        <f t="shared" ref="F56:F65" si="23">O56+X56</f>
        <v>0</v>
      </c>
      <c r="G56" s="165">
        <f t="shared" ref="G56:G65" si="24">P56+Y56</f>
        <v>0</v>
      </c>
      <c r="H56" s="165">
        <f t="shared" ref="H56:H65" si="25">Q56+Z56</f>
        <v>0</v>
      </c>
      <c r="I56" s="165">
        <f t="shared" ref="I56:I65" si="26">R56+AA56</f>
        <v>0</v>
      </c>
      <c r="J56" s="165">
        <f t="shared" ref="J56:J65" si="27">S56+AB56</f>
        <v>0</v>
      </c>
      <c r="K56" s="165">
        <f t="shared" ref="K56:K65" si="28">T56+AC56</f>
        <v>0</v>
      </c>
      <c r="L56" s="155"/>
      <c r="M56" s="155"/>
      <c r="N56" s="155"/>
      <c r="O56" s="155"/>
      <c r="P56" s="155"/>
      <c r="Q56" s="155"/>
      <c r="R56" s="155"/>
      <c r="S56" s="155"/>
      <c r="T56" s="155"/>
      <c r="U56" s="67">
        <f t="shared" ref="U56:U65" si="29">SUM(V56:AC56)</f>
        <v>0</v>
      </c>
      <c r="V56" s="69"/>
      <c r="W56" s="69"/>
      <c r="X56" s="69"/>
      <c r="Y56" s="69"/>
      <c r="Z56" s="69"/>
      <c r="AA56" s="69"/>
      <c r="AB56" s="69"/>
      <c r="AC56" s="69"/>
    </row>
    <row r="57" spans="1:29">
      <c r="A57" s="122">
        <f t="shared" si="19"/>
        <v>0</v>
      </c>
      <c r="B57" s="123" t="s">
        <v>625</v>
      </c>
      <c r="C57" s="67">
        <f t="shared" si="20"/>
        <v>0</v>
      </c>
      <c r="D57" s="165">
        <f t="shared" si="21"/>
        <v>0</v>
      </c>
      <c r="E57" s="165">
        <f t="shared" si="22"/>
        <v>0</v>
      </c>
      <c r="F57" s="165">
        <f t="shared" si="23"/>
        <v>0</v>
      </c>
      <c r="G57" s="165">
        <f t="shared" si="24"/>
        <v>0</v>
      </c>
      <c r="H57" s="165">
        <f t="shared" si="25"/>
        <v>0</v>
      </c>
      <c r="I57" s="165">
        <f t="shared" si="26"/>
        <v>0</v>
      </c>
      <c r="J57" s="165">
        <f t="shared" si="27"/>
        <v>0</v>
      </c>
      <c r="K57" s="165">
        <f t="shared" si="28"/>
        <v>0</v>
      </c>
      <c r="L57" s="155"/>
      <c r="M57" s="155"/>
      <c r="N57" s="155"/>
      <c r="O57" s="155"/>
      <c r="P57" s="155"/>
      <c r="Q57" s="155"/>
      <c r="R57" s="155"/>
      <c r="S57" s="155"/>
      <c r="T57" s="155"/>
      <c r="U57" s="67">
        <f t="shared" si="29"/>
        <v>0</v>
      </c>
      <c r="V57" s="69"/>
      <c r="W57" s="69"/>
      <c r="X57" s="69"/>
      <c r="Y57" s="69"/>
      <c r="Z57" s="69"/>
      <c r="AA57" s="69"/>
      <c r="AB57" s="69"/>
      <c r="AC57" s="69"/>
    </row>
    <row r="58" spans="1:29">
      <c r="A58" s="122">
        <f t="shared" si="19"/>
        <v>0</v>
      </c>
      <c r="B58" s="123" t="s">
        <v>625</v>
      </c>
      <c r="C58" s="67">
        <f t="shared" si="20"/>
        <v>0</v>
      </c>
      <c r="D58" s="165">
        <f t="shared" si="21"/>
        <v>0</v>
      </c>
      <c r="E58" s="165">
        <f t="shared" si="22"/>
        <v>0</v>
      </c>
      <c r="F58" s="165">
        <f t="shared" si="23"/>
        <v>0</v>
      </c>
      <c r="G58" s="165">
        <f t="shared" si="24"/>
        <v>0</v>
      </c>
      <c r="H58" s="165">
        <f t="shared" si="25"/>
        <v>0</v>
      </c>
      <c r="I58" s="165">
        <f t="shared" si="26"/>
        <v>0</v>
      </c>
      <c r="J58" s="165">
        <f t="shared" si="27"/>
        <v>0</v>
      </c>
      <c r="K58" s="165">
        <f t="shared" si="28"/>
        <v>0</v>
      </c>
      <c r="L58" s="155"/>
      <c r="M58" s="155"/>
      <c r="N58" s="155"/>
      <c r="O58" s="155"/>
      <c r="P58" s="155"/>
      <c r="Q58" s="155"/>
      <c r="R58" s="155"/>
      <c r="S58" s="155"/>
      <c r="T58" s="155"/>
      <c r="U58" s="67">
        <f t="shared" si="29"/>
        <v>0</v>
      </c>
      <c r="V58" s="69"/>
      <c r="W58" s="69"/>
      <c r="X58" s="69"/>
      <c r="Y58" s="69"/>
      <c r="Z58" s="69"/>
      <c r="AA58" s="69"/>
      <c r="AB58" s="69"/>
      <c r="AC58" s="69"/>
    </row>
    <row r="59" spans="1:29">
      <c r="A59" s="122">
        <f t="shared" si="19"/>
        <v>0</v>
      </c>
      <c r="B59" s="123" t="s">
        <v>625</v>
      </c>
      <c r="C59" s="67">
        <f t="shared" si="20"/>
        <v>0</v>
      </c>
      <c r="D59" s="165">
        <f t="shared" si="21"/>
        <v>0</v>
      </c>
      <c r="E59" s="165">
        <f t="shared" si="22"/>
        <v>0</v>
      </c>
      <c r="F59" s="165">
        <f t="shared" si="23"/>
        <v>0</v>
      </c>
      <c r="G59" s="165">
        <f t="shared" si="24"/>
        <v>0</v>
      </c>
      <c r="H59" s="165">
        <f t="shared" si="25"/>
        <v>0</v>
      </c>
      <c r="I59" s="165">
        <f t="shared" si="26"/>
        <v>0</v>
      </c>
      <c r="J59" s="165">
        <f t="shared" si="27"/>
        <v>0</v>
      </c>
      <c r="K59" s="165">
        <f t="shared" si="28"/>
        <v>0</v>
      </c>
      <c r="L59" s="155"/>
      <c r="M59" s="155"/>
      <c r="N59" s="155"/>
      <c r="O59" s="155"/>
      <c r="P59" s="155"/>
      <c r="Q59" s="155"/>
      <c r="R59" s="155"/>
      <c r="S59" s="155"/>
      <c r="T59" s="155"/>
      <c r="U59" s="67">
        <f t="shared" si="29"/>
        <v>0</v>
      </c>
      <c r="V59" s="69"/>
      <c r="W59" s="69"/>
      <c r="X59" s="69"/>
      <c r="Y59" s="69"/>
      <c r="Z59" s="69"/>
      <c r="AA59" s="69"/>
      <c r="AB59" s="69"/>
      <c r="AC59" s="69"/>
    </row>
    <row r="60" spans="1:29">
      <c r="A60" s="122">
        <f t="shared" si="19"/>
        <v>0</v>
      </c>
      <c r="B60" s="123" t="s">
        <v>625</v>
      </c>
      <c r="C60" s="67">
        <f t="shared" si="20"/>
        <v>0</v>
      </c>
      <c r="D60" s="165">
        <f t="shared" si="21"/>
        <v>0</v>
      </c>
      <c r="E60" s="165">
        <f t="shared" si="22"/>
        <v>0</v>
      </c>
      <c r="F60" s="165">
        <f t="shared" si="23"/>
        <v>0</v>
      </c>
      <c r="G60" s="165">
        <f t="shared" si="24"/>
        <v>0</v>
      </c>
      <c r="H60" s="165">
        <f t="shared" si="25"/>
        <v>0</v>
      </c>
      <c r="I60" s="165">
        <f t="shared" si="26"/>
        <v>0</v>
      </c>
      <c r="J60" s="165">
        <f t="shared" si="27"/>
        <v>0</v>
      </c>
      <c r="K60" s="165">
        <f t="shared" si="28"/>
        <v>0</v>
      </c>
      <c r="L60" s="155"/>
      <c r="M60" s="155"/>
      <c r="N60" s="155"/>
      <c r="O60" s="155"/>
      <c r="P60" s="155"/>
      <c r="Q60" s="155"/>
      <c r="R60" s="155"/>
      <c r="S60" s="155"/>
      <c r="T60" s="155"/>
      <c r="U60" s="67">
        <f t="shared" si="29"/>
        <v>0</v>
      </c>
      <c r="V60" s="69"/>
      <c r="W60" s="69"/>
      <c r="X60" s="69"/>
      <c r="Y60" s="69"/>
      <c r="Z60" s="69"/>
      <c r="AA60" s="69"/>
      <c r="AB60" s="69"/>
      <c r="AC60" s="69"/>
    </row>
    <row r="61" spans="1:29">
      <c r="A61" s="122">
        <f t="shared" si="19"/>
        <v>0</v>
      </c>
      <c r="B61" s="123" t="s">
        <v>625</v>
      </c>
      <c r="C61" s="67">
        <f t="shared" si="20"/>
        <v>0</v>
      </c>
      <c r="D61" s="165">
        <f t="shared" si="21"/>
        <v>0</v>
      </c>
      <c r="E61" s="165">
        <f t="shared" si="22"/>
        <v>0</v>
      </c>
      <c r="F61" s="165">
        <f t="shared" si="23"/>
        <v>0</v>
      </c>
      <c r="G61" s="165">
        <f t="shared" si="24"/>
        <v>0</v>
      </c>
      <c r="H61" s="165">
        <f t="shared" si="25"/>
        <v>0</v>
      </c>
      <c r="I61" s="165">
        <f t="shared" si="26"/>
        <v>0</v>
      </c>
      <c r="J61" s="165">
        <f t="shared" si="27"/>
        <v>0</v>
      </c>
      <c r="K61" s="165">
        <f t="shared" si="28"/>
        <v>0</v>
      </c>
      <c r="L61" s="155"/>
      <c r="M61" s="155"/>
      <c r="N61" s="155"/>
      <c r="O61" s="155"/>
      <c r="P61" s="155"/>
      <c r="Q61" s="155"/>
      <c r="R61" s="155"/>
      <c r="S61" s="155"/>
      <c r="T61" s="155"/>
      <c r="U61" s="67">
        <f t="shared" si="29"/>
        <v>0</v>
      </c>
      <c r="V61" s="69"/>
      <c r="W61" s="69"/>
      <c r="X61" s="69"/>
      <c r="Y61" s="69"/>
      <c r="Z61" s="69"/>
      <c r="AA61" s="69"/>
      <c r="AB61" s="69"/>
      <c r="AC61" s="69"/>
    </row>
    <row r="62" spans="1:29">
      <c r="A62" s="122">
        <f t="shared" si="19"/>
        <v>0</v>
      </c>
      <c r="B62" s="123" t="s">
        <v>625</v>
      </c>
      <c r="C62" s="67">
        <f t="shared" si="20"/>
        <v>0</v>
      </c>
      <c r="D62" s="165">
        <f t="shared" si="21"/>
        <v>0</v>
      </c>
      <c r="E62" s="165">
        <f t="shared" si="22"/>
        <v>0</v>
      </c>
      <c r="F62" s="165">
        <f t="shared" si="23"/>
        <v>0</v>
      </c>
      <c r="G62" s="165">
        <f t="shared" si="24"/>
        <v>0</v>
      </c>
      <c r="H62" s="165">
        <f t="shared" si="25"/>
        <v>0</v>
      </c>
      <c r="I62" s="165">
        <f t="shared" si="26"/>
        <v>0</v>
      </c>
      <c r="J62" s="165">
        <f t="shared" si="27"/>
        <v>0</v>
      </c>
      <c r="K62" s="165">
        <f t="shared" si="28"/>
        <v>0</v>
      </c>
      <c r="L62" s="155"/>
      <c r="M62" s="155"/>
      <c r="N62" s="155"/>
      <c r="O62" s="155"/>
      <c r="P62" s="155"/>
      <c r="Q62" s="155"/>
      <c r="R62" s="155"/>
      <c r="S62" s="155"/>
      <c r="T62" s="155"/>
      <c r="U62" s="67">
        <f t="shared" si="29"/>
        <v>0</v>
      </c>
      <c r="V62" s="69"/>
      <c r="W62" s="69"/>
      <c r="X62" s="69"/>
      <c r="Y62" s="69"/>
      <c r="Z62" s="69"/>
      <c r="AA62" s="69"/>
      <c r="AB62" s="69"/>
      <c r="AC62" s="69"/>
    </row>
    <row r="63" spans="1:29">
      <c r="A63" s="122">
        <f t="shared" si="19"/>
        <v>0</v>
      </c>
      <c r="B63" s="123" t="s">
        <v>625</v>
      </c>
      <c r="C63" s="67">
        <f t="shared" si="20"/>
        <v>0</v>
      </c>
      <c r="D63" s="165">
        <f t="shared" si="21"/>
        <v>0</v>
      </c>
      <c r="E63" s="165">
        <f t="shared" si="22"/>
        <v>0</v>
      </c>
      <c r="F63" s="165">
        <f t="shared" si="23"/>
        <v>0</v>
      </c>
      <c r="G63" s="165">
        <f t="shared" si="24"/>
        <v>0</v>
      </c>
      <c r="H63" s="165">
        <f t="shared" si="25"/>
        <v>0</v>
      </c>
      <c r="I63" s="165">
        <f t="shared" si="26"/>
        <v>0</v>
      </c>
      <c r="J63" s="165">
        <f t="shared" si="27"/>
        <v>0</v>
      </c>
      <c r="K63" s="165">
        <f t="shared" si="28"/>
        <v>0</v>
      </c>
      <c r="L63" s="155"/>
      <c r="M63" s="155"/>
      <c r="N63" s="155"/>
      <c r="O63" s="155"/>
      <c r="P63" s="155"/>
      <c r="Q63" s="155"/>
      <c r="R63" s="155"/>
      <c r="S63" s="155"/>
      <c r="T63" s="155"/>
      <c r="U63" s="67">
        <f t="shared" si="29"/>
        <v>0</v>
      </c>
      <c r="V63" s="69"/>
      <c r="W63" s="69"/>
      <c r="X63" s="69"/>
      <c r="Y63" s="69"/>
      <c r="Z63" s="69"/>
      <c r="AA63" s="69"/>
      <c r="AB63" s="69"/>
      <c r="AC63" s="69"/>
    </row>
    <row r="64" spans="1:29">
      <c r="A64" s="122">
        <f t="shared" si="19"/>
        <v>0</v>
      </c>
      <c r="B64" s="123" t="s">
        <v>625</v>
      </c>
      <c r="C64" s="67">
        <f t="shared" si="20"/>
        <v>0</v>
      </c>
      <c r="D64" s="165">
        <f t="shared" si="21"/>
        <v>0</v>
      </c>
      <c r="E64" s="165">
        <f t="shared" si="22"/>
        <v>0</v>
      </c>
      <c r="F64" s="165">
        <f t="shared" si="23"/>
        <v>0</v>
      </c>
      <c r="G64" s="165">
        <f t="shared" si="24"/>
        <v>0</v>
      </c>
      <c r="H64" s="165">
        <f t="shared" si="25"/>
        <v>0</v>
      </c>
      <c r="I64" s="165">
        <f t="shared" si="26"/>
        <v>0</v>
      </c>
      <c r="J64" s="165">
        <f t="shared" si="27"/>
        <v>0</v>
      </c>
      <c r="K64" s="165">
        <f t="shared" si="28"/>
        <v>0</v>
      </c>
      <c r="L64" s="155"/>
      <c r="M64" s="155"/>
      <c r="N64" s="155"/>
      <c r="O64" s="155"/>
      <c r="P64" s="155"/>
      <c r="Q64" s="155"/>
      <c r="R64" s="155"/>
      <c r="S64" s="155"/>
      <c r="T64" s="155"/>
      <c r="U64" s="67">
        <f t="shared" si="29"/>
        <v>0</v>
      </c>
      <c r="V64" s="69"/>
      <c r="W64" s="69"/>
      <c r="X64" s="69"/>
      <c r="Y64" s="69"/>
      <c r="Z64" s="69"/>
      <c r="AA64" s="69"/>
      <c r="AB64" s="69"/>
      <c r="AC64" s="69"/>
    </row>
    <row r="65" spans="1:29">
      <c r="A65" s="122">
        <f t="shared" si="19"/>
        <v>0</v>
      </c>
      <c r="B65" s="123" t="s">
        <v>625</v>
      </c>
      <c r="C65" s="67">
        <f t="shared" si="20"/>
        <v>0</v>
      </c>
      <c r="D65" s="165">
        <f t="shared" si="21"/>
        <v>0</v>
      </c>
      <c r="E65" s="165">
        <f t="shared" si="22"/>
        <v>0</v>
      </c>
      <c r="F65" s="165">
        <f t="shared" si="23"/>
        <v>0</v>
      </c>
      <c r="G65" s="165">
        <f t="shared" si="24"/>
        <v>0</v>
      </c>
      <c r="H65" s="165">
        <f t="shared" si="25"/>
        <v>0</v>
      </c>
      <c r="I65" s="165">
        <f t="shared" si="26"/>
        <v>0</v>
      </c>
      <c r="J65" s="165">
        <f t="shared" si="27"/>
        <v>0</v>
      </c>
      <c r="K65" s="165">
        <f t="shared" si="28"/>
        <v>0</v>
      </c>
      <c r="L65" s="155"/>
      <c r="M65" s="155"/>
      <c r="N65" s="155"/>
      <c r="O65" s="155"/>
      <c r="P65" s="155"/>
      <c r="Q65" s="155"/>
      <c r="R65" s="155"/>
      <c r="S65" s="155"/>
      <c r="T65" s="155"/>
      <c r="U65" s="67">
        <f t="shared" si="29"/>
        <v>0</v>
      </c>
      <c r="V65" s="69"/>
      <c r="W65" s="69"/>
      <c r="X65" s="69"/>
      <c r="Y65" s="69"/>
      <c r="Z65" s="69"/>
      <c r="AA65" s="69"/>
      <c r="AB65" s="69"/>
      <c r="AC65" s="69"/>
    </row>
    <row r="66" spans="1:29">
      <c r="A66" s="124" t="s">
        <v>637</v>
      </c>
      <c r="B66" s="124" t="s">
        <v>637</v>
      </c>
      <c r="C66" s="124" t="s">
        <v>637</v>
      </c>
      <c r="D66" s="124" t="s">
        <v>637</v>
      </c>
      <c r="E66" s="124" t="s">
        <v>637</v>
      </c>
      <c r="F66" s="124" t="s">
        <v>637</v>
      </c>
      <c r="G66" s="124" t="s">
        <v>637</v>
      </c>
      <c r="H66" s="124" t="s">
        <v>637</v>
      </c>
      <c r="I66" s="124" t="s">
        <v>637</v>
      </c>
      <c r="J66" s="124" t="s">
        <v>637</v>
      </c>
      <c r="K66" s="124" t="s">
        <v>637</v>
      </c>
      <c r="L66" s="124" t="s">
        <v>637</v>
      </c>
      <c r="M66" s="124" t="s">
        <v>637</v>
      </c>
      <c r="N66" s="124" t="s">
        <v>637</v>
      </c>
      <c r="O66" s="124" t="s">
        <v>637</v>
      </c>
      <c r="P66" s="124" t="s">
        <v>637</v>
      </c>
      <c r="Q66" s="124" t="s">
        <v>637</v>
      </c>
      <c r="R66" s="124" t="s">
        <v>637</v>
      </c>
      <c r="S66" s="124" t="s">
        <v>637</v>
      </c>
      <c r="T66" s="124" t="s">
        <v>637</v>
      </c>
      <c r="U66" s="124" t="s">
        <v>637</v>
      </c>
      <c r="V66" s="124" t="s">
        <v>637</v>
      </c>
      <c r="W66" s="124" t="s">
        <v>637</v>
      </c>
      <c r="X66" s="124" t="s">
        <v>637</v>
      </c>
      <c r="Y66" s="124" t="s">
        <v>637</v>
      </c>
      <c r="Z66" s="124" t="s">
        <v>637</v>
      </c>
      <c r="AA66" s="124" t="s">
        <v>637</v>
      </c>
      <c r="AB66" s="124" t="s">
        <v>637</v>
      </c>
      <c r="AC66" s="124" t="s">
        <v>637</v>
      </c>
    </row>
  </sheetData>
  <pageMargins left="0.7" right="0.7" top="0.75" bottom="0.75" header="0.3" footer="0.3"/>
  <pageSetup orientation="portrait" r:id="rId1"/>
  <headerFooter>
    <oddFooter>&amp;C_x000D_&amp;1#&amp;"Calibri"&amp;10&amp;K000000 OFFICIAL-InternalOnly</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EDB35-F67B-443A-B2A6-2687B210AEAB}">
  <sheetPr codeName="Sheet11">
    <tabColor rgb="FFFFFFCC"/>
  </sheetPr>
  <dimension ref="A1"/>
  <sheetViews>
    <sheetView workbookViewId="0">
      <selection activeCell="A12" sqref="A12"/>
    </sheetView>
  </sheetViews>
  <sheetFormatPr defaultRowHeight="13.5"/>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32D7-B5D3-4F92-849F-845FB0236019}">
  <sheetPr>
    <tabColor rgb="FFFFFFCC"/>
  </sheetPr>
  <dimension ref="A1:M98"/>
  <sheetViews>
    <sheetView topLeftCell="A23" zoomScale="69" zoomScaleNormal="90" workbookViewId="0">
      <selection activeCell="D70" sqref="D70:L70"/>
    </sheetView>
  </sheetViews>
  <sheetFormatPr defaultRowHeight="13.5"/>
  <cols>
    <col min="1" max="1" width="49.23046875" customWidth="1"/>
    <col min="2" max="2" width="16.765625" bestFit="1" customWidth="1"/>
    <col min="3" max="12" width="8.765625" customWidth="1"/>
    <col min="13" max="13" width="44.765625" customWidth="1"/>
  </cols>
  <sheetData>
    <row r="1" spans="1:13" s="127" customFormat="1" ht="24.5">
      <c r="A1" s="1" t="s">
        <v>0</v>
      </c>
      <c r="B1" s="1"/>
      <c r="C1" s="2"/>
      <c r="D1" s="2"/>
      <c r="E1" s="2"/>
      <c r="F1" s="2"/>
      <c r="G1" s="2"/>
      <c r="H1" s="2"/>
      <c r="I1" s="2"/>
      <c r="J1" s="2"/>
      <c r="K1" s="2"/>
      <c r="L1" s="2"/>
      <c r="M1" s="1"/>
    </row>
    <row r="2" spans="1:13" s="7" customFormat="1" ht="15">
      <c r="A2" s="5" t="str">
        <f ca="1">IFERROR("Sheet: " &amp;VLOOKUP(RIGHT(CELL("filename",A1),LEN(CELL("filename",A1))-FIND("]",CELL("filename",A1))),'0.2_Contents'!$A$12:$B$52,2,FALSE),"Sheet name does not match Contents sheet")</f>
        <v>Sheet: 3.1 Asset Volumes</v>
      </c>
      <c r="B2" s="5"/>
      <c r="C2" s="6"/>
      <c r="D2" s="6"/>
      <c r="E2" s="6"/>
      <c r="F2" s="6"/>
      <c r="G2" s="6"/>
      <c r="H2" s="6"/>
      <c r="I2" s="6"/>
      <c r="J2" s="6"/>
      <c r="K2" s="6"/>
      <c r="L2" s="6"/>
      <c r="M2" s="5"/>
    </row>
    <row r="3" spans="1:13" s="7" customFormat="1" ht="15">
      <c r="A3" s="5" t="str">
        <f>'0.1_Submission_Info'!B13</f>
        <v>Scotia Gas Networks - Scotland</v>
      </c>
      <c r="B3" s="5"/>
      <c r="C3" s="6"/>
      <c r="D3" s="6"/>
      <c r="E3" s="6"/>
      <c r="F3" s="6"/>
      <c r="G3" s="6"/>
      <c r="H3" s="6"/>
      <c r="I3" s="6"/>
      <c r="J3" s="6"/>
      <c r="K3" s="6"/>
      <c r="L3" s="6"/>
      <c r="M3" s="5"/>
    </row>
    <row r="4" spans="1:13" s="7" customFormat="1" ht="15">
      <c r="A4" s="5" t="str">
        <f>VLOOKUP('0.1_Submission_Info'!B13,'0.1_Submission_Info'!$A$21:$C$39,3,FALSE)</f>
        <v>GD</v>
      </c>
      <c r="B4" s="5"/>
      <c r="C4" s="6"/>
      <c r="D4" s="6"/>
      <c r="E4" s="6"/>
      <c r="F4" s="6"/>
      <c r="G4" s="6"/>
      <c r="H4" s="6"/>
      <c r="I4" s="6"/>
      <c r="J4" s="6"/>
      <c r="K4" s="6"/>
      <c r="L4" s="6"/>
      <c r="M4" s="5"/>
    </row>
    <row r="5" spans="1:13" s="7" customFormat="1" ht="15">
      <c r="A5" s="5" t="str">
        <f ca="1">A10</f>
        <v>3.1 Asset Volumes</v>
      </c>
      <c r="B5" s="5"/>
      <c r="C5" s="6"/>
      <c r="D5" s="6"/>
      <c r="E5" s="6"/>
      <c r="F5" s="6"/>
      <c r="G5" s="6"/>
      <c r="H5" s="6"/>
      <c r="I5" s="6"/>
      <c r="J5" s="6"/>
      <c r="K5" s="6"/>
      <c r="L5" s="6"/>
      <c r="M5" s="5"/>
    </row>
    <row r="6" spans="1:13" s="7" customFormat="1" ht="15">
      <c r="A6" s="5" t="str">
        <f>"Price Base: " &amp; IF(A4="ED",'0.1_Submission_Info'!B43,'0.1_Submission_Info'!B42)</f>
        <v>Price Base: 2018/19</v>
      </c>
      <c r="B6" s="5"/>
      <c r="C6" s="6"/>
      <c r="D6" s="6"/>
      <c r="E6" s="6"/>
      <c r="F6" s="6"/>
      <c r="G6" s="6"/>
      <c r="H6" s="6"/>
      <c r="I6" s="6"/>
      <c r="J6" s="6"/>
      <c r="K6" s="6"/>
      <c r="L6" s="6"/>
      <c r="M6" s="5"/>
    </row>
    <row r="7" spans="1:13" s="128" customFormat="1">
      <c r="A7" s="39" t="str">
        <f ca="1">"Error Checks: " &amp; IF(ISERROR(MATCH("Error",$A$8:$YQ$8,0)),"OK","Error")</f>
        <v>Error Checks: OK</v>
      </c>
      <c r="B7" s="39"/>
      <c r="C7" s="40"/>
      <c r="D7" s="40"/>
      <c r="E7" s="40"/>
      <c r="F7" s="40"/>
      <c r="G7" s="40"/>
      <c r="H7" s="40"/>
      <c r="I7" s="40"/>
      <c r="J7" s="40"/>
      <c r="K7" s="40"/>
      <c r="L7" s="40"/>
      <c r="M7" s="39"/>
    </row>
    <row r="8" spans="1:13" s="128" customFormat="1">
      <c r="A8" s="126" t="str">
        <f ca="1">IF(ISERROR(MATCH("Error",A9:A37,0)),"-","Error")</f>
        <v>-</v>
      </c>
      <c r="B8" s="126"/>
      <c r="C8" s="126" t="str">
        <f>IF(ISERROR(MATCH("Error",C9:C37,0)),"-","Error")</f>
        <v>-</v>
      </c>
      <c r="D8" s="126"/>
      <c r="E8" s="126" t="str">
        <f t="shared" ref="E8:L8" si="0">IF(ISERROR(MATCH("Error",E9:E37,0)),"-","Error")</f>
        <v>-</v>
      </c>
      <c r="F8" s="126" t="str">
        <f t="shared" si="0"/>
        <v>-</v>
      </c>
      <c r="G8" s="126" t="str">
        <f t="shared" si="0"/>
        <v>-</v>
      </c>
      <c r="H8" s="126" t="str">
        <f t="shared" si="0"/>
        <v>-</v>
      </c>
      <c r="I8" s="126" t="str">
        <f t="shared" si="0"/>
        <v>-</v>
      </c>
      <c r="J8" s="126" t="str">
        <f t="shared" si="0"/>
        <v>-</v>
      </c>
      <c r="K8" s="126" t="str">
        <f t="shared" si="0"/>
        <v>-</v>
      </c>
      <c r="L8" s="126" t="str">
        <f t="shared" si="0"/>
        <v>-</v>
      </c>
      <c r="M8" s="126"/>
    </row>
    <row r="9" spans="1:13" s="9" customFormat="1"/>
    <row r="10" spans="1:13" s="9" customFormat="1" ht="19.5">
      <c r="A10" s="8" t="str">
        <f ca="1">IFERROR(VLOOKUP(RIGHT(CELL("filename",A1),LEN(CELL("filename",A1))-FIND("]",CELL("filename",A1))),'0.2_Contents'!$A$12:$B$52,2,FALSE), "Sheet name does not match Contents sheet")</f>
        <v>3.1 Asset Volumes</v>
      </c>
      <c r="B10" s="8"/>
      <c r="M10" s="8"/>
    </row>
    <row r="12" spans="1:13">
      <c r="A12" s="12" t="s">
        <v>91</v>
      </c>
      <c r="B12" s="12"/>
      <c r="C12" s="12"/>
      <c r="D12" s="12"/>
      <c r="E12" s="12"/>
      <c r="F12" s="12"/>
      <c r="G12" s="12"/>
      <c r="H12" s="12"/>
      <c r="I12" s="12"/>
      <c r="J12" s="12"/>
      <c r="K12" s="12"/>
      <c r="L12" s="12"/>
      <c r="M12" s="12"/>
    </row>
    <row r="13" spans="1:13">
      <c r="A13" s="9"/>
      <c r="B13" s="9"/>
      <c r="C13" s="9"/>
      <c r="D13" s="9"/>
      <c r="E13" s="9"/>
      <c r="F13" s="9"/>
      <c r="G13" s="9"/>
      <c r="H13" s="9"/>
      <c r="I13" s="9"/>
      <c r="J13" s="9"/>
      <c r="K13" s="9"/>
      <c r="L13" s="9"/>
      <c r="M13" s="9"/>
    </row>
    <row r="14" spans="1:13">
      <c r="A14" s="9"/>
      <c r="B14" s="9"/>
      <c r="C14" s="9"/>
      <c r="D14" s="168" t="s">
        <v>96</v>
      </c>
      <c r="E14" s="169"/>
      <c r="F14" s="169"/>
      <c r="G14" s="169"/>
      <c r="H14" s="169"/>
      <c r="I14" s="169"/>
      <c r="J14" s="169"/>
      <c r="K14" s="169"/>
      <c r="L14" s="170"/>
      <c r="M14" s="9"/>
    </row>
    <row r="15" spans="1:13">
      <c r="A15" s="11" t="s">
        <v>670</v>
      </c>
      <c r="B15" s="11"/>
      <c r="C15" s="11" t="s">
        <v>143</v>
      </c>
      <c r="D15" s="13" t="s">
        <v>624</v>
      </c>
      <c r="E15" s="13">
        <v>2021</v>
      </c>
      <c r="F15" s="13">
        <v>2022</v>
      </c>
      <c r="G15" s="13">
        <v>2023</v>
      </c>
      <c r="H15" s="13">
        <v>2024</v>
      </c>
      <c r="I15" s="13">
        <v>2025</v>
      </c>
      <c r="J15" s="13">
        <v>2026</v>
      </c>
      <c r="K15" s="13">
        <v>2027</v>
      </c>
      <c r="L15" s="13">
        <v>2028</v>
      </c>
      <c r="M15" s="11"/>
    </row>
    <row r="16" spans="1:13">
      <c r="A16" s="123" t="str">
        <f>A20</f>
        <v>Total Asset Volumes</v>
      </c>
      <c r="B16" s="123"/>
      <c r="C16" s="123" t="s">
        <v>625</v>
      </c>
      <c r="D16" s="125">
        <f>'2.1_Asset_Direct_Costs'!D16</f>
        <v>0</v>
      </c>
      <c r="E16" s="125">
        <f>'2.1_Asset_Direct_Costs'!E16</f>
        <v>0</v>
      </c>
      <c r="F16" s="125">
        <f>'2.1_Asset_Direct_Costs'!F16</f>
        <v>0</v>
      </c>
      <c r="G16" s="125">
        <f>'2.1_Asset_Direct_Costs'!G16</f>
        <v>0</v>
      </c>
      <c r="H16" s="125">
        <f>'2.1_Asset_Direct_Costs'!H16</f>
        <v>0</v>
      </c>
      <c r="I16" s="125">
        <f>'2.1_Asset_Direct_Costs'!I16</f>
        <v>0</v>
      </c>
      <c r="J16" s="125">
        <f>'2.1_Asset_Direct_Costs'!J16</f>
        <v>0</v>
      </c>
      <c r="K16" s="125">
        <f>'2.1_Asset_Direct_Costs'!K16</f>
        <v>0</v>
      </c>
      <c r="L16" s="125">
        <f>'2.1_Asset_Direct_Costs'!L16</f>
        <v>0</v>
      </c>
      <c r="M16" s="123"/>
    </row>
    <row r="17" spans="1:13">
      <c r="A17" s="123" t="str">
        <f>A36</f>
        <v>Additions</v>
      </c>
      <c r="B17" s="123"/>
      <c r="C17" s="123" t="s">
        <v>625</v>
      </c>
      <c r="D17" s="125">
        <f>'2.1_Asset_Direct_Costs'!D17</f>
        <v>0</v>
      </c>
      <c r="E17" s="125">
        <f>'2.1_Asset_Direct_Costs'!E17</f>
        <v>0</v>
      </c>
      <c r="F17" s="125">
        <f>'2.1_Asset_Direct_Costs'!F17</f>
        <v>0</v>
      </c>
      <c r="G17" s="125">
        <f>'2.1_Asset_Direct_Costs'!G17</f>
        <v>0</v>
      </c>
      <c r="H17" s="125">
        <f>'2.1_Asset_Direct_Costs'!H17</f>
        <v>0</v>
      </c>
      <c r="I17" s="125">
        <f>'2.1_Asset_Direct_Costs'!I17</f>
        <v>0</v>
      </c>
      <c r="J17" s="125">
        <f>'2.1_Asset_Direct_Costs'!J17</f>
        <v>0</v>
      </c>
      <c r="K17" s="125">
        <f>'2.1_Asset_Direct_Costs'!K17</f>
        <v>0</v>
      </c>
      <c r="L17" s="125">
        <f>'2.1_Asset_Direct_Costs'!L17</f>
        <v>0</v>
      </c>
      <c r="M17" s="123"/>
    </row>
    <row r="18" spans="1:13">
      <c r="A18" s="123" t="str">
        <f>A52</f>
        <v>Disposals</v>
      </c>
      <c r="B18" s="123"/>
      <c r="C18" s="123" t="s">
        <v>625</v>
      </c>
      <c r="D18" s="125">
        <f>'2.1_Asset_Direct_Costs'!D18</f>
        <v>0</v>
      </c>
      <c r="E18" s="125">
        <f>'2.1_Asset_Direct_Costs'!E18</f>
        <v>0</v>
      </c>
      <c r="F18" s="125">
        <f>'2.1_Asset_Direct_Costs'!F18</f>
        <v>0</v>
      </c>
      <c r="G18" s="125">
        <f>'2.1_Asset_Direct_Costs'!G18</f>
        <v>0</v>
      </c>
      <c r="H18" s="125">
        <f>'2.1_Asset_Direct_Costs'!H18</f>
        <v>0</v>
      </c>
      <c r="I18" s="125">
        <f>'2.1_Asset_Direct_Costs'!I18</f>
        <v>0</v>
      </c>
      <c r="J18" s="125">
        <f>'2.1_Asset_Direct_Costs'!J18</f>
        <v>0</v>
      </c>
      <c r="K18" s="125">
        <f>'2.1_Asset_Direct_Costs'!K18</f>
        <v>0</v>
      </c>
      <c r="L18" s="125">
        <f>'2.1_Asset_Direct_Costs'!L18</f>
        <v>0</v>
      </c>
      <c r="M18" s="123"/>
    </row>
    <row r="20" spans="1:13">
      <c r="A20" s="12" t="s">
        <v>671</v>
      </c>
      <c r="B20" s="12"/>
      <c r="C20" s="12"/>
      <c r="D20" s="12"/>
      <c r="E20" s="12"/>
      <c r="F20" s="12"/>
      <c r="G20" s="12"/>
      <c r="H20" s="12"/>
      <c r="I20" s="12"/>
      <c r="J20" s="12"/>
      <c r="K20" s="12"/>
      <c r="L20" s="12"/>
      <c r="M20" s="12"/>
    </row>
    <row r="21" spans="1:13">
      <c r="G21" s="9"/>
      <c r="H21" s="9"/>
      <c r="I21" s="9"/>
    </row>
    <row r="22" spans="1:13">
      <c r="A22" s="9"/>
      <c r="B22" s="9"/>
      <c r="C22" s="9"/>
      <c r="D22" s="168" t="s">
        <v>672</v>
      </c>
      <c r="E22" s="169"/>
      <c r="F22" s="169"/>
      <c r="G22" s="169"/>
      <c r="H22" s="169"/>
      <c r="I22" s="169"/>
      <c r="J22" s="169"/>
      <c r="K22" s="169"/>
      <c r="L22" s="170"/>
      <c r="M22" s="9"/>
    </row>
    <row r="23" spans="1:13">
      <c r="A23" s="11" t="s">
        <v>312</v>
      </c>
      <c r="B23" s="11" t="s">
        <v>673</v>
      </c>
      <c r="C23" s="11" t="s">
        <v>143</v>
      </c>
      <c r="D23" s="13" t="s">
        <v>624</v>
      </c>
      <c r="E23" s="13">
        <v>2021</v>
      </c>
      <c r="F23" s="13">
        <v>2022</v>
      </c>
      <c r="G23" s="13">
        <v>2023</v>
      </c>
      <c r="H23" s="13">
        <v>2024</v>
      </c>
      <c r="I23" s="13">
        <v>2025</v>
      </c>
      <c r="J23" s="13">
        <v>2026</v>
      </c>
      <c r="K23" s="13">
        <v>2027</v>
      </c>
      <c r="L23" s="13">
        <v>2028</v>
      </c>
      <c r="M23" s="11" t="s">
        <v>648</v>
      </c>
    </row>
    <row r="24" spans="1:13">
      <c r="A24" s="145" t="s">
        <v>448</v>
      </c>
      <c r="B24" s="129" t="s">
        <v>333</v>
      </c>
      <c r="C24" s="129"/>
      <c r="D24" s="67">
        <f t="shared" ref="D24:D33" si="1">SUM(E24:L24)</f>
        <v>30</v>
      </c>
      <c r="E24" s="125">
        <f>E40+E56+E72+E88</f>
        <v>30</v>
      </c>
      <c r="F24" s="125">
        <f t="shared" ref="F24:L24" si="2">F40+F56+F72+F88</f>
        <v>0</v>
      </c>
      <c r="G24" s="125">
        <f t="shared" si="2"/>
        <v>0</v>
      </c>
      <c r="H24" s="125">
        <f t="shared" si="2"/>
        <v>0</v>
      </c>
      <c r="I24" s="125">
        <f t="shared" si="2"/>
        <v>0</v>
      </c>
      <c r="J24" s="125">
        <f t="shared" si="2"/>
        <v>0</v>
      </c>
      <c r="K24" s="125">
        <f t="shared" si="2"/>
        <v>0</v>
      </c>
      <c r="L24" s="125">
        <f t="shared" si="2"/>
        <v>0</v>
      </c>
      <c r="M24" s="129"/>
    </row>
    <row r="25" spans="1:13">
      <c r="A25" s="145" t="s">
        <v>448</v>
      </c>
      <c r="B25" s="129" t="s">
        <v>674</v>
      </c>
      <c r="C25" s="129"/>
      <c r="D25" s="67">
        <f t="shared" si="1"/>
        <v>5</v>
      </c>
      <c r="E25" s="125">
        <f t="shared" ref="E25:L25" si="3">E41+E57+E73+E89</f>
        <v>5</v>
      </c>
      <c r="F25" s="125">
        <f t="shared" si="3"/>
        <v>0</v>
      </c>
      <c r="G25" s="125">
        <f t="shared" si="3"/>
        <v>0</v>
      </c>
      <c r="H25" s="125">
        <f t="shared" si="3"/>
        <v>0</v>
      </c>
      <c r="I25" s="125">
        <f t="shared" si="3"/>
        <v>0</v>
      </c>
      <c r="J25" s="125">
        <f t="shared" si="3"/>
        <v>0</v>
      </c>
      <c r="K25" s="125">
        <f t="shared" si="3"/>
        <v>0</v>
      </c>
      <c r="L25" s="125">
        <f t="shared" si="3"/>
        <v>0</v>
      </c>
      <c r="M25" s="129"/>
    </row>
    <row r="26" spans="1:13">
      <c r="A26" s="145"/>
      <c r="B26" s="129"/>
      <c r="C26" s="129"/>
      <c r="D26" s="67">
        <f t="shared" si="1"/>
        <v>0</v>
      </c>
      <c r="E26" s="125">
        <f t="shared" ref="E26:L26" si="4">E42+E58+E74+E90</f>
        <v>0</v>
      </c>
      <c r="F26" s="125">
        <f t="shared" si="4"/>
        <v>0</v>
      </c>
      <c r="G26" s="125">
        <f t="shared" si="4"/>
        <v>0</v>
      </c>
      <c r="H26" s="125">
        <f t="shared" si="4"/>
        <v>0</v>
      </c>
      <c r="I26" s="125">
        <f t="shared" si="4"/>
        <v>0</v>
      </c>
      <c r="J26" s="125">
        <f t="shared" si="4"/>
        <v>0</v>
      </c>
      <c r="K26" s="125">
        <f t="shared" si="4"/>
        <v>0</v>
      </c>
      <c r="L26" s="125">
        <f t="shared" si="4"/>
        <v>0</v>
      </c>
      <c r="M26" s="129"/>
    </row>
    <row r="27" spans="1:13">
      <c r="A27" s="145"/>
      <c r="B27" s="129"/>
      <c r="C27" s="129"/>
      <c r="D27" s="67">
        <f t="shared" si="1"/>
        <v>0</v>
      </c>
      <c r="E27" s="125">
        <f t="shared" ref="E27:L27" si="5">E43+E59+E75+E91</f>
        <v>0</v>
      </c>
      <c r="F27" s="125">
        <f t="shared" si="5"/>
        <v>0</v>
      </c>
      <c r="G27" s="125">
        <f t="shared" si="5"/>
        <v>0</v>
      </c>
      <c r="H27" s="125">
        <f t="shared" si="5"/>
        <v>0</v>
      </c>
      <c r="I27" s="125">
        <f t="shared" si="5"/>
        <v>0</v>
      </c>
      <c r="J27" s="125">
        <f t="shared" si="5"/>
        <v>0</v>
      </c>
      <c r="K27" s="125">
        <f t="shared" si="5"/>
        <v>0</v>
      </c>
      <c r="L27" s="125">
        <f t="shared" si="5"/>
        <v>0</v>
      </c>
      <c r="M27" s="129"/>
    </row>
    <row r="28" spans="1:13">
      <c r="A28" s="145"/>
      <c r="B28" s="129"/>
      <c r="C28" s="129"/>
      <c r="D28" s="67">
        <f t="shared" si="1"/>
        <v>0</v>
      </c>
      <c r="E28" s="125">
        <f t="shared" ref="E28:L28" si="6">E44+E60+E76+E92</f>
        <v>0</v>
      </c>
      <c r="F28" s="125">
        <f t="shared" si="6"/>
        <v>0</v>
      </c>
      <c r="G28" s="125">
        <f t="shared" si="6"/>
        <v>0</v>
      </c>
      <c r="H28" s="125">
        <f t="shared" si="6"/>
        <v>0</v>
      </c>
      <c r="I28" s="125">
        <f t="shared" si="6"/>
        <v>0</v>
      </c>
      <c r="J28" s="125">
        <f t="shared" si="6"/>
        <v>0</v>
      </c>
      <c r="K28" s="125">
        <f t="shared" si="6"/>
        <v>0</v>
      </c>
      <c r="L28" s="125">
        <f t="shared" si="6"/>
        <v>0</v>
      </c>
      <c r="M28" s="129"/>
    </row>
    <row r="29" spans="1:13">
      <c r="A29" s="145"/>
      <c r="B29" s="129"/>
      <c r="C29" s="129"/>
      <c r="D29" s="67">
        <f t="shared" si="1"/>
        <v>0</v>
      </c>
      <c r="E29" s="125">
        <f t="shared" ref="E29:L29" si="7">E45+E61+E77+E93</f>
        <v>0</v>
      </c>
      <c r="F29" s="125">
        <f t="shared" si="7"/>
        <v>0</v>
      </c>
      <c r="G29" s="125">
        <f t="shared" si="7"/>
        <v>0</v>
      </c>
      <c r="H29" s="125">
        <f t="shared" si="7"/>
        <v>0</v>
      </c>
      <c r="I29" s="125">
        <f t="shared" si="7"/>
        <v>0</v>
      </c>
      <c r="J29" s="125">
        <f t="shared" si="7"/>
        <v>0</v>
      </c>
      <c r="K29" s="125">
        <f t="shared" si="7"/>
        <v>0</v>
      </c>
      <c r="L29" s="125">
        <f t="shared" si="7"/>
        <v>0</v>
      </c>
      <c r="M29" s="129"/>
    </row>
    <row r="30" spans="1:13">
      <c r="A30" s="145"/>
      <c r="B30" s="129"/>
      <c r="C30" s="129"/>
      <c r="D30" s="67">
        <f t="shared" si="1"/>
        <v>0</v>
      </c>
      <c r="E30" s="125">
        <f t="shared" ref="E30:L30" si="8">E46+E62+E78+E94</f>
        <v>0</v>
      </c>
      <c r="F30" s="125">
        <f t="shared" si="8"/>
        <v>0</v>
      </c>
      <c r="G30" s="125">
        <f t="shared" si="8"/>
        <v>0</v>
      </c>
      <c r="H30" s="125">
        <f t="shared" si="8"/>
        <v>0</v>
      </c>
      <c r="I30" s="125">
        <f t="shared" si="8"/>
        <v>0</v>
      </c>
      <c r="J30" s="125">
        <f t="shared" si="8"/>
        <v>0</v>
      </c>
      <c r="K30" s="125">
        <f t="shared" si="8"/>
        <v>0</v>
      </c>
      <c r="L30" s="125">
        <f t="shared" si="8"/>
        <v>0</v>
      </c>
      <c r="M30" s="129"/>
    </row>
    <row r="31" spans="1:13">
      <c r="A31" s="145"/>
      <c r="B31" s="129"/>
      <c r="C31" s="129"/>
      <c r="D31" s="67">
        <f t="shared" si="1"/>
        <v>0</v>
      </c>
      <c r="E31" s="125">
        <f t="shared" ref="E31:L31" si="9">E47+E63+E79+E95</f>
        <v>0</v>
      </c>
      <c r="F31" s="125">
        <f t="shared" si="9"/>
        <v>0</v>
      </c>
      <c r="G31" s="125">
        <f t="shared" si="9"/>
        <v>0</v>
      </c>
      <c r="H31" s="125">
        <f t="shared" si="9"/>
        <v>0</v>
      </c>
      <c r="I31" s="125">
        <f t="shared" si="9"/>
        <v>0</v>
      </c>
      <c r="J31" s="125">
        <f t="shared" si="9"/>
        <v>0</v>
      </c>
      <c r="K31" s="125">
        <f t="shared" si="9"/>
        <v>0</v>
      </c>
      <c r="L31" s="125">
        <f t="shared" si="9"/>
        <v>0</v>
      </c>
      <c r="M31" s="129"/>
    </row>
    <row r="32" spans="1:13">
      <c r="A32" s="145"/>
      <c r="B32" s="129"/>
      <c r="C32" s="129"/>
      <c r="D32" s="67">
        <f t="shared" si="1"/>
        <v>0</v>
      </c>
      <c r="E32" s="125">
        <f t="shared" ref="E32:L32" si="10">E48+E64+E80+E96</f>
        <v>0</v>
      </c>
      <c r="F32" s="125">
        <f t="shared" si="10"/>
        <v>0</v>
      </c>
      <c r="G32" s="125">
        <f t="shared" si="10"/>
        <v>0</v>
      </c>
      <c r="H32" s="125">
        <f t="shared" si="10"/>
        <v>0</v>
      </c>
      <c r="I32" s="125">
        <f t="shared" si="10"/>
        <v>0</v>
      </c>
      <c r="J32" s="125">
        <f t="shared" si="10"/>
        <v>0</v>
      </c>
      <c r="K32" s="125">
        <f t="shared" si="10"/>
        <v>0</v>
      </c>
      <c r="L32" s="125">
        <f t="shared" si="10"/>
        <v>0</v>
      </c>
      <c r="M32" s="129"/>
    </row>
    <row r="33" spans="1:13">
      <c r="A33" s="145"/>
      <c r="B33" s="129"/>
      <c r="C33" s="129"/>
      <c r="D33" s="67">
        <f t="shared" si="1"/>
        <v>0</v>
      </c>
      <c r="E33" s="125">
        <f t="shared" ref="E33:L33" si="11">E49+E65+E81+E97</f>
        <v>0</v>
      </c>
      <c r="F33" s="125">
        <f t="shared" si="11"/>
        <v>0</v>
      </c>
      <c r="G33" s="125">
        <f t="shared" si="11"/>
        <v>0</v>
      </c>
      <c r="H33" s="125">
        <f t="shared" si="11"/>
        <v>0</v>
      </c>
      <c r="I33" s="125">
        <f t="shared" si="11"/>
        <v>0</v>
      </c>
      <c r="J33" s="125">
        <f t="shared" si="11"/>
        <v>0</v>
      </c>
      <c r="K33" s="125">
        <f t="shared" si="11"/>
        <v>0</v>
      </c>
      <c r="L33" s="125">
        <f t="shared" si="11"/>
        <v>0</v>
      </c>
      <c r="M33" s="129"/>
    </row>
    <row r="34" spans="1:13">
      <c r="A34" s="124" t="s">
        <v>637</v>
      </c>
      <c r="B34" s="124"/>
      <c r="C34" s="124" t="s">
        <v>637</v>
      </c>
      <c r="D34" s="124" t="s">
        <v>637</v>
      </c>
      <c r="E34" s="124" t="s">
        <v>637</v>
      </c>
      <c r="F34" s="124" t="s">
        <v>637</v>
      </c>
      <c r="G34" s="124" t="s">
        <v>637</v>
      </c>
      <c r="H34" s="124" t="s">
        <v>637</v>
      </c>
      <c r="I34" s="124" t="s">
        <v>637</v>
      </c>
      <c r="J34" s="124" t="s">
        <v>637</v>
      </c>
      <c r="K34" s="124" t="s">
        <v>637</v>
      </c>
      <c r="L34" s="124" t="s">
        <v>637</v>
      </c>
      <c r="M34" s="124"/>
    </row>
    <row r="36" spans="1:13">
      <c r="A36" s="12" t="s">
        <v>675</v>
      </c>
      <c r="B36" s="12"/>
      <c r="C36" s="12"/>
      <c r="D36" s="12"/>
      <c r="E36" s="12"/>
      <c r="F36" s="12"/>
      <c r="G36" s="12"/>
      <c r="H36" s="12"/>
      <c r="I36" s="12"/>
      <c r="J36" s="12"/>
      <c r="K36" s="12"/>
      <c r="L36" s="12"/>
      <c r="M36" s="12"/>
    </row>
    <row r="37" spans="1:13">
      <c r="G37" s="9"/>
      <c r="H37" s="9"/>
      <c r="I37" s="9"/>
    </row>
    <row r="38" spans="1:13">
      <c r="A38" s="9"/>
      <c r="B38" s="9"/>
      <c r="C38" s="9"/>
      <c r="D38" s="168" t="s">
        <v>672</v>
      </c>
      <c r="E38" s="169"/>
      <c r="F38" s="169"/>
      <c r="G38" s="169"/>
      <c r="H38" s="169"/>
      <c r="I38" s="169"/>
      <c r="J38" s="169"/>
      <c r="K38" s="169"/>
      <c r="L38" s="170"/>
      <c r="M38" s="9"/>
    </row>
    <row r="39" spans="1:13">
      <c r="A39" s="11" t="s">
        <v>312</v>
      </c>
      <c r="B39" s="11" t="s">
        <v>649</v>
      </c>
      <c r="C39" s="11" t="s">
        <v>143</v>
      </c>
      <c r="D39" s="13" t="s">
        <v>624</v>
      </c>
      <c r="E39" s="13">
        <v>2021</v>
      </c>
      <c r="F39" s="13">
        <v>2022</v>
      </c>
      <c r="G39" s="13">
        <v>2023</v>
      </c>
      <c r="H39" s="13">
        <v>2024</v>
      </c>
      <c r="I39" s="13">
        <v>2025</v>
      </c>
      <c r="J39" s="13">
        <v>2026</v>
      </c>
      <c r="K39" s="13">
        <v>2027</v>
      </c>
      <c r="L39" s="13">
        <v>2028</v>
      </c>
      <c r="M39" s="11" t="s">
        <v>649</v>
      </c>
    </row>
    <row r="40" spans="1:13">
      <c r="A40" s="122" t="str">
        <f>A24</f>
        <v>Governors</v>
      </c>
      <c r="B40" s="122" t="str">
        <f>B24</f>
        <v>Replacement</v>
      </c>
      <c r="C40" s="123">
        <f>C24</f>
        <v>0</v>
      </c>
      <c r="D40" s="67">
        <f t="shared" ref="D40:D49" si="12">SUM(E40:L40)</f>
        <v>10</v>
      </c>
      <c r="E40" s="115">
        <v>10</v>
      </c>
      <c r="F40" s="69"/>
      <c r="G40" s="69"/>
      <c r="H40" s="69"/>
      <c r="I40" s="69"/>
      <c r="J40" s="69"/>
      <c r="K40" s="69"/>
      <c r="L40" s="69"/>
      <c r="M40" s="122">
        <f t="shared" ref="M40:M49" si="13">M24</f>
        <v>0</v>
      </c>
    </row>
    <row r="41" spans="1:13">
      <c r="A41" s="122" t="str">
        <f>A25</f>
        <v>Governors</v>
      </c>
      <c r="B41" s="122" t="str">
        <f>B25</f>
        <v>Refurbishment</v>
      </c>
      <c r="C41" s="123">
        <f t="shared" ref="C41:C49" si="14">C25</f>
        <v>0</v>
      </c>
      <c r="D41" s="67">
        <f t="shared" si="12"/>
        <v>5</v>
      </c>
      <c r="E41" s="69">
        <v>5</v>
      </c>
      <c r="F41" s="69"/>
      <c r="G41" s="69"/>
      <c r="H41" s="69"/>
      <c r="I41" s="69"/>
      <c r="J41" s="69"/>
      <c r="K41" s="69"/>
      <c r="L41" s="69"/>
      <c r="M41" s="122">
        <f t="shared" si="13"/>
        <v>0</v>
      </c>
    </row>
    <row r="42" spans="1:13">
      <c r="A42" s="122">
        <f t="shared" ref="A42:B49" si="15">A26</f>
        <v>0</v>
      </c>
      <c r="B42" s="122">
        <f t="shared" si="15"/>
        <v>0</v>
      </c>
      <c r="C42" s="123">
        <f t="shared" si="14"/>
        <v>0</v>
      </c>
      <c r="D42" s="67">
        <f t="shared" si="12"/>
        <v>0</v>
      </c>
      <c r="E42" s="69"/>
      <c r="F42" s="69"/>
      <c r="G42" s="69"/>
      <c r="H42" s="69"/>
      <c r="I42" s="69"/>
      <c r="J42" s="69"/>
      <c r="K42" s="69"/>
      <c r="L42" s="69"/>
      <c r="M42" s="122">
        <f t="shared" si="13"/>
        <v>0</v>
      </c>
    </row>
    <row r="43" spans="1:13">
      <c r="A43" s="122">
        <f t="shared" si="15"/>
        <v>0</v>
      </c>
      <c r="B43" s="122">
        <f t="shared" si="15"/>
        <v>0</v>
      </c>
      <c r="C43" s="123">
        <f t="shared" si="14"/>
        <v>0</v>
      </c>
      <c r="D43" s="67">
        <f t="shared" si="12"/>
        <v>0</v>
      </c>
      <c r="E43" s="69"/>
      <c r="F43" s="69"/>
      <c r="G43" s="69"/>
      <c r="H43" s="69"/>
      <c r="I43" s="69"/>
      <c r="J43" s="69"/>
      <c r="K43" s="69"/>
      <c r="L43" s="69"/>
      <c r="M43" s="122">
        <f t="shared" si="13"/>
        <v>0</v>
      </c>
    </row>
    <row r="44" spans="1:13">
      <c r="A44" s="122">
        <f t="shared" si="15"/>
        <v>0</v>
      </c>
      <c r="B44" s="122">
        <f t="shared" si="15"/>
        <v>0</v>
      </c>
      <c r="C44" s="123">
        <f t="shared" si="14"/>
        <v>0</v>
      </c>
      <c r="D44" s="67">
        <f t="shared" si="12"/>
        <v>0</v>
      </c>
      <c r="E44" s="69"/>
      <c r="F44" s="69"/>
      <c r="G44" s="69"/>
      <c r="H44" s="69"/>
      <c r="I44" s="69"/>
      <c r="J44" s="69"/>
      <c r="K44" s="69"/>
      <c r="L44" s="69"/>
      <c r="M44" s="122">
        <f t="shared" si="13"/>
        <v>0</v>
      </c>
    </row>
    <row r="45" spans="1:13">
      <c r="A45" s="122">
        <f t="shared" si="15"/>
        <v>0</v>
      </c>
      <c r="B45" s="122">
        <f t="shared" si="15"/>
        <v>0</v>
      </c>
      <c r="C45" s="123">
        <f t="shared" si="14"/>
        <v>0</v>
      </c>
      <c r="D45" s="67">
        <f t="shared" si="12"/>
        <v>0</v>
      </c>
      <c r="E45" s="69"/>
      <c r="F45" s="69"/>
      <c r="G45" s="69"/>
      <c r="H45" s="69"/>
      <c r="I45" s="69"/>
      <c r="J45" s="69"/>
      <c r="K45" s="69"/>
      <c r="L45" s="69"/>
      <c r="M45" s="122">
        <f t="shared" si="13"/>
        <v>0</v>
      </c>
    </row>
    <row r="46" spans="1:13">
      <c r="A46" s="122">
        <f t="shared" si="15"/>
        <v>0</v>
      </c>
      <c r="B46" s="122">
        <f t="shared" si="15"/>
        <v>0</v>
      </c>
      <c r="C46" s="123">
        <f t="shared" si="14"/>
        <v>0</v>
      </c>
      <c r="D46" s="67">
        <f t="shared" si="12"/>
        <v>0</v>
      </c>
      <c r="E46" s="69"/>
      <c r="F46" s="69"/>
      <c r="G46" s="69"/>
      <c r="H46" s="69"/>
      <c r="I46" s="69"/>
      <c r="J46" s="69"/>
      <c r="K46" s="69"/>
      <c r="L46" s="69"/>
      <c r="M46" s="122">
        <f t="shared" si="13"/>
        <v>0</v>
      </c>
    </row>
    <row r="47" spans="1:13">
      <c r="A47" s="122">
        <f t="shared" si="15"/>
        <v>0</v>
      </c>
      <c r="B47" s="122">
        <f t="shared" si="15"/>
        <v>0</v>
      </c>
      <c r="C47" s="123">
        <f t="shared" si="14"/>
        <v>0</v>
      </c>
      <c r="D47" s="67">
        <f t="shared" si="12"/>
        <v>0</v>
      </c>
      <c r="E47" s="69"/>
      <c r="F47" s="69"/>
      <c r="G47" s="69"/>
      <c r="H47" s="69"/>
      <c r="I47" s="69"/>
      <c r="J47" s="69"/>
      <c r="K47" s="69"/>
      <c r="L47" s="69"/>
      <c r="M47" s="122">
        <f t="shared" si="13"/>
        <v>0</v>
      </c>
    </row>
    <row r="48" spans="1:13">
      <c r="A48" s="122">
        <f t="shared" si="15"/>
        <v>0</v>
      </c>
      <c r="B48" s="122">
        <f t="shared" si="15"/>
        <v>0</v>
      </c>
      <c r="C48" s="123">
        <f t="shared" si="14"/>
        <v>0</v>
      </c>
      <c r="D48" s="67">
        <f t="shared" si="12"/>
        <v>0</v>
      </c>
      <c r="E48" s="69"/>
      <c r="F48" s="69"/>
      <c r="G48" s="69"/>
      <c r="H48" s="69"/>
      <c r="I48" s="69"/>
      <c r="J48" s="69"/>
      <c r="K48" s="69"/>
      <c r="L48" s="69"/>
      <c r="M48" s="122">
        <f t="shared" si="13"/>
        <v>0</v>
      </c>
    </row>
    <row r="49" spans="1:13">
      <c r="A49" s="122">
        <f t="shared" si="15"/>
        <v>0</v>
      </c>
      <c r="B49" s="122">
        <f t="shared" si="15"/>
        <v>0</v>
      </c>
      <c r="C49" s="123">
        <f t="shared" si="14"/>
        <v>0</v>
      </c>
      <c r="D49" s="67">
        <f t="shared" si="12"/>
        <v>0</v>
      </c>
      <c r="E49" s="69"/>
      <c r="F49" s="69"/>
      <c r="G49" s="69"/>
      <c r="H49" s="69"/>
      <c r="I49" s="69"/>
      <c r="J49" s="69"/>
      <c r="K49" s="69"/>
      <c r="L49" s="69"/>
      <c r="M49" s="122">
        <f t="shared" si="13"/>
        <v>0</v>
      </c>
    </row>
    <row r="50" spans="1:13">
      <c r="A50" s="124" t="s">
        <v>637</v>
      </c>
      <c r="B50" s="124"/>
      <c r="C50" s="124" t="s">
        <v>637</v>
      </c>
      <c r="D50" s="124" t="s">
        <v>637</v>
      </c>
      <c r="E50" s="124" t="s">
        <v>637</v>
      </c>
      <c r="F50" s="124" t="s">
        <v>637</v>
      </c>
      <c r="G50" s="124" t="s">
        <v>637</v>
      </c>
      <c r="H50" s="124" t="s">
        <v>637</v>
      </c>
      <c r="I50" s="124" t="s">
        <v>637</v>
      </c>
      <c r="J50" s="124" t="s">
        <v>637</v>
      </c>
      <c r="K50" s="124" t="s">
        <v>637</v>
      </c>
      <c r="L50" s="124" t="s">
        <v>637</v>
      </c>
      <c r="M50" s="124"/>
    </row>
    <row r="52" spans="1:13">
      <c r="A52" s="12" t="s">
        <v>676</v>
      </c>
      <c r="B52" s="12"/>
      <c r="C52" s="12"/>
      <c r="D52" s="12"/>
      <c r="E52" s="12"/>
      <c r="F52" s="12"/>
      <c r="G52" s="12"/>
      <c r="H52" s="12"/>
      <c r="I52" s="12"/>
      <c r="J52" s="12"/>
      <c r="K52" s="12"/>
      <c r="L52" s="12"/>
      <c r="M52" s="12"/>
    </row>
    <row r="53" spans="1:13">
      <c r="G53" s="9"/>
      <c r="H53" s="9"/>
      <c r="I53" s="9"/>
    </row>
    <row r="54" spans="1:13">
      <c r="A54" s="9"/>
      <c r="B54" s="9"/>
      <c r="C54" s="9"/>
      <c r="D54" s="168" t="s">
        <v>672</v>
      </c>
      <c r="E54" s="169"/>
      <c r="F54" s="169"/>
      <c r="G54" s="169"/>
      <c r="H54" s="169"/>
      <c r="I54" s="169"/>
      <c r="J54" s="169"/>
      <c r="K54" s="169"/>
      <c r="L54" s="170"/>
      <c r="M54" s="9"/>
    </row>
    <row r="55" spans="1:13">
      <c r="A55" s="11" t="s">
        <v>312</v>
      </c>
      <c r="B55" s="11" t="s">
        <v>648</v>
      </c>
      <c r="C55" s="11" t="s">
        <v>143</v>
      </c>
      <c r="D55" s="13" t="s">
        <v>624</v>
      </c>
      <c r="E55" s="13">
        <v>2021</v>
      </c>
      <c r="F55" s="13">
        <v>2022</v>
      </c>
      <c r="G55" s="13">
        <v>2023</v>
      </c>
      <c r="H55" s="13">
        <v>2024</v>
      </c>
      <c r="I55" s="13">
        <v>2025</v>
      </c>
      <c r="J55" s="13">
        <v>2026</v>
      </c>
      <c r="K55" s="13">
        <v>2027</v>
      </c>
      <c r="L55" s="13">
        <v>2028</v>
      </c>
      <c r="M55" s="11" t="s">
        <v>648</v>
      </c>
    </row>
    <row r="56" spans="1:13">
      <c r="A56" s="122" t="str">
        <f t="shared" ref="A56:B65" si="16">A24</f>
        <v>Governors</v>
      </c>
      <c r="B56" s="122" t="str">
        <f t="shared" si="16"/>
        <v>Replacement</v>
      </c>
      <c r="C56" s="123">
        <f>C24</f>
        <v>0</v>
      </c>
      <c r="D56" s="67">
        <f t="shared" ref="D56:D65" si="17">SUM(E56:L56)</f>
        <v>10</v>
      </c>
      <c r="E56" s="115">
        <v>10</v>
      </c>
      <c r="F56" s="69"/>
      <c r="G56" s="69"/>
      <c r="H56" s="69"/>
      <c r="I56" s="69"/>
      <c r="J56" s="69"/>
      <c r="K56" s="69"/>
      <c r="L56" s="69"/>
      <c r="M56" s="122">
        <f t="shared" ref="M56:M65" si="18">M24</f>
        <v>0</v>
      </c>
    </row>
    <row r="57" spans="1:13">
      <c r="A57" s="122" t="str">
        <f t="shared" si="16"/>
        <v>Governors</v>
      </c>
      <c r="B57" s="122" t="str">
        <f t="shared" si="16"/>
        <v>Refurbishment</v>
      </c>
      <c r="C57" s="123">
        <f t="shared" ref="C57:C65" si="19">C25</f>
        <v>0</v>
      </c>
      <c r="D57" s="67">
        <f t="shared" si="17"/>
        <v>0</v>
      </c>
      <c r="E57" s="69"/>
      <c r="F57" s="69"/>
      <c r="G57" s="69"/>
      <c r="H57" s="69"/>
      <c r="I57" s="69"/>
      <c r="J57" s="69"/>
      <c r="K57" s="69"/>
      <c r="L57" s="69"/>
      <c r="M57" s="122">
        <f t="shared" si="18"/>
        <v>0</v>
      </c>
    </row>
    <row r="58" spans="1:13">
      <c r="A58" s="122">
        <f t="shared" si="16"/>
        <v>0</v>
      </c>
      <c r="B58" s="122">
        <f t="shared" si="16"/>
        <v>0</v>
      </c>
      <c r="C58" s="123">
        <f t="shared" si="19"/>
        <v>0</v>
      </c>
      <c r="D58" s="67">
        <f t="shared" si="17"/>
        <v>0</v>
      </c>
      <c r="E58" s="69"/>
      <c r="F58" s="69"/>
      <c r="G58" s="69"/>
      <c r="H58" s="69"/>
      <c r="I58" s="69"/>
      <c r="J58" s="69"/>
      <c r="K58" s="69"/>
      <c r="L58" s="69"/>
      <c r="M58" s="122">
        <f t="shared" si="18"/>
        <v>0</v>
      </c>
    </row>
    <row r="59" spans="1:13">
      <c r="A59" s="122">
        <f t="shared" si="16"/>
        <v>0</v>
      </c>
      <c r="B59" s="122">
        <f t="shared" si="16"/>
        <v>0</v>
      </c>
      <c r="C59" s="123">
        <f t="shared" si="19"/>
        <v>0</v>
      </c>
      <c r="D59" s="67">
        <f t="shared" si="17"/>
        <v>0</v>
      </c>
      <c r="E59" s="69"/>
      <c r="F59" s="69"/>
      <c r="G59" s="69"/>
      <c r="H59" s="69"/>
      <c r="I59" s="69"/>
      <c r="J59" s="69"/>
      <c r="K59" s="69"/>
      <c r="L59" s="69"/>
      <c r="M59" s="122">
        <f t="shared" si="18"/>
        <v>0</v>
      </c>
    </row>
    <row r="60" spans="1:13">
      <c r="A60" s="122">
        <f t="shared" si="16"/>
        <v>0</v>
      </c>
      <c r="B60" s="122">
        <f t="shared" si="16"/>
        <v>0</v>
      </c>
      <c r="C60" s="123">
        <f t="shared" si="19"/>
        <v>0</v>
      </c>
      <c r="D60" s="67">
        <f t="shared" si="17"/>
        <v>0</v>
      </c>
      <c r="E60" s="69"/>
      <c r="F60" s="69"/>
      <c r="G60" s="69"/>
      <c r="H60" s="69"/>
      <c r="I60" s="69"/>
      <c r="J60" s="69"/>
      <c r="K60" s="69"/>
      <c r="L60" s="69"/>
      <c r="M60" s="122">
        <f t="shared" si="18"/>
        <v>0</v>
      </c>
    </row>
    <row r="61" spans="1:13">
      <c r="A61" s="122">
        <f t="shared" si="16"/>
        <v>0</v>
      </c>
      <c r="B61" s="122">
        <f t="shared" si="16"/>
        <v>0</v>
      </c>
      <c r="C61" s="123">
        <f t="shared" si="19"/>
        <v>0</v>
      </c>
      <c r="D61" s="67">
        <f t="shared" si="17"/>
        <v>0</v>
      </c>
      <c r="E61" s="69"/>
      <c r="F61" s="69"/>
      <c r="G61" s="69"/>
      <c r="H61" s="69"/>
      <c r="I61" s="69"/>
      <c r="J61" s="69"/>
      <c r="K61" s="69"/>
      <c r="L61" s="69"/>
      <c r="M61" s="122">
        <f t="shared" si="18"/>
        <v>0</v>
      </c>
    </row>
    <row r="62" spans="1:13">
      <c r="A62" s="122">
        <f t="shared" si="16"/>
        <v>0</v>
      </c>
      <c r="B62" s="122">
        <f t="shared" si="16"/>
        <v>0</v>
      </c>
      <c r="C62" s="123">
        <f t="shared" si="19"/>
        <v>0</v>
      </c>
      <c r="D62" s="67">
        <f t="shared" si="17"/>
        <v>0</v>
      </c>
      <c r="E62" s="69"/>
      <c r="F62" s="69"/>
      <c r="G62" s="69"/>
      <c r="H62" s="69"/>
      <c r="I62" s="69"/>
      <c r="J62" s="69"/>
      <c r="K62" s="69"/>
      <c r="L62" s="69"/>
      <c r="M62" s="122">
        <f t="shared" si="18"/>
        <v>0</v>
      </c>
    </row>
    <row r="63" spans="1:13">
      <c r="A63" s="122">
        <f t="shared" si="16"/>
        <v>0</v>
      </c>
      <c r="B63" s="122">
        <f t="shared" si="16"/>
        <v>0</v>
      </c>
      <c r="C63" s="123">
        <f t="shared" si="19"/>
        <v>0</v>
      </c>
      <c r="D63" s="67">
        <f t="shared" si="17"/>
        <v>0</v>
      </c>
      <c r="E63" s="69"/>
      <c r="F63" s="69"/>
      <c r="G63" s="69"/>
      <c r="H63" s="69"/>
      <c r="I63" s="69"/>
      <c r="J63" s="69"/>
      <c r="K63" s="69"/>
      <c r="L63" s="69"/>
      <c r="M63" s="122">
        <f t="shared" si="18"/>
        <v>0</v>
      </c>
    </row>
    <row r="64" spans="1:13">
      <c r="A64" s="122">
        <f t="shared" si="16"/>
        <v>0</v>
      </c>
      <c r="B64" s="122">
        <f t="shared" si="16"/>
        <v>0</v>
      </c>
      <c r="C64" s="123">
        <f t="shared" si="19"/>
        <v>0</v>
      </c>
      <c r="D64" s="67">
        <f t="shared" si="17"/>
        <v>0</v>
      </c>
      <c r="E64" s="69"/>
      <c r="F64" s="69"/>
      <c r="G64" s="69"/>
      <c r="H64" s="69"/>
      <c r="I64" s="69"/>
      <c r="J64" s="69"/>
      <c r="K64" s="69"/>
      <c r="L64" s="69"/>
      <c r="M64" s="122">
        <f t="shared" si="18"/>
        <v>0</v>
      </c>
    </row>
    <row r="65" spans="1:13">
      <c r="A65" s="122">
        <f t="shared" si="16"/>
        <v>0</v>
      </c>
      <c r="B65" s="122">
        <f t="shared" si="16"/>
        <v>0</v>
      </c>
      <c r="C65" s="123">
        <f t="shared" si="19"/>
        <v>0</v>
      </c>
      <c r="D65" s="67">
        <f t="shared" si="17"/>
        <v>0</v>
      </c>
      <c r="E65" s="69"/>
      <c r="F65" s="69"/>
      <c r="G65" s="69"/>
      <c r="H65" s="69"/>
      <c r="I65" s="69"/>
      <c r="J65" s="69"/>
      <c r="K65" s="69"/>
      <c r="L65" s="69"/>
      <c r="M65" s="122">
        <f t="shared" si="18"/>
        <v>0</v>
      </c>
    </row>
    <row r="66" spans="1:13">
      <c r="A66" s="124" t="s">
        <v>637</v>
      </c>
      <c r="B66" s="124"/>
      <c r="C66" s="124" t="s">
        <v>637</v>
      </c>
      <c r="D66" s="124" t="s">
        <v>637</v>
      </c>
      <c r="E66" s="124" t="s">
        <v>637</v>
      </c>
      <c r="F66" s="124" t="s">
        <v>637</v>
      </c>
      <c r="G66" s="124" t="s">
        <v>637</v>
      </c>
      <c r="H66" s="124" t="s">
        <v>637</v>
      </c>
      <c r="I66" s="124" t="s">
        <v>637</v>
      </c>
      <c r="J66" s="124" t="s">
        <v>637</v>
      </c>
      <c r="K66" s="124" t="s">
        <v>637</v>
      </c>
      <c r="L66" s="124" t="s">
        <v>637</v>
      </c>
      <c r="M66" s="124"/>
    </row>
    <row r="68" spans="1:13">
      <c r="A68" s="12" t="s">
        <v>333</v>
      </c>
      <c r="B68" s="12"/>
      <c r="C68" s="12"/>
      <c r="D68" s="12"/>
      <c r="E68" s="12"/>
      <c r="F68" s="12"/>
      <c r="G68" s="12"/>
      <c r="H68" s="12"/>
      <c r="I68" s="12"/>
      <c r="J68" s="12"/>
      <c r="K68" s="12"/>
      <c r="L68" s="12"/>
      <c r="M68" s="12"/>
    </row>
    <row r="69" spans="1:13">
      <c r="G69" s="9"/>
      <c r="H69" s="9"/>
      <c r="I69" s="9"/>
    </row>
    <row r="70" spans="1:13">
      <c r="A70" s="9"/>
      <c r="B70" s="9"/>
      <c r="C70" s="9"/>
      <c r="D70" s="168" t="s">
        <v>672</v>
      </c>
      <c r="E70" s="169"/>
      <c r="F70" s="169"/>
      <c r="G70" s="169"/>
      <c r="H70" s="169"/>
      <c r="I70" s="169"/>
      <c r="J70" s="169"/>
      <c r="K70" s="169"/>
      <c r="L70" s="170"/>
      <c r="M70" s="9"/>
    </row>
    <row r="71" spans="1:13">
      <c r="A71" s="11" t="s">
        <v>312</v>
      </c>
      <c r="B71" s="11" t="s">
        <v>648</v>
      </c>
      <c r="C71" s="11" t="s">
        <v>143</v>
      </c>
      <c r="D71" s="13" t="s">
        <v>624</v>
      </c>
      <c r="E71" s="13">
        <v>2021</v>
      </c>
      <c r="F71" s="13">
        <v>2022</v>
      </c>
      <c r="G71" s="13">
        <v>2023</v>
      </c>
      <c r="H71" s="13">
        <v>2024</v>
      </c>
      <c r="I71" s="13">
        <v>2025</v>
      </c>
      <c r="J71" s="13">
        <v>2026</v>
      </c>
      <c r="K71" s="13">
        <v>2027</v>
      </c>
      <c r="L71" s="13">
        <v>2028</v>
      </c>
      <c r="M71" s="11" t="s">
        <v>648</v>
      </c>
    </row>
    <row r="72" spans="1:13">
      <c r="A72" s="122" t="str">
        <f t="shared" ref="A72:B81" si="20">A40</f>
        <v>Governors</v>
      </c>
      <c r="B72" s="122" t="str">
        <f t="shared" si="20"/>
        <v>Replacement</v>
      </c>
      <c r="C72" s="123">
        <f>C24</f>
        <v>0</v>
      </c>
      <c r="D72" s="67">
        <f t="shared" ref="D72:D81" si="21">SUM(E72:L72)</f>
        <v>10</v>
      </c>
      <c r="E72" s="125">
        <f>IF($B72="Replacement",(E40+E56)/2,0)</f>
        <v>10</v>
      </c>
      <c r="F72" s="125">
        <f t="shared" ref="F72:L72" si="22">IF($B72="Replacement",(F40+F56)/2,0)</f>
        <v>0</v>
      </c>
      <c r="G72" s="125">
        <f t="shared" si="22"/>
        <v>0</v>
      </c>
      <c r="H72" s="125">
        <f t="shared" si="22"/>
        <v>0</v>
      </c>
      <c r="I72" s="125">
        <f t="shared" si="22"/>
        <v>0</v>
      </c>
      <c r="J72" s="125">
        <f t="shared" si="22"/>
        <v>0</v>
      </c>
      <c r="K72" s="125">
        <f t="shared" si="22"/>
        <v>0</v>
      </c>
      <c r="L72" s="125">
        <f t="shared" si="22"/>
        <v>0</v>
      </c>
      <c r="M72" s="122">
        <f t="shared" ref="M72:M81" si="23">M40</f>
        <v>0</v>
      </c>
    </row>
    <row r="73" spans="1:13">
      <c r="A73" s="122" t="str">
        <f t="shared" si="20"/>
        <v>Governors</v>
      </c>
      <c r="B73" s="122" t="str">
        <f t="shared" si="20"/>
        <v>Refurbishment</v>
      </c>
      <c r="C73" s="123">
        <f t="shared" ref="C73:C81" si="24">C25</f>
        <v>0</v>
      </c>
      <c r="D73" s="67">
        <f t="shared" si="21"/>
        <v>0</v>
      </c>
      <c r="E73" s="125">
        <f t="shared" ref="E73:L73" si="25">IF($B73="Replacement",(E41+E57)/2,0)</f>
        <v>0</v>
      </c>
      <c r="F73" s="125">
        <f t="shared" si="25"/>
        <v>0</v>
      </c>
      <c r="G73" s="125">
        <f t="shared" si="25"/>
        <v>0</v>
      </c>
      <c r="H73" s="125">
        <f t="shared" si="25"/>
        <v>0</v>
      </c>
      <c r="I73" s="125">
        <f t="shared" si="25"/>
        <v>0</v>
      </c>
      <c r="J73" s="125">
        <f t="shared" si="25"/>
        <v>0</v>
      </c>
      <c r="K73" s="125">
        <f t="shared" si="25"/>
        <v>0</v>
      </c>
      <c r="L73" s="125">
        <f t="shared" si="25"/>
        <v>0</v>
      </c>
      <c r="M73" s="122">
        <f t="shared" si="23"/>
        <v>0</v>
      </c>
    </row>
    <row r="74" spans="1:13">
      <c r="A74" s="122">
        <f t="shared" si="20"/>
        <v>0</v>
      </c>
      <c r="B74" s="122">
        <f t="shared" si="20"/>
        <v>0</v>
      </c>
      <c r="C74" s="123">
        <f t="shared" si="24"/>
        <v>0</v>
      </c>
      <c r="D74" s="67">
        <f t="shared" si="21"/>
        <v>0</v>
      </c>
      <c r="E74" s="125">
        <f t="shared" ref="E74:L74" si="26">IF($B74="Replacement",(E42+E58)/2,0)</f>
        <v>0</v>
      </c>
      <c r="F74" s="125">
        <f t="shared" si="26"/>
        <v>0</v>
      </c>
      <c r="G74" s="125">
        <f t="shared" si="26"/>
        <v>0</v>
      </c>
      <c r="H74" s="125">
        <f t="shared" si="26"/>
        <v>0</v>
      </c>
      <c r="I74" s="125">
        <f t="shared" si="26"/>
        <v>0</v>
      </c>
      <c r="J74" s="125">
        <f t="shared" si="26"/>
        <v>0</v>
      </c>
      <c r="K74" s="125">
        <f t="shared" si="26"/>
        <v>0</v>
      </c>
      <c r="L74" s="125">
        <f t="shared" si="26"/>
        <v>0</v>
      </c>
      <c r="M74" s="122">
        <f t="shared" si="23"/>
        <v>0</v>
      </c>
    </row>
    <row r="75" spans="1:13">
      <c r="A75" s="122">
        <f t="shared" si="20"/>
        <v>0</v>
      </c>
      <c r="B75" s="122">
        <f t="shared" si="20"/>
        <v>0</v>
      </c>
      <c r="C75" s="123">
        <f t="shared" si="24"/>
        <v>0</v>
      </c>
      <c r="D75" s="67">
        <f t="shared" si="21"/>
        <v>0</v>
      </c>
      <c r="E75" s="125">
        <f t="shared" ref="E75:L75" si="27">IF($B75="Replacement",(E43+E59)/2,0)</f>
        <v>0</v>
      </c>
      <c r="F75" s="125">
        <f t="shared" si="27"/>
        <v>0</v>
      </c>
      <c r="G75" s="125">
        <f t="shared" si="27"/>
        <v>0</v>
      </c>
      <c r="H75" s="125">
        <f t="shared" si="27"/>
        <v>0</v>
      </c>
      <c r="I75" s="125">
        <f t="shared" si="27"/>
        <v>0</v>
      </c>
      <c r="J75" s="125">
        <f t="shared" si="27"/>
        <v>0</v>
      </c>
      <c r="K75" s="125">
        <f t="shared" si="27"/>
        <v>0</v>
      </c>
      <c r="L75" s="125">
        <f t="shared" si="27"/>
        <v>0</v>
      </c>
      <c r="M75" s="122">
        <f t="shared" si="23"/>
        <v>0</v>
      </c>
    </row>
    <row r="76" spans="1:13">
      <c r="A76" s="122">
        <f t="shared" si="20"/>
        <v>0</v>
      </c>
      <c r="B76" s="122">
        <f t="shared" si="20"/>
        <v>0</v>
      </c>
      <c r="C76" s="123">
        <f t="shared" si="24"/>
        <v>0</v>
      </c>
      <c r="D76" s="67">
        <f t="shared" si="21"/>
        <v>0</v>
      </c>
      <c r="E76" s="125">
        <f t="shared" ref="E76:L76" si="28">IF($B76="Replacement",(E44+E60)/2,0)</f>
        <v>0</v>
      </c>
      <c r="F76" s="125">
        <f t="shared" si="28"/>
        <v>0</v>
      </c>
      <c r="G76" s="125">
        <f t="shared" si="28"/>
        <v>0</v>
      </c>
      <c r="H76" s="125">
        <f t="shared" si="28"/>
        <v>0</v>
      </c>
      <c r="I76" s="125">
        <f t="shared" si="28"/>
        <v>0</v>
      </c>
      <c r="J76" s="125">
        <f t="shared" si="28"/>
        <v>0</v>
      </c>
      <c r="K76" s="125">
        <f t="shared" si="28"/>
        <v>0</v>
      </c>
      <c r="L76" s="125">
        <f t="shared" si="28"/>
        <v>0</v>
      </c>
      <c r="M76" s="122">
        <f t="shared" si="23"/>
        <v>0</v>
      </c>
    </row>
    <row r="77" spans="1:13">
      <c r="A77" s="122">
        <f t="shared" si="20"/>
        <v>0</v>
      </c>
      <c r="B77" s="122">
        <f t="shared" si="20"/>
        <v>0</v>
      </c>
      <c r="C77" s="123">
        <f t="shared" si="24"/>
        <v>0</v>
      </c>
      <c r="D77" s="67">
        <f t="shared" si="21"/>
        <v>0</v>
      </c>
      <c r="E77" s="125">
        <f t="shared" ref="E77:L77" si="29">IF($B77="Replacement",(E45+E61)/2,0)</f>
        <v>0</v>
      </c>
      <c r="F77" s="125">
        <f t="shared" si="29"/>
        <v>0</v>
      </c>
      <c r="G77" s="125">
        <f t="shared" si="29"/>
        <v>0</v>
      </c>
      <c r="H77" s="125">
        <f t="shared" si="29"/>
        <v>0</v>
      </c>
      <c r="I77" s="125">
        <f t="shared" si="29"/>
        <v>0</v>
      </c>
      <c r="J77" s="125">
        <f t="shared" si="29"/>
        <v>0</v>
      </c>
      <c r="K77" s="125">
        <f t="shared" si="29"/>
        <v>0</v>
      </c>
      <c r="L77" s="125">
        <f t="shared" si="29"/>
        <v>0</v>
      </c>
      <c r="M77" s="122">
        <f t="shared" si="23"/>
        <v>0</v>
      </c>
    </row>
    <row r="78" spans="1:13">
      <c r="A78" s="122">
        <f t="shared" si="20"/>
        <v>0</v>
      </c>
      <c r="B78" s="122">
        <f t="shared" si="20"/>
        <v>0</v>
      </c>
      <c r="C78" s="123">
        <f t="shared" si="24"/>
        <v>0</v>
      </c>
      <c r="D78" s="67">
        <f t="shared" si="21"/>
        <v>0</v>
      </c>
      <c r="E78" s="125">
        <f t="shared" ref="E78:L78" si="30">IF($B78="Replacement",(E46+E62)/2,0)</f>
        <v>0</v>
      </c>
      <c r="F78" s="125">
        <f t="shared" si="30"/>
        <v>0</v>
      </c>
      <c r="G78" s="125">
        <f t="shared" si="30"/>
        <v>0</v>
      </c>
      <c r="H78" s="125">
        <f t="shared" si="30"/>
        <v>0</v>
      </c>
      <c r="I78" s="125">
        <f t="shared" si="30"/>
        <v>0</v>
      </c>
      <c r="J78" s="125">
        <f t="shared" si="30"/>
        <v>0</v>
      </c>
      <c r="K78" s="125">
        <f t="shared" si="30"/>
        <v>0</v>
      </c>
      <c r="L78" s="125">
        <f t="shared" si="30"/>
        <v>0</v>
      </c>
      <c r="M78" s="122">
        <f t="shared" si="23"/>
        <v>0</v>
      </c>
    </row>
    <row r="79" spans="1:13">
      <c r="A79" s="122">
        <f t="shared" si="20"/>
        <v>0</v>
      </c>
      <c r="B79" s="122">
        <f t="shared" si="20"/>
        <v>0</v>
      </c>
      <c r="C79" s="123">
        <f t="shared" si="24"/>
        <v>0</v>
      </c>
      <c r="D79" s="67">
        <f t="shared" si="21"/>
        <v>0</v>
      </c>
      <c r="E79" s="125">
        <f t="shared" ref="E79:L79" si="31">IF($B79="Replacement",(E47+E63)/2,0)</f>
        <v>0</v>
      </c>
      <c r="F79" s="125">
        <f t="shared" si="31"/>
        <v>0</v>
      </c>
      <c r="G79" s="125">
        <f t="shared" si="31"/>
        <v>0</v>
      </c>
      <c r="H79" s="125">
        <f t="shared" si="31"/>
        <v>0</v>
      </c>
      <c r="I79" s="125">
        <f t="shared" si="31"/>
        <v>0</v>
      </c>
      <c r="J79" s="125">
        <f t="shared" si="31"/>
        <v>0</v>
      </c>
      <c r="K79" s="125">
        <f t="shared" si="31"/>
        <v>0</v>
      </c>
      <c r="L79" s="125">
        <f t="shared" si="31"/>
        <v>0</v>
      </c>
      <c r="M79" s="122">
        <f t="shared" si="23"/>
        <v>0</v>
      </c>
    </row>
    <row r="80" spans="1:13">
      <c r="A80" s="122">
        <f t="shared" si="20"/>
        <v>0</v>
      </c>
      <c r="B80" s="122">
        <f t="shared" si="20"/>
        <v>0</v>
      </c>
      <c r="C80" s="123">
        <f t="shared" si="24"/>
        <v>0</v>
      </c>
      <c r="D80" s="67">
        <f t="shared" si="21"/>
        <v>0</v>
      </c>
      <c r="E80" s="125">
        <f t="shared" ref="E80:L80" si="32">IF($B80="Replacement",(E48+E64)/2,0)</f>
        <v>0</v>
      </c>
      <c r="F80" s="125">
        <f t="shared" si="32"/>
        <v>0</v>
      </c>
      <c r="G80" s="125">
        <f t="shared" si="32"/>
        <v>0</v>
      </c>
      <c r="H80" s="125">
        <f t="shared" si="32"/>
        <v>0</v>
      </c>
      <c r="I80" s="125">
        <f t="shared" si="32"/>
        <v>0</v>
      </c>
      <c r="J80" s="125">
        <f t="shared" si="32"/>
        <v>0</v>
      </c>
      <c r="K80" s="125">
        <f t="shared" si="32"/>
        <v>0</v>
      </c>
      <c r="L80" s="125">
        <f t="shared" si="32"/>
        <v>0</v>
      </c>
      <c r="M80" s="122">
        <f t="shared" si="23"/>
        <v>0</v>
      </c>
    </row>
    <row r="81" spans="1:13">
      <c r="A81" s="122">
        <f t="shared" si="20"/>
        <v>0</v>
      </c>
      <c r="B81" s="122">
        <f t="shared" si="20"/>
        <v>0</v>
      </c>
      <c r="C81" s="123">
        <f t="shared" si="24"/>
        <v>0</v>
      </c>
      <c r="D81" s="67">
        <f t="shared" si="21"/>
        <v>0</v>
      </c>
      <c r="E81" s="125">
        <f t="shared" ref="E81:L81" si="33">IF($B81="Replacement",(E49+E65)/2,0)</f>
        <v>0</v>
      </c>
      <c r="F81" s="125">
        <f t="shared" si="33"/>
        <v>0</v>
      </c>
      <c r="G81" s="125">
        <f t="shared" si="33"/>
        <v>0</v>
      </c>
      <c r="H81" s="125">
        <f t="shared" si="33"/>
        <v>0</v>
      </c>
      <c r="I81" s="125">
        <f t="shared" si="33"/>
        <v>0</v>
      </c>
      <c r="J81" s="125">
        <f t="shared" si="33"/>
        <v>0</v>
      </c>
      <c r="K81" s="125">
        <f t="shared" si="33"/>
        <v>0</v>
      </c>
      <c r="L81" s="125">
        <f t="shared" si="33"/>
        <v>0</v>
      </c>
      <c r="M81" s="122">
        <f t="shared" si="23"/>
        <v>0</v>
      </c>
    </row>
    <row r="82" spans="1:13">
      <c r="A82" s="124" t="s">
        <v>637</v>
      </c>
      <c r="B82" s="124"/>
      <c r="C82" s="124" t="s">
        <v>637</v>
      </c>
      <c r="D82" s="124" t="s">
        <v>637</v>
      </c>
      <c r="E82" s="124" t="s">
        <v>637</v>
      </c>
      <c r="F82" s="124" t="s">
        <v>637</v>
      </c>
      <c r="G82" s="124" t="s">
        <v>637</v>
      </c>
      <c r="H82" s="124" t="s">
        <v>637</v>
      </c>
      <c r="I82" s="124" t="s">
        <v>637</v>
      </c>
      <c r="J82" s="124" t="s">
        <v>637</v>
      </c>
      <c r="K82" s="124" t="s">
        <v>637</v>
      </c>
      <c r="L82" s="124" t="s">
        <v>637</v>
      </c>
      <c r="M82" s="124"/>
    </row>
    <row r="84" spans="1:13">
      <c r="A84" s="12" t="s">
        <v>674</v>
      </c>
      <c r="B84" s="12"/>
      <c r="C84" s="12"/>
      <c r="D84" s="12"/>
      <c r="E84" s="12"/>
      <c r="F84" s="12"/>
      <c r="G84" s="12"/>
      <c r="H84" s="12"/>
      <c r="I84" s="12"/>
      <c r="J84" s="12"/>
      <c r="K84" s="12"/>
      <c r="L84" s="12"/>
      <c r="M84" s="12"/>
    </row>
    <row r="85" spans="1:13">
      <c r="G85" s="9"/>
      <c r="H85" s="9"/>
      <c r="I85" s="9"/>
    </row>
    <row r="86" spans="1:13">
      <c r="A86" s="9"/>
      <c r="B86" s="9"/>
      <c r="C86" s="9"/>
      <c r="D86" s="168" t="s">
        <v>672</v>
      </c>
      <c r="E86" s="169"/>
      <c r="F86" s="169"/>
      <c r="G86" s="169"/>
      <c r="H86" s="169"/>
      <c r="I86" s="169"/>
      <c r="J86" s="169"/>
      <c r="K86" s="169"/>
      <c r="L86" s="170"/>
      <c r="M86" s="9"/>
    </row>
    <row r="87" spans="1:13">
      <c r="A87" s="11" t="s">
        <v>312</v>
      </c>
      <c r="B87" s="11" t="s">
        <v>648</v>
      </c>
      <c r="C87" s="11" t="s">
        <v>143</v>
      </c>
      <c r="D87" s="13" t="s">
        <v>624</v>
      </c>
      <c r="E87" s="13">
        <v>2021</v>
      </c>
      <c r="F87" s="13">
        <v>2022</v>
      </c>
      <c r="G87" s="13">
        <v>2023</v>
      </c>
      <c r="H87" s="13">
        <v>2024</v>
      </c>
      <c r="I87" s="13">
        <v>2025</v>
      </c>
      <c r="J87" s="13">
        <v>2026</v>
      </c>
      <c r="K87" s="13">
        <v>2027</v>
      </c>
      <c r="L87" s="13">
        <v>2028</v>
      </c>
      <c r="M87" s="11" t="s">
        <v>648</v>
      </c>
    </row>
    <row r="88" spans="1:13">
      <c r="A88" s="122" t="str">
        <f t="shared" ref="A88:B97" si="34">A56</f>
        <v>Governors</v>
      </c>
      <c r="B88" s="122" t="str">
        <f t="shared" si="34"/>
        <v>Replacement</v>
      </c>
      <c r="C88" s="123">
        <f>C24</f>
        <v>0</v>
      </c>
      <c r="D88" s="67">
        <f t="shared" ref="D88:D97" si="35">SUM(E88:L88)</f>
        <v>0</v>
      </c>
      <c r="E88" s="115"/>
      <c r="F88" s="69"/>
      <c r="G88" s="69"/>
      <c r="H88" s="69"/>
      <c r="I88" s="69"/>
      <c r="J88" s="69"/>
      <c r="K88" s="69"/>
      <c r="L88" s="69"/>
      <c r="M88" s="122">
        <f t="shared" ref="M88:M97" si="36">M56</f>
        <v>0</v>
      </c>
    </row>
    <row r="89" spans="1:13">
      <c r="A89" s="122" t="str">
        <f t="shared" si="34"/>
        <v>Governors</v>
      </c>
      <c r="B89" s="122" t="str">
        <f t="shared" si="34"/>
        <v>Refurbishment</v>
      </c>
      <c r="C89" s="123">
        <f t="shared" ref="C89:C97" si="37">C25</f>
        <v>0</v>
      </c>
      <c r="D89" s="67">
        <f t="shared" si="35"/>
        <v>0</v>
      </c>
      <c r="E89" s="69"/>
      <c r="F89" s="69"/>
      <c r="G89" s="69"/>
      <c r="H89" s="69"/>
      <c r="I89" s="69"/>
      <c r="J89" s="69"/>
      <c r="K89" s="69"/>
      <c r="L89" s="69"/>
      <c r="M89" s="122">
        <f t="shared" si="36"/>
        <v>0</v>
      </c>
    </row>
    <row r="90" spans="1:13">
      <c r="A90" s="122">
        <f t="shared" si="34"/>
        <v>0</v>
      </c>
      <c r="B90" s="122">
        <f t="shared" si="34"/>
        <v>0</v>
      </c>
      <c r="C90" s="123">
        <f t="shared" si="37"/>
        <v>0</v>
      </c>
      <c r="D90" s="67">
        <f t="shared" si="35"/>
        <v>0</v>
      </c>
      <c r="E90" s="69"/>
      <c r="F90" s="69"/>
      <c r="G90" s="69"/>
      <c r="H90" s="69"/>
      <c r="I90" s="69"/>
      <c r="J90" s="69"/>
      <c r="K90" s="69"/>
      <c r="L90" s="69"/>
      <c r="M90" s="122">
        <f t="shared" si="36"/>
        <v>0</v>
      </c>
    </row>
    <row r="91" spans="1:13">
      <c r="A91" s="122">
        <f t="shared" si="34"/>
        <v>0</v>
      </c>
      <c r="B91" s="122">
        <f t="shared" si="34"/>
        <v>0</v>
      </c>
      <c r="C91" s="123">
        <f t="shared" si="37"/>
        <v>0</v>
      </c>
      <c r="D91" s="67">
        <f t="shared" si="35"/>
        <v>0</v>
      </c>
      <c r="E91" s="69"/>
      <c r="F91" s="69"/>
      <c r="G91" s="69"/>
      <c r="H91" s="69"/>
      <c r="I91" s="69"/>
      <c r="J91" s="69"/>
      <c r="K91" s="69"/>
      <c r="L91" s="69"/>
      <c r="M91" s="122">
        <f t="shared" si="36"/>
        <v>0</v>
      </c>
    </row>
    <row r="92" spans="1:13">
      <c r="A92" s="122">
        <f t="shared" si="34"/>
        <v>0</v>
      </c>
      <c r="B92" s="122">
        <f t="shared" si="34"/>
        <v>0</v>
      </c>
      <c r="C92" s="123">
        <f t="shared" si="37"/>
        <v>0</v>
      </c>
      <c r="D92" s="67">
        <f t="shared" si="35"/>
        <v>0</v>
      </c>
      <c r="E92" s="69"/>
      <c r="F92" s="69"/>
      <c r="G92" s="69"/>
      <c r="H92" s="69"/>
      <c r="I92" s="69"/>
      <c r="J92" s="69"/>
      <c r="K92" s="69"/>
      <c r="L92" s="69"/>
      <c r="M92" s="122">
        <f t="shared" si="36"/>
        <v>0</v>
      </c>
    </row>
    <row r="93" spans="1:13">
      <c r="A93" s="122">
        <f t="shared" si="34"/>
        <v>0</v>
      </c>
      <c r="B93" s="122">
        <f t="shared" si="34"/>
        <v>0</v>
      </c>
      <c r="C93" s="123">
        <f t="shared" si="37"/>
        <v>0</v>
      </c>
      <c r="D93" s="67">
        <f t="shared" si="35"/>
        <v>0</v>
      </c>
      <c r="E93" s="69"/>
      <c r="F93" s="69"/>
      <c r="G93" s="69"/>
      <c r="H93" s="69"/>
      <c r="I93" s="69"/>
      <c r="J93" s="69"/>
      <c r="K93" s="69"/>
      <c r="L93" s="69"/>
      <c r="M93" s="122">
        <f t="shared" si="36"/>
        <v>0</v>
      </c>
    </row>
    <row r="94" spans="1:13">
      <c r="A94" s="122">
        <f t="shared" si="34"/>
        <v>0</v>
      </c>
      <c r="B94" s="122">
        <f t="shared" si="34"/>
        <v>0</v>
      </c>
      <c r="C94" s="123">
        <f t="shared" si="37"/>
        <v>0</v>
      </c>
      <c r="D94" s="67">
        <f t="shared" si="35"/>
        <v>0</v>
      </c>
      <c r="E94" s="69"/>
      <c r="F94" s="69"/>
      <c r="G94" s="69"/>
      <c r="H94" s="69"/>
      <c r="I94" s="69"/>
      <c r="J94" s="69"/>
      <c r="K94" s="69"/>
      <c r="L94" s="69"/>
      <c r="M94" s="122">
        <f t="shared" si="36"/>
        <v>0</v>
      </c>
    </row>
    <row r="95" spans="1:13">
      <c r="A95" s="122">
        <f t="shared" si="34"/>
        <v>0</v>
      </c>
      <c r="B95" s="122">
        <f t="shared" si="34"/>
        <v>0</v>
      </c>
      <c r="C95" s="123">
        <f t="shared" si="37"/>
        <v>0</v>
      </c>
      <c r="D95" s="67">
        <f t="shared" si="35"/>
        <v>0</v>
      </c>
      <c r="E95" s="69"/>
      <c r="F95" s="69"/>
      <c r="G95" s="69"/>
      <c r="H95" s="69"/>
      <c r="I95" s="69"/>
      <c r="J95" s="69"/>
      <c r="K95" s="69"/>
      <c r="L95" s="69"/>
      <c r="M95" s="122">
        <f t="shared" si="36"/>
        <v>0</v>
      </c>
    </row>
    <row r="96" spans="1:13">
      <c r="A96" s="122">
        <f t="shared" si="34"/>
        <v>0</v>
      </c>
      <c r="B96" s="122">
        <f t="shared" si="34"/>
        <v>0</v>
      </c>
      <c r="C96" s="123">
        <f t="shared" si="37"/>
        <v>0</v>
      </c>
      <c r="D96" s="67">
        <f t="shared" si="35"/>
        <v>0</v>
      </c>
      <c r="E96" s="69"/>
      <c r="F96" s="69"/>
      <c r="G96" s="69"/>
      <c r="H96" s="69"/>
      <c r="I96" s="69"/>
      <c r="J96" s="69"/>
      <c r="K96" s="69"/>
      <c r="L96" s="69"/>
      <c r="M96" s="122">
        <f t="shared" si="36"/>
        <v>0</v>
      </c>
    </row>
    <row r="97" spans="1:13">
      <c r="A97" s="122">
        <f t="shared" si="34"/>
        <v>0</v>
      </c>
      <c r="B97" s="122">
        <f t="shared" si="34"/>
        <v>0</v>
      </c>
      <c r="C97" s="123">
        <f t="shared" si="37"/>
        <v>0</v>
      </c>
      <c r="D97" s="67">
        <f t="shared" si="35"/>
        <v>0</v>
      </c>
      <c r="E97" s="69"/>
      <c r="F97" s="69"/>
      <c r="G97" s="69"/>
      <c r="H97" s="69"/>
      <c r="I97" s="69"/>
      <c r="J97" s="69"/>
      <c r="K97" s="69"/>
      <c r="L97" s="69"/>
      <c r="M97" s="122">
        <f t="shared" si="36"/>
        <v>0</v>
      </c>
    </row>
    <row r="98" spans="1:13">
      <c r="A98" s="124" t="s">
        <v>637</v>
      </c>
      <c r="B98" s="124"/>
      <c r="C98" s="124" t="s">
        <v>637</v>
      </c>
      <c r="D98" s="124" t="s">
        <v>637</v>
      </c>
      <c r="E98" s="124" t="s">
        <v>637</v>
      </c>
      <c r="F98" s="124" t="s">
        <v>637</v>
      </c>
      <c r="G98" s="124" t="s">
        <v>637</v>
      </c>
      <c r="H98" s="124" t="s">
        <v>637</v>
      </c>
      <c r="I98" s="124" t="s">
        <v>637</v>
      </c>
      <c r="J98" s="124" t="s">
        <v>637</v>
      </c>
      <c r="K98" s="124" t="s">
        <v>637</v>
      </c>
      <c r="L98" s="124" t="s">
        <v>637</v>
      </c>
      <c r="M98" s="124"/>
    </row>
  </sheetData>
  <dataValidations count="1">
    <dataValidation type="list" allowBlank="1" showInputMessage="1" showErrorMessage="1" sqref="B24:B33" xr:uid="{1AC77087-8573-48DA-B1EB-D78A5CBE5A05}">
      <formula1>"Additions,Disposals,Replacement,Refurbishment"</formula1>
    </dataValidation>
  </dataValidations>
  <pageMargins left="0.7" right="0.7" top="0.75" bottom="0.75" header="0.3" footer="0.3"/>
  <pageSetup orientation="portrait" r:id="rId1"/>
  <headerFooter>
    <oddFooter>&amp;C_x000D_&amp;1#&amp;"Calibri"&amp;10&amp;K000000 OFFICIAL-InternalOnly</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409A307-2ED4-4410-86CE-063FFFA2D0CC}">
          <x14:formula1>
            <xm:f>'0.4.1_LkUp_Assets'!$A$14:$A$150</xm:f>
          </x14:formula1>
          <xm:sqref>A24:A33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2D848-3F60-452A-8321-B3703D9A12E1}">
  <sheetPr>
    <tabColor rgb="FFFF9966"/>
  </sheetPr>
  <dimension ref="A1"/>
  <sheetViews>
    <sheetView workbookViewId="0">
      <selection activeCell="K10" sqref="K10"/>
    </sheetView>
  </sheetViews>
  <sheetFormatPr defaultRowHeight="13.5"/>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7E738-B76E-4806-BA97-6108DA99FEBD}">
  <dimension ref="A1:AS26"/>
  <sheetViews>
    <sheetView zoomScale="93" zoomScaleNormal="116" workbookViewId="0">
      <selection activeCell="G14" sqref="G14"/>
    </sheetView>
  </sheetViews>
  <sheetFormatPr defaultRowHeight="13.5"/>
  <cols>
    <col min="1" max="1" width="42.4609375" customWidth="1"/>
    <col min="2" max="15" width="10.765625" customWidth="1"/>
    <col min="16" max="34" width="12.61328125" customWidth="1"/>
    <col min="35" max="35" width="2" customWidth="1"/>
    <col min="36" max="44" width="12.61328125" customWidth="1"/>
    <col min="45" max="45" width="10.3828125" customWidth="1"/>
  </cols>
  <sheetData>
    <row r="1" spans="1:45" s="4"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1:45" s="7" customFormat="1" ht="15">
      <c r="A2" s="5" t="str">
        <f ca="1">IFERROR("Sheet: " &amp;VLOOKUP(RIGHT(CELL("filename",A1),LEN(CELL("filename",A1))-FIND("]",CELL("filename",A1))),'0.2_Contents'!$A$12:$B$52,2,FALSE),"Sheet name does not match Contents sheet")</f>
        <v>Sheet: 4.1 CBA Overview</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row>
    <row r="3" spans="1:45"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row>
    <row r="4" spans="1:45"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row>
    <row r="5" spans="1:45" s="7" customFormat="1" ht="15">
      <c r="A5" s="5" t="str">
        <f ca="1">A10</f>
        <v>4.1 CBA Overview</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row>
    <row r="6" spans="1:45"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s="19"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row>
    <row r="8" spans="1:45" s="19" customFormat="1">
      <c r="A8" s="41" t="str">
        <f t="shared" ref="A8:AS8" ca="1" si="0">IF(ISERROR(MATCH("Error",A9:A83,0)),"-","Error")</f>
        <v>-</v>
      </c>
      <c r="B8" s="41" t="str">
        <f t="shared" si="0"/>
        <v>-</v>
      </c>
      <c r="C8" s="41" t="str">
        <f t="shared" si="0"/>
        <v>-</v>
      </c>
      <c r="D8" s="41" t="str">
        <f t="shared" si="0"/>
        <v>-</v>
      </c>
      <c r="E8" s="41" t="str">
        <f t="shared" si="0"/>
        <v>-</v>
      </c>
      <c r="F8" s="41" t="str">
        <f t="shared" si="0"/>
        <v>-</v>
      </c>
      <c r="G8" s="41" t="str">
        <f t="shared" si="0"/>
        <v>-</v>
      </c>
      <c r="H8" s="41" t="str">
        <f t="shared" si="0"/>
        <v>-</v>
      </c>
      <c r="I8" s="41" t="str">
        <f t="shared" si="0"/>
        <v>-</v>
      </c>
      <c r="J8" s="41" t="str">
        <f t="shared" si="0"/>
        <v>-</v>
      </c>
      <c r="K8" s="41" t="str">
        <f t="shared" si="0"/>
        <v>-</v>
      </c>
      <c r="L8" s="41" t="str">
        <f t="shared" si="0"/>
        <v>-</v>
      </c>
      <c r="M8" s="41" t="str">
        <f t="shared" si="0"/>
        <v>-</v>
      </c>
      <c r="N8" s="41" t="str">
        <f t="shared" si="0"/>
        <v>-</v>
      </c>
      <c r="O8" s="41" t="str">
        <f t="shared" si="0"/>
        <v>-</v>
      </c>
      <c r="P8" s="41" t="str">
        <f t="shared" si="0"/>
        <v>-</v>
      </c>
      <c r="Q8" s="41" t="str">
        <f t="shared" si="0"/>
        <v>-</v>
      </c>
      <c r="R8" s="41" t="str">
        <f t="shared" si="0"/>
        <v>-</v>
      </c>
      <c r="S8" s="41" t="str">
        <f t="shared" si="0"/>
        <v>-</v>
      </c>
      <c r="T8" s="41" t="str">
        <f t="shared" si="0"/>
        <v>-</v>
      </c>
      <c r="U8" s="41" t="str">
        <f t="shared" si="0"/>
        <v>-</v>
      </c>
      <c r="V8" s="41" t="str">
        <f t="shared" si="0"/>
        <v>-</v>
      </c>
      <c r="W8" s="41" t="str">
        <f t="shared" si="0"/>
        <v>-</v>
      </c>
      <c r="X8" s="41" t="str">
        <f t="shared" si="0"/>
        <v>-</v>
      </c>
      <c r="Y8" s="41" t="str">
        <f t="shared" si="0"/>
        <v>-</v>
      </c>
      <c r="Z8" s="41" t="str">
        <f t="shared" si="0"/>
        <v>-</v>
      </c>
      <c r="AA8" s="41" t="str">
        <f t="shared" si="0"/>
        <v>-</v>
      </c>
      <c r="AB8" s="41" t="str">
        <f t="shared" si="0"/>
        <v>-</v>
      </c>
      <c r="AC8" s="41" t="str">
        <f t="shared" si="0"/>
        <v>-</v>
      </c>
      <c r="AD8" s="41" t="str">
        <f t="shared" si="0"/>
        <v>-</v>
      </c>
      <c r="AE8" s="41" t="str">
        <f t="shared" si="0"/>
        <v>-</v>
      </c>
      <c r="AF8" s="41" t="str">
        <f t="shared" si="0"/>
        <v>-</v>
      </c>
      <c r="AG8" s="41" t="str">
        <f t="shared" si="0"/>
        <v>-</v>
      </c>
      <c r="AH8" s="41" t="str">
        <f t="shared" si="0"/>
        <v>-</v>
      </c>
      <c r="AI8" s="41" t="str">
        <f t="shared" si="0"/>
        <v>-</v>
      </c>
      <c r="AJ8" s="41" t="str">
        <f t="shared" si="0"/>
        <v>-</v>
      </c>
      <c r="AK8" s="41" t="str">
        <f t="shared" si="0"/>
        <v>-</v>
      </c>
      <c r="AL8" s="41" t="str">
        <f t="shared" si="0"/>
        <v>-</v>
      </c>
      <c r="AM8" s="41" t="str">
        <f t="shared" si="0"/>
        <v>-</v>
      </c>
      <c r="AN8" s="41" t="str">
        <f t="shared" si="0"/>
        <v>-</v>
      </c>
      <c r="AO8" s="41" t="str">
        <f t="shared" si="0"/>
        <v>-</v>
      </c>
      <c r="AP8" s="41" t="str">
        <f t="shared" si="0"/>
        <v>-</v>
      </c>
      <c r="AQ8" s="41" t="str">
        <f t="shared" si="0"/>
        <v>-</v>
      </c>
      <c r="AR8" s="41" t="str">
        <f t="shared" si="0"/>
        <v>-</v>
      </c>
      <c r="AS8" s="41" t="str">
        <f t="shared" si="0"/>
        <v>-</v>
      </c>
    </row>
    <row r="9" spans="1:45" s="9" customFormat="1"/>
    <row r="10" spans="1:45" s="9" customFormat="1" ht="19.5">
      <c r="A10" s="8" t="str">
        <f ca="1">IFERROR(VLOOKUP(RIGHT(CELL("filename",A1),LEN(CELL("filename",A1))-FIND("]",CELL("filename",A1))),'0.2_Contents'!$A$12:$B$52,2,FALSE), "Sheet name does not match Contents sheet")</f>
        <v>4.1 CBA Overview</v>
      </c>
    </row>
    <row r="12" spans="1:45">
      <c r="A12" s="59" t="s">
        <v>677</v>
      </c>
    </row>
    <row r="13" spans="1:45">
      <c r="A13" s="166"/>
    </row>
    <row r="14" spans="1:45">
      <c r="E14" s="147"/>
      <c r="F14" s="171" t="s">
        <v>678</v>
      </c>
      <c r="G14" s="171"/>
      <c r="H14" s="171"/>
      <c r="I14" s="171"/>
      <c r="J14" s="171"/>
      <c r="K14" s="171"/>
      <c r="M14" s="151"/>
    </row>
    <row r="15" spans="1:45" ht="46">
      <c r="A15" s="146" t="s">
        <v>679</v>
      </c>
      <c r="B15" s="150" t="s">
        <v>680</v>
      </c>
      <c r="C15" s="150" t="s">
        <v>681</v>
      </c>
      <c r="D15" s="150" t="s">
        <v>682</v>
      </c>
      <c r="E15" s="148" t="s">
        <v>683</v>
      </c>
      <c r="F15" s="150" t="s">
        <v>684</v>
      </c>
      <c r="G15" s="150" t="s">
        <v>685</v>
      </c>
      <c r="H15" s="150" t="s">
        <v>686</v>
      </c>
      <c r="I15" s="150" t="s">
        <v>687</v>
      </c>
      <c r="J15" s="150" t="s">
        <v>688</v>
      </c>
      <c r="K15" s="150" t="s">
        <v>689</v>
      </c>
      <c r="L15" s="150" t="s">
        <v>690</v>
      </c>
      <c r="M15" s="150" t="s">
        <v>691</v>
      </c>
      <c r="N15" s="150" t="s">
        <v>692</v>
      </c>
      <c r="O15" s="150" t="s">
        <v>693</v>
      </c>
    </row>
    <row r="16" spans="1:45">
      <c r="A16" s="149" t="s">
        <v>694</v>
      </c>
      <c r="B16" s="129">
        <v>0</v>
      </c>
      <c r="C16" s="129">
        <v>0</v>
      </c>
      <c r="D16" s="129">
        <v>0</v>
      </c>
      <c r="E16" s="129">
        <v>0</v>
      </c>
      <c r="F16" s="129">
        <v>0</v>
      </c>
      <c r="G16" s="129">
        <v>0</v>
      </c>
      <c r="H16" s="129" t="s">
        <v>695</v>
      </c>
      <c r="I16" s="129" t="s">
        <v>695</v>
      </c>
      <c r="J16" s="129" t="s">
        <v>695</v>
      </c>
      <c r="K16" s="129" t="s">
        <v>695</v>
      </c>
      <c r="L16" s="129">
        <v>0</v>
      </c>
      <c r="M16" s="129">
        <v>0</v>
      </c>
      <c r="N16" s="129">
        <v>0</v>
      </c>
      <c r="O16" s="152">
        <v>0</v>
      </c>
    </row>
    <row r="17" spans="1:15">
      <c r="A17" s="149">
        <v>1</v>
      </c>
      <c r="B17" s="129">
        <v>0</v>
      </c>
      <c r="C17" s="129">
        <v>0</v>
      </c>
      <c r="D17" s="129">
        <v>0</v>
      </c>
      <c r="E17" s="129">
        <v>0</v>
      </c>
      <c r="F17" s="129">
        <v>0</v>
      </c>
      <c r="G17" s="129">
        <v>0</v>
      </c>
      <c r="H17" s="129" t="s">
        <v>695</v>
      </c>
      <c r="I17" s="129" t="s">
        <v>695</v>
      </c>
      <c r="J17" s="129" t="s">
        <v>695</v>
      </c>
      <c r="K17" s="129" t="s">
        <v>695</v>
      </c>
      <c r="L17" s="129">
        <v>0</v>
      </c>
      <c r="M17" s="129">
        <v>0</v>
      </c>
      <c r="N17" s="129">
        <v>0</v>
      </c>
      <c r="O17" s="152">
        <v>0</v>
      </c>
    </row>
    <row r="18" spans="1:15">
      <c r="A18" s="149">
        <v>2</v>
      </c>
      <c r="B18" s="129">
        <v>0</v>
      </c>
      <c r="C18" s="129">
        <v>0</v>
      </c>
      <c r="D18" s="129">
        <v>0</v>
      </c>
      <c r="E18" s="129">
        <v>0</v>
      </c>
      <c r="F18" s="129">
        <v>0</v>
      </c>
      <c r="G18" s="129">
        <v>0</v>
      </c>
      <c r="H18" s="129" t="s">
        <v>695</v>
      </c>
      <c r="I18" s="129" t="s">
        <v>695</v>
      </c>
      <c r="J18" s="129" t="s">
        <v>695</v>
      </c>
      <c r="K18" s="129" t="s">
        <v>695</v>
      </c>
      <c r="L18" s="129">
        <v>0</v>
      </c>
      <c r="M18" s="129">
        <v>0</v>
      </c>
      <c r="N18" s="129">
        <v>0</v>
      </c>
      <c r="O18" s="152">
        <v>0</v>
      </c>
    </row>
    <row r="19" spans="1:15">
      <c r="A19" s="149">
        <v>3</v>
      </c>
      <c r="B19" s="129">
        <v>0</v>
      </c>
      <c r="C19" s="129">
        <v>0</v>
      </c>
      <c r="D19" s="129">
        <v>0</v>
      </c>
      <c r="E19" s="129">
        <v>0</v>
      </c>
      <c r="F19" s="129">
        <v>0</v>
      </c>
      <c r="G19" s="129">
        <v>0</v>
      </c>
      <c r="H19" s="129" t="s">
        <v>695</v>
      </c>
      <c r="I19" s="129" t="s">
        <v>695</v>
      </c>
      <c r="J19" s="129" t="s">
        <v>695</v>
      </c>
      <c r="K19" s="129" t="s">
        <v>695</v>
      </c>
      <c r="L19" s="129">
        <v>0</v>
      </c>
      <c r="M19" s="129">
        <v>0</v>
      </c>
      <c r="N19" s="129">
        <v>0</v>
      </c>
      <c r="O19" s="152">
        <v>0</v>
      </c>
    </row>
    <row r="20" spans="1:15">
      <c r="A20" s="149">
        <v>4</v>
      </c>
      <c r="B20" s="129">
        <v>0</v>
      </c>
      <c r="C20" s="129">
        <v>0</v>
      </c>
      <c r="D20" s="129">
        <v>0</v>
      </c>
      <c r="E20" s="129">
        <v>0</v>
      </c>
      <c r="F20" s="129">
        <v>0</v>
      </c>
      <c r="G20" s="129">
        <v>0</v>
      </c>
      <c r="H20" s="129" t="s">
        <v>695</v>
      </c>
      <c r="I20" s="129" t="s">
        <v>695</v>
      </c>
      <c r="J20" s="129" t="s">
        <v>695</v>
      </c>
      <c r="K20" s="129" t="s">
        <v>695</v>
      </c>
      <c r="L20" s="129">
        <v>0</v>
      </c>
      <c r="M20" s="129">
        <v>0</v>
      </c>
      <c r="N20" s="129">
        <v>0</v>
      </c>
      <c r="O20" s="152">
        <v>0</v>
      </c>
    </row>
    <row r="21" spans="1:15">
      <c r="A21" s="149">
        <v>5</v>
      </c>
      <c r="B21" s="129">
        <v>0</v>
      </c>
      <c r="C21" s="129">
        <v>0</v>
      </c>
      <c r="D21" s="129">
        <v>0</v>
      </c>
      <c r="E21" s="129">
        <v>0</v>
      </c>
      <c r="F21" s="129">
        <v>0</v>
      </c>
      <c r="G21" s="129">
        <v>0</v>
      </c>
      <c r="H21" s="129" t="s">
        <v>695</v>
      </c>
      <c r="I21" s="129" t="s">
        <v>695</v>
      </c>
      <c r="J21" s="129" t="s">
        <v>695</v>
      </c>
      <c r="K21" s="129" t="s">
        <v>695</v>
      </c>
      <c r="L21" s="129">
        <v>0</v>
      </c>
      <c r="M21" s="129">
        <v>0</v>
      </c>
      <c r="N21" s="129">
        <v>0</v>
      </c>
      <c r="O21" s="152">
        <v>0</v>
      </c>
    </row>
    <row r="22" spans="1:15">
      <c r="A22" s="149">
        <v>6</v>
      </c>
      <c r="B22" s="129">
        <v>0</v>
      </c>
      <c r="C22" s="129">
        <v>0</v>
      </c>
      <c r="D22" s="129">
        <v>0</v>
      </c>
      <c r="E22" s="129">
        <v>0</v>
      </c>
      <c r="F22" s="129">
        <v>0</v>
      </c>
      <c r="G22" s="129">
        <v>0</v>
      </c>
      <c r="H22" s="129" t="s">
        <v>695</v>
      </c>
      <c r="I22" s="129" t="s">
        <v>695</v>
      </c>
      <c r="J22" s="129" t="s">
        <v>695</v>
      </c>
      <c r="K22" s="129" t="s">
        <v>695</v>
      </c>
      <c r="L22" s="129">
        <v>0</v>
      </c>
      <c r="M22" s="129">
        <v>0</v>
      </c>
      <c r="N22" s="129">
        <v>0</v>
      </c>
      <c r="O22" s="152">
        <v>0</v>
      </c>
    </row>
    <row r="23" spans="1:15">
      <c r="A23" s="149">
        <v>7</v>
      </c>
      <c r="B23" s="129">
        <v>0</v>
      </c>
      <c r="C23" s="129">
        <v>0</v>
      </c>
      <c r="D23" s="129">
        <v>0</v>
      </c>
      <c r="E23" s="129">
        <v>0</v>
      </c>
      <c r="F23" s="129">
        <v>0</v>
      </c>
      <c r="G23" s="129">
        <v>0</v>
      </c>
      <c r="H23" s="129" t="s">
        <v>695</v>
      </c>
      <c r="I23" s="129" t="s">
        <v>695</v>
      </c>
      <c r="J23" s="129" t="s">
        <v>695</v>
      </c>
      <c r="K23" s="129" t="s">
        <v>695</v>
      </c>
      <c r="L23" s="129">
        <v>0</v>
      </c>
      <c r="M23" s="129">
        <v>0</v>
      </c>
      <c r="N23" s="129">
        <v>0</v>
      </c>
      <c r="O23" s="152">
        <v>0</v>
      </c>
    </row>
    <row r="24" spans="1:15">
      <c r="A24" s="149">
        <v>8</v>
      </c>
      <c r="B24" s="129">
        <v>0</v>
      </c>
      <c r="C24" s="129">
        <v>0</v>
      </c>
      <c r="D24" s="129">
        <v>0</v>
      </c>
      <c r="E24" s="129">
        <v>0</v>
      </c>
      <c r="F24" s="129">
        <v>0</v>
      </c>
      <c r="G24" s="129">
        <v>0</v>
      </c>
      <c r="H24" s="129" t="s">
        <v>695</v>
      </c>
      <c r="I24" s="129" t="s">
        <v>695</v>
      </c>
      <c r="J24" s="129" t="s">
        <v>695</v>
      </c>
      <c r="K24" s="129" t="s">
        <v>695</v>
      </c>
      <c r="L24" s="129">
        <v>0</v>
      </c>
      <c r="M24" s="129">
        <v>0</v>
      </c>
      <c r="N24" s="129">
        <v>0</v>
      </c>
      <c r="O24" s="152">
        <v>0</v>
      </c>
    </row>
    <row r="25" spans="1:15">
      <c r="A25" s="149">
        <v>9</v>
      </c>
      <c r="B25" s="129">
        <v>0</v>
      </c>
      <c r="C25" s="129">
        <v>0</v>
      </c>
      <c r="D25" s="129">
        <v>0</v>
      </c>
      <c r="E25" s="129">
        <v>0</v>
      </c>
      <c r="F25" s="129">
        <v>0</v>
      </c>
      <c r="G25" s="129">
        <v>0</v>
      </c>
      <c r="H25" s="129" t="s">
        <v>695</v>
      </c>
      <c r="I25" s="129" t="s">
        <v>695</v>
      </c>
      <c r="J25" s="129" t="s">
        <v>695</v>
      </c>
      <c r="K25" s="129" t="s">
        <v>695</v>
      </c>
      <c r="L25" s="129">
        <v>0</v>
      </c>
      <c r="M25" s="129">
        <v>0</v>
      </c>
      <c r="N25" s="129">
        <v>0</v>
      </c>
      <c r="O25" s="152">
        <v>0</v>
      </c>
    </row>
    <row r="26" spans="1:15">
      <c r="A26" s="149">
        <v>10</v>
      </c>
      <c r="B26" s="129">
        <v>0</v>
      </c>
      <c r="C26" s="129">
        <v>0</v>
      </c>
      <c r="D26" s="129">
        <v>0</v>
      </c>
      <c r="E26" s="129">
        <v>0</v>
      </c>
      <c r="F26" s="129">
        <v>0</v>
      </c>
      <c r="G26" s="129">
        <v>0</v>
      </c>
      <c r="H26" s="129" t="s">
        <v>695</v>
      </c>
      <c r="I26" s="129" t="s">
        <v>695</v>
      </c>
      <c r="J26" s="129" t="s">
        <v>695</v>
      </c>
      <c r="K26" s="129" t="s">
        <v>695</v>
      </c>
      <c r="L26" s="129">
        <v>0</v>
      </c>
      <c r="M26" s="129">
        <v>0</v>
      </c>
      <c r="N26" s="129">
        <v>0</v>
      </c>
      <c r="O26" s="152">
        <v>0</v>
      </c>
    </row>
  </sheetData>
  <pageMargins left="0.7" right="0.7" top="0.75" bottom="0.75" header="0.3" footer="0.3"/>
  <pageSetup paperSize="9" orientation="portrait" r:id="rId1"/>
  <headerFooter>
    <oddFooter>&amp;C_x000D_&amp;1#&amp;"Calibri"&amp;10&amp;K000000 OFFICIAL-InternalOnly</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F6B42-9E04-4E39-9456-AED85947C86B}">
  <dimension ref="A1:AS32"/>
  <sheetViews>
    <sheetView topLeftCell="A5" zoomScaleNormal="100" workbookViewId="0">
      <selection activeCell="A12" sqref="A12"/>
    </sheetView>
  </sheetViews>
  <sheetFormatPr defaultRowHeight="13.5"/>
  <cols>
    <col min="1" max="1" width="42.4609375" customWidth="1"/>
    <col min="2" max="2" width="13" customWidth="1"/>
    <col min="3" max="3" width="12.61328125" customWidth="1"/>
    <col min="4" max="4" width="44.84375" customWidth="1"/>
    <col min="5" max="5" width="12.61328125" customWidth="1"/>
    <col min="6" max="6" width="1" customWidth="1"/>
    <col min="7" max="34" width="12.61328125" customWidth="1"/>
    <col min="35" max="35" width="2" customWidth="1"/>
    <col min="36" max="44" width="12.61328125" customWidth="1"/>
    <col min="45" max="45" width="10.3828125" customWidth="1"/>
  </cols>
  <sheetData>
    <row r="1" spans="1:45" s="4"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1:45" s="7" customFormat="1" ht="15">
      <c r="A2" s="5" t="str">
        <f ca="1">IFERROR("Sheet: " &amp;VLOOKUP(RIGHT(CELL("filename",A1),LEN(CELL("filename",A1))-FIND("]",CELL("filename",A1))),'0.2_Contents'!$A$12:$B$52,2,FALSE),"Sheet name does not match Contents sheet")</f>
        <v>Sheet: 4.2 Options Long List</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row>
    <row r="3" spans="1:45"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row>
    <row r="4" spans="1:45"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row>
    <row r="5" spans="1:45" s="7" customFormat="1" ht="15">
      <c r="A5" s="5" t="str">
        <f ca="1">A10</f>
        <v>4.2 Options Long List</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row>
    <row r="6" spans="1:45"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s="19" customFormat="1">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row>
    <row r="8" spans="1:45" s="19" customFormat="1">
      <c r="A8" s="41" t="str">
        <f t="shared" ref="A8:AS8" ca="1" si="0">IF(ISERROR(MATCH("Error",A9:A92,0)),"-","Error")</f>
        <v>-</v>
      </c>
      <c r="B8" s="41" t="str">
        <f t="shared" si="0"/>
        <v>-</v>
      </c>
      <c r="C8" s="41" t="str">
        <f t="shared" si="0"/>
        <v>-</v>
      </c>
      <c r="D8" s="41" t="str">
        <f t="shared" si="0"/>
        <v>-</v>
      </c>
      <c r="E8" s="41" t="str">
        <f t="shared" si="0"/>
        <v>-</v>
      </c>
      <c r="F8" s="41" t="str">
        <f t="shared" si="0"/>
        <v>-</v>
      </c>
      <c r="G8" s="41" t="str">
        <f t="shared" si="0"/>
        <v>-</v>
      </c>
      <c r="H8" s="41" t="str">
        <f t="shared" si="0"/>
        <v>-</v>
      </c>
      <c r="I8" s="41" t="str">
        <f t="shared" si="0"/>
        <v>-</v>
      </c>
      <c r="J8" s="41" t="str">
        <f t="shared" si="0"/>
        <v>-</v>
      </c>
      <c r="K8" s="41" t="str">
        <f t="shared" si="0"/>
        <v>-</v>
      </c>
      <c r="L8" s="41" t="str">
        <f t="shared" si="0"/>
        <v>-</v>
      </c>
      <c r="M8" s="41" t="str">
        <f t="shared" si="0"/>
        <v>-</v>
      </c>
      <c r="N8" s="41" t="str">
        <f t="shared" si="0"/>
        <v>-</v>
      </c>
      <c r="O8" s="41" t="str">
        <f t="shared" si="0"/>
        <v>-</v>
      </c>
      <c r="P8" s="41" t="str">
        <f t="shared" si="0"/>
        <v>-</v>
      </c>
      <c r="Q8" s="41" t="str">
        <f t="shared" si="0"/>
        <v>-</v>
      </c>
      <c r="R8" s="41" t="str">
        <f t="shared" si="0"/>
        <v>-</v>
      </c>
      <c r="S8" s="41" t="str">
        <f t="shared" si="0"/>
        <v>-</v>
      </c>
      <c r="T8" s="41" t="str">
        <f t="shared" si="0"/>
        <v>-</v>
      </c>
      <c r="U8" s="41" t="str">
        <f t="shared" si="0"/>
        <v>-</v>
      </c>
      <c r="V8" s="41" t="str">
        <f t="shared" si="0"/>
        <v>-</v>
      </c>
      <c r="W8" s="41" t="str">
        <f t="shared" si="0"/>
        <v>-</v>
      </c>
      <c r="X8" s="41" t="str">
        <f t="shared" si="0"/>
        <v>-</v>
      </c>
      <c r="Y8" s="41" t="str">
        <f t="shared" si="0"/>
        <v>-</v>
      </c>
      <c r="Z8" s="41" t="str">
        <f t="shared" si="0"/>
        <v>-</v>
      </c>
      <c r="AA8" s="41" t="str">
        <f t="shared" si="0"/>
        <v>-</v>
      </c>
      <c r="AB8" s="41" t="str">
        <f t="shared" si="0"/>
        <v>-</v>
      </c>
      <c r="AC8" s="41" t="str">
        <f t="shared" si="0"/>
        <v>-</v>
      </c>
      <c r="AD8" s="41" t="str">
        <f t="shared" si="0"/>
        <v>-</v>
      </c>
      <c r="AE8" s="41" t="str">
        <f t="shared" si="0"/>
        <v>-</v>
      </c>
      <c r="AF8" s="41" t="str">
        <f t="shared" si="0"/>
        <v>-</v>
      </c>
      <c r="AG8" s="41" t="str">
        <f t="shared" si="0"/>
        <v>-</v>
      </c>
      <c r="AH8" s="41" t="str">
        <f t="shared" si="0"/>
        <v>-</v>
      </c>
      <c r="AI8" s="41" t="str">
        <f t="shared" si="0"/>
        <v>-</v>
      </c>
      <c r="AJ8" s="41" t="str">
        <f t="shared" si="0"/>
        <v>-</v>
      </c>
      <c r="AK8" s="41" t="str">
        <f t="shared" si="0"/>
        <v>-</v>
      </c>
      <c r="AL8" s="41" t="str">
        <f t="shared" si="0"/>
        <v>-</v>
      </c>
      <c r="AM8" s="41" t="str">
        <f t="shared" si="0"/>
        <v>-</v>
      </c>
      <c r="AN8" s="41" t="str">
        <f t="shared" si="0"/>
        <v>-</v>
      </c>
      <c r="AO8" s="41" t="str">
        <f t="shared" si="0"/>
        <v>-</v>
      </c>
      <c r="AP8" s="41" t="str">
        <f t="shared" si="0"/>
        <v>-</v>
      </c>
      <c r="AQ8" s="41" t="str">
        <f t="shared" si="0"/>
        <v>-</v>
      </c>
      <c r="AR8" s="41" t="str">
        <f t="shared" si="0"/>
        <v>-</v>
      </c>
      <c r="AS8" s="41" t="str">
        <f t="shared" si="0"/>
        <v>-</v>
      </c>
    </row>
    <row r="9" spans="1:45" s="9" customFormat="1"/>
    <row r="10" spans="1:45" s="9" customFormat="1" ht="19.5">
      <c r="A10" s="8" t="str">
        <f ca="1">IFERROR(VLOOKUP(RIGHT(CELL("filename",A1),LEN(CELL("filename",A1))-FIND("]",CELL("filename",A1))),'0.2_Contents'!$A$12:$B$52,2,FALSE), "Sheet name does not match Contents sheet")</f>
        <v>4.2 Options Long List</v>
      </c>
    </row>
    <row r="12" spans="1:45" ht="34.5">
      <c r="A12" s="146" t="s">
        <v>696</v>
      </c>
      <c r="B12" s="146" t="s">
        <v>697</v>
      </c>
      <c r="C12" s="150" t="s">
        <v>698</v>
      </c>
      <c r="D12" s="150" t="s">
        <v>699</v>
      </c>
    </row>
    <row r="13" spans="1:45">
      <c r="A13" s="129"/>
      <c r="B13" s="129"/>
      <c r="C13" s="129"/>
      <c r="D13" s="129"/>
    </row>
    <row r="14" spans="1:45">
      <c r="A14" s="129"/>
      <c r="B14" s="129"/>
      <c r="C14" s="129"/>
      <c r="D14" s="129"/>
    </row>
    <row r="15" spans="1:45">
      <c r="A15" s="129"/>
      <c r="B15" s="129"/>
      <c r="C15" s="129"/>
      <c r="D15" s="129"/>
    </row>
    <row r="16" spans="1:45">
      <c r="A16" s="129"/>
      <c r="B16" s="129"/>
      <c r="C16" s="129"/>
      <c r="D16" s="129"/>
    </row>
    <row r="17" spans="1:4">
      <c r="A17" s="129"/>
      <c r="B17" s="129"/>
      <c r="C17" s="129"/>
      <c r="D17" s="129"/>
    </row>
    <row r="18" spans="1:4">
      <c r="A18" s="129"/>
      <c r="B18" s="129"/>
      <c r="C18" s="129"/>
      <c r="D18" s="129"/>
    </row>
    <row r="19" spans="1:4">
      <c r="A19" s="129"/>
      <c r="B19" s="129"/>
      <c r="C19" s="129"/>
      <c r="D19" s="129"/>
    </row>
    <row r="20" spans="1:4">
      <c r="A20" s="129"/>
      <c r="B20" s="129"/>
      <c r="C20" s="129"/>
      <c r="D20" s="129"/>
    </row>
    <row r="21" spans="1:4">
      <c r="A21" s="129"/>
      <c r="B21" s="129"/>
      <c r="C21" s="129"/>
      <c r="D21" s="129"/>
    </row>
    <row r="22" spans="1:4">
      <c r="A22" s="129"/>
      <c r="B22" s="129"/>
      <c r="C22" s="129"/>
      <c r="D22" s="129"/>
    </row>
    <row r="23" spans="1:4">
      <c r="A23" s="129"/>
      <c r="B23" s="129"/>
      <c r="C23" s="129"/>
      <c r="D23" s="129"/>
    </row>
    <row r="24" spans="1:4">
      <c r="A24" s="129"/>
      <c r="B24" s="129"/>
      <c r="C24" s="129"/>
      <c r="D24" s="129"/>
    </row>
    <row r="25" spans="1:4">
      <c r="A25" s="129"/>
      <c r="B25" s="129"/>
      <c r="C25" s="129"/>
      <c r="D25" s="129"/>
    </row>
    <row r="26" spans="1:4">
      <c r="A26" s="129"/>
      <c r="B26" s="129"/>
      <c r="C26" s="129"/>
      <c r="D26" s="129"/>
    </row>
    <row r="27" spans="1:4">
      <c r="A27" s="129"/>
      <c r="B27" s="129"/>
      <c r="C27" s="129"/>
      <c r="D27" s="129"/>
    </row>
    <row r="28" spans="1:4">
      <c r="A28" s="129"/>
      <c r="B28" s="129"/>
      <c r="C28" s="129"/>
      <c r="D28" s="129"/>
    </row>
    <row r="29" spans="1:4">
      <c r="A29" s="129"/>
      <c r="B29" s="129"/>
      <c r="C29" s="129"/>
      <c r="D29" s="129"/>
    </row>
    <row r="30" spans="1:4">
      <c r="A30" s="129"/>
      <c r="B30" s="129"/>
      <c r="C30" s="129"/>
      <c r="D30" s="129"/>
    </row>
    <row r="31" spans="1:4">
      <c r="A31" s="129"/>
      <c r="B31" s="129"/>
      <c r="C31" s="129"/>
      <c r="D31" s="129"/>
    </row>
    <row r="32" spans="1:4">
      <c r="A32" s="129"/>
      <c r="B32" s="129"/>
      <c r="C32" s="129"/>
      <c r="D32" s="129"/>
    </row>
  </sheetData>
  <dataValidations count="1">
    <dataValidation type="list" allowBlank="1" showInputMessage="1" showErrorMessage="1" sqref="B13:B32" xr:uid="{C7083792-577F-432E-A36E-FFF415ED8612}">
      <formula1>"Yes, No"</formula1>
    </dataValidation>
  </dataValidations>
  <pageMargins left="0.7" right="0.7" top="0.75" bottom="0.75" header="0.3" footer="0.3"/>
  <pageSetup paperSize="9" orientation="portrait" r:id="rId1"/>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DDCA0-DEB9-4641-994B-E9ECB338C811}">
  <sheetPr codeName="Sheet2">
    <tabColor theme="0" tint="-0.14999847407452621"/>
  </sheetPr>
  <dimension ref="A1:G54"/>
  <sheetViews>
    <sheetView workbookViewId="0">
      <selection activeCell="A46" sqref="A46"/>
    </sheetView>
  </sheetViews>
  <sheetFormatPr defaultColWidth="8" defaultRowHeight="13.5"/>
  <cols>
    <col min="1" max="1" width="58.15234375" style="19" bestFit="1" customWidth="1"/>
    <col min="2" max="2" width="41.765625" style="19" customWidth="1"/>
    <col min="3" max="3" width="7.15234375" style="19" customWidth="1"/>
    <col min="4" max="46" width="8" style="19"/>
    <col min="47" max="47" width="8.3828125" style="19" bestFit="1" customWidth="1"/>
    <col min="48" max="16384" width="8" style="19"/>
  </cols>
  <sheetData>
    <row r="1" spans="1:7" ht="24.5">
      <c r="A1" s="1" t="s">
        <v>0</v>
      </c>
      <c r="B1" s="2"/>
      <c r="C1" s="2"/>
    </row>
    <row r="2" spans="1:7" ht="15">
      <c r="A2" s="5" t="str">
        <f ca="1">IFERROR("Sheet: " &amp;VLOOKUP(RIGHT(CELL("filename",A1),LEN(CELL("filename",A1))-FIND("]",CELL("filename",A1))),'0.2_Contents'!$A$12:$B$52,2,FALSE),"Sheet name does not match Contents sheet")</f>
        <v>Sheet: 0.1 Submission Information</v>
      </c>
      <c r="B2" s="6"/>
      <c r="C2" s="6"/>
    </row>
    <row r="3" spans="1:7" s="37" customFormat="1" ht="19.5">
      <c r="A3" s="5" t="str">
        <f>'0.1_Submission_Info'!B13</f>
        <v>Scotia Gas Networks - Scotland</v>
      </c>
      <c r="B3" s="6"/>
      <c r="C3" s="6"/>
      <c r="D3" s="19"/>
      <c r="E3" s="19"/>
      <c r="F3" s="19"/>
      <c r="G3" s="19"/>
    </row>
    <row r="4" spans="1:7" s="38" customFormat="1" ht="17.5">
      <c r="A4" s="5" t="str">
        <f>VLOOKUP('0.1_Submission_Info'!B13,'0.1_Submission_Info'!$A$21:$C$39,3,FALSE)</f>
        <v>GD</v>
      </c>
      <c r="B4" s="6"/>
      <c r="C4" s="6"/>
      <c r="D4" s="19"/>
      <c r="E4" s="19"/>
      <c r="F4" s="19"/>
      <c r="G4" s="19"/>
    </row>
    <row r="5" spans="1:7" s="38" customFormat="1" ht="17.5">
      <c r="A5" s="5" t="str">
        <f ca="1">A10</f>
        <v>0.1 Submission Information</v>
      </c>
      <c r="B5" s="6"/>
      <c r="C5" s="6"/>
      <c r="D5" s="19"/>
      <c r="E5" s="19"/>
      <c r="F5" s="19"/>
      <c r="G5" s="19"/>
    </row>
    <row r="6" spans="1:7" s="37" customFormat="1" ht="19.5">
      <c r="A6" s="5" t="str">
        <f>"Price Base: " &amp; IF(A4="ED",'0.1_Submission_Info'!B43,'0.1_Submission_Info'!B42)</f>
        <v>Price Base: 2018/19</v>
      </c>
      <c r="B6" s="6"/>
      <c r="C6" s="6"/>
      <c r="D6" s="19"/>
      <c r="E6" s="19"/>
      <c r="F6" s="19"/>
      <c r="G6" s="19"/>
    </row>
    <row r="7" spans="1:7">
      <c r="A7" s="39" t="str">
        <f ca="1">"Error Checks: " &amp; IF(ISERROR(MATCH("Error",$A$8:$ZZ$8,0)),"OK","Error")</f>
        <v>Error Checks: OK</v>
      </c>
      <c r="B7" s="40"/>
      <c r="C7" s="40"/>
    </row>
    <row r="8" spans="1:7">
      <c r="A8" s="41" t="str">
        <f ca="1">IF(ISERROR(MATCH("Error",A9:A181,0)),"-","Error")</f>
        <v>-</v>
      </c>
      <c r="B8" s="41" t="str">
        <f>IF(ISERROR(MATCH("Error",B9:B181,0)),"-","Error")</f>
        <v>-</v>
      </c>
      <c r="C8" s="41" t="str">
        <f>IF(ISERROR(MATCH("Error",C9:C181,0)),"-","Error")</f>
        <v>-</v>
      </c>
    </row>
    <row r="10" spans="1:7" ht="19.5">
      <c r="A10" s="18" t="str">
        <f ca="1">IFERROR(VLOOKUP(RIGHT(CELL("filename",A1),LEN(CELL("filename",A1))-FIND("]",CELL("filename",A1))),'0.2_Contents'!$A$12:$B$29,2,FALSE), "Sheet name does not match Contents sheet")</f>
        <v>0.1 Submission Information</v>
      </c>
      <c r="D10" s="20"/>
      <c r="E10" s="20"/>
    </row>
    <row r="11" spans="1:7">
      <c r="D11" s="20"/>
      <c r="E11" s="20"/>
    </row>
    <row r="12" spans="1:7">
      <c r="A12" s="59" t="s">
        <v>1</v>
      </c>
      <c r="B12" s="109" t="s">
        <v>2</v>
      </c>
    </row>
    <row r="13" spans="1:7">
      <c r="A13" s="59" t="s">
        <v>3</v>
      </c>
      <c r="B13" s="65" t="s">
        <v>4</v>
      </c>
    </row>
    <row r="14" spans="1:7">
      <c r="A14" s="59" t="s">
        <v>5</v>
      </c>
      <c r="B14" s="62" t="str">
        <f>VLOOKUP($B$13,$A$21:$B$39,2,FALSE)</f>
        <v>Sc</v>
      </c>
    </row>
    <row r="15" spans="1:7">
      <c r="A15" s="59" t="s">
        <v>6</v>
      </c>
      <c r="B15" s="64"/>
    </row>
    <row r="16" spans="1:7">
      <c r="A16" s="59" t="s">
        <v>7</v>
      </c>
      <c r="B16" s="63"/>
    </row>
    <row r="17" spans="1:3">
      <c r="A17" s="59" t="s">
        <v>8</v>
      </c>
      <c r="B17" s="62" t="str">
        <f>SUBSTITUTE( SUBSTITUTE("RIIO1_NOMs_Closeout_" &amp;  "_" &amp; $B$14&amp;"_v"&amp;$B$15, " ", "_"), ":", "")</f>
        <v>RIIO1_NOMs_Closeout__Sc_v</v>
      </c>
    </row>
    <row r="18" spans="1:3">
      <c r="A18" s="59" t="s">
        <v>9</v>
      </c>
      <c r="B18" s="167">
        <f>'4.1_CBA_Overview'!A13</f>
        <v>0</v>
      </c>
    </row>
    <row r="19" spans="1:3">
      <c r="A19" s="19" t="s">
        <v>10</v>
      </c>
    </row>
    <row r="20" spans="1:3">
      <c r="A20" s="57" t="s">
        <v>11</v>
      </c>
    </row>
    <row r="21" spans="1:3">
      <c r="A21" s="61" t="s">
        <v>12</v>
      </c>
      <c r="B21" s="60" t="s">
        <v>13</v>
      </c>
      <c r="C21" s="60" t="s">
        <v>14</v>
      </c>
    </row>
    <row r="22" spans="1:3">
      <c r="A22" s="59" t="s">
        <v>15</v>
      </c>
      <c r="B22" s="58" t="s">
        <v>16</v>
      </c>
      <c r="C22" s="23" t="s">
        <v>17</v>
      </c>
    </row>
    <row r="23" spans="1:3">
      <c r="A23" s="59" t="s">
        <v>18</v>
      </c>
      <c r="B23" s="58" t="s">
        <v>19</v>
      </c>
      <c r="C23" s="23" t="s">
        <v>17</v>
      </c>
    </row>
    <row r="24" spans="1:3">
      <c r="A24" s="59" t="s">
        <v>20</v>
      </c>
      <c r="B24" s="58" t="s">
        <v>21</v>
      </c>
      <c r="C24" s="23" t="s">
        <v>17</v>
      </c>
    </row>
    <row r="25" spans="1:3">
      <c r="A25" s="59" t="s">
        <v>22</v>
      </c>
      <c r="B25" s="58" t="s">
        <v>23</v>
      </c>
      <c r="C25" s="23" t="s">
        <v>24</v>
      </c>
    </row>
    <row r="26" spans="1:3">
      <c r="A26" s="59" t="s">
        <v>25</v>
      </c>
      <c r="B26" s="58" t="s">
        <v>26</v>
      </c>
      <c r="C26" s="23" t="s">
        <v>24</v>
      </c>
    </row>
    <row r="27" spans="1:3">
      <c r="A27" s="59" t="s">
        <v>27</v>
      </c>
      <c r="B27" s="58" t="s">
        <v>28</v>
      </c>
      <c r="C27" s="23" t="s">
        <v>24</v>
      </c>
    </row>
    <row r="28" spans="1:3">
      <c r="A28" s="59" t="s">
        <v>29</v>
      </c>
      <c r="B28" s="58" t="s">
        <v>30</v>
      </c>
      <c r="C28" s="23" t="s">
        <v>24</v>
      </c>
    </row>
    <row r="29" spans="1:3">
      <c r="A29" s="59" t="s">
        <v>31</v>
      </c>
      <c r="B29" s="58" t="s">
        <v>32</v>
      </c>
      <c r="C29" s="23" t="s">
        <v>24</v>
      </c>
    </row>
    <row r="30" spans="1:3">
      <c r="A30" s="59" t="s">
        <v>4</v>
      </c>
      <c r="B30" s="58" t="s">
        <v>33</v>
      </c>
      <c r="C30" s="23" t="s">
        <v>24</v>
      </c>
    </row>
    <row r="31" spans="1:3">
      <c r="A31" s="59" t="s">
        <v>34</v>
      </c>
      <c r="B31" s="58" t="s">
        <v>35</v>
      </c>
      <c r="C31" s="23" t="s">
        <v>24</v>
      </c>
    </row>
    <row r="32" spans="1:3">
      <c r="A32" s="59" t="s">
        <v>36</v>
      </c>
      <c r="B32" s="58" t="s">
        <v>37</v>
      </c>
      <c r="C32" s="23" t="s">
        <v>24</v>
      </c>
    </row>
    <row r="33" spans="1:3">
      <c r="A33" s="59" t="s">
        <v>38</v>
      </c>
      <c r="B33" s="58" t="s">
        <v>39</v>
      </c>
      <c r="C33" s="23" t="s">
        <v>40</v>
      </c>
    </row>
    <row r="34" spans="1:3">
      <c r="A34" s="59" t="s">
        <v>41</v>
      </c>
      <c r="B34" s="58" t="s">
        <v>42</v>
      </c>
      <c r="C34" s="23" t="s">
        <v>40</v>
      </c>
    </row>
    <row r="35" spans="1:3">
      <c r="A35" s="59" t="s">
        <v>43</v>
      </c>
      <c r="B35" s="58" t="s">
        <v>44</v>
      </c>
      <c r="C35" s="23" t="s">
        <v>40</v>
      </c>
    </row>
    <row r="36" spans="1:3">
      <c r="A36" s="59" t="s">
        <v>45</v>
      </c>
      <c r="B36" s="58" t="s">
        <v>46</v>
      </c>
      <c r="C36" s="23" t="s">
        <v>40</v>
      </c>
    </row>
    <row r="37" spans="1:3">
      <c r="A37" s="59" t="s">
        <v>47</v>
      </c>
      <c r="B37" s="58" t="s">
        <v>48</v>
      </c>
      <c r="C37" s="23" t="s">
        <v>40</v>
      </c>
    </row>
    <row r="38" spans="1:3">
      <c r="A38" s="59" t="s">
        <v>49</v>
      </c>
      <c r="B38" s="58" t="s">
        <v>50</v>
      </c>
      <c r="C38" s="23" t="s">
        <v>40</v>
      </c>
    </row>
    <row r="39" spans="1:3">
      <c r="A39" s="59" t="s">
        <v>51</v>
      </c>
      <c r="B39" s="58" t="s">
        <v>52</v>
      </c>
      <c r="C39" s="23" t="s">
        <v>53</v>
      </c>
    </row>
    <row r="41" spans="1:3">
      <c r="A41" s="57" t="s">
        <v>54</v>
      </c>
    </row>
    <row r="42" spans="1:3">
      <c r="A42" s="59" t="s">
        <v>55</v>
      </c>
      <c r="B42" s="104" t="s">
        <v>56</v>
      </c>
    </row>
    <row r="43" spans="1:3">
      <c r="A43" s="59" t="s">
        <v>57</v>
      </c>
      <c r="B43" s="104" t="s">
        <v>58</v>
      </c>
    </row>
    <row r="45" spans="1:3">
      <c r="A45" s="56" t="s">
        <v>59</v>
      </c>
    </row>
    <row r="46" spans="1:3">
      <c r="A46" s="19" t="s">
        <v>60</v>
      </c>
      <c r="B46" s="55" t="s">
        <v>61</v>
      </c>
    </row>
    <row r="47" spans="1:3">
      <c r="A47" s="19" t="s">
        <v>62</v>
      </c>
      <c r="B47" s="54"/>
    </row>
    <row r="48" spans="1:3">
      <c r="A48" s="19" t="s">
        <v>63</v>
      </c>
      <c r="B48" s="53">
        <v>12.3</v>
      </c>
    </row>
    <row r="49" spans="1:2">
      <c r="A49" s="19" t="s">
        <v>64</v>
      </c>
      <c r="B49" s="52">
        <v>12.3</v>
      </c>
    </row>
    <row r="50" spans="1:2">
      <c r="A50" s="19" t="s">
        <v>65</v>
      </c>
      <c r="B50" s="51">
        <v>12.3</v>
      </c>
    </row>
    <row r="51" spans="1:2">
      <c r="A51" s="19" t="s">
        <v>66</v>
      </c>
      <c r="B51" s="68">
        <v>12.3</v>
      </c>
    </row>
    <row r="52" spans="1:2">
      <c r="A52" s="19" t="s">
        <v>67</v>
      </c>
      <c r="B52" s="50">
        <v>12.3</v>
      </c>
    </row>
    <row r="53" spans="1:2">
      <c r="A53" s="19" t="s">
        <v>68</v>
      </c>
      <c r="B53" s="49"/>
    </row>
    <row r="54" spans="1:2">
      <c r="A54" s="19" t="s">
        <v>69</v>
      </c>
      <c r="B54" s="155"/>
    </row>
  </sheetData>
  <dataValidations count="2">
    <dataValidation type="list" allowBlank="1" showInputMessage="1" showErrorMessage="1" sqref="B13" xr:uid="{00000000-0002-0000-0000-000000000000}">
      <formula1>$A$21:$A$39</formula1>
    </dataValidation>
    <dataValidation type="list" allowBlank="1" showInputMessage="1" showErrorMessage="1" sqref="B42:B43" xr:uid="{7C6727C7-7358-448D-8528-DB30C4016BCC}">
      <formula1>"2009/10,2010/11,2011/12,2012/13,2013/14,2014/15,2015/16,2016/17,2017/18,2018/19,2019/20,2020/21"</formula1>
    </dataValidation>
  </dataValidations>
  <pageMargins left="0.7" right="0.7" top="0.75" bottom="0.75" header="0.3" footer="0.3"/>
  <pageSetup paperSize="9" orientation="portrait" r:id="rId1"/>
  <headerFooter>
    <oddFooter>&amp;C_x000D_&amp;1#&amp;"Calibri"&amp;10&amp;K000000 OFFICIAL-InternalOnly</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65728-362A-4B9D-9954-1E752BB05AF5}">
  <sheetPr>
    <tabColor rgb="FFFF9966"/>
  </sheetPr>
  <dimension ref="A1"/>
  <sheetViews>
    <sheetView workbookViewId="0">
      <selection activeCell="K10" sqref="K10"/>
    </sheetView>
  </sheetViews>
  <sheetFormatPr defaultRowHeight="13.5"/>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3B65B-0840-4B9B-BE44-78FAF60D5A52}">
  <dimension ref="A1:AO33"/>
  <sheetViews>
    <sheetView topLeftCell="B1" zoomScale="93" zoomScaleNormal="116" workbookViewId="0">
      <selection activeCell="O13" sqref="O13"/>
    </sheetView>
  </sheetViews>
  <sheetFormatPr defaultColWidth="9.23046875" defaultRowHeight="13.5"/>
  <cols>
    <col min="1" max="1" width="42.4609375" style="16" customWidth="1"/>
    <col min="2" max="15" width="10.765625" style="16" customWidth="1"/>
    <col min="16" max="21" width="12.61328125" style="16" customWidth="1"/>
    <col min="22" max="22" width="30.4609375" style="16" customWidth="1"/>
    <col min="23" max="30" width="12.61328125" style="16" customWidth="1"/>
    <col min="31" max="31" width="2" style="16" customWidth="1"/>
    <col min="32" max="40" width="12.61328125" style="16" customWidth="1"/>
    <col min="41" max="41" width="10.3828125" style="16" customWidth="1"/>
    <col min="42" max="16384" width="9.23046875" style="16"/>
  </cols>
  <sheetData>
    <row r="1" spans="1:41" s="4" customFormat="1"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s="7" customFormat="1" ht="15">
      <c r="A2" s="5" t="str">
        <f ca="1">IFERROR("Sheet: " &amp;VLOOKUP(RIGHT(CELL("filename",A1),LEN(CELL("filename",A1))-FIND("]",CELL("filename",A1))),'0.2_Contents'!$A$12:$B$52,2,FALSE),"Sheet name does not match Contents sheet")</f>
        <v>Sheet: 5.1 Risk Register</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41" s="7" customFormat="1"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s="7" customFormat="1"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s="7" customFormat="1" ht="15">
      <c r="A5" s="5" t="str">
        <f ca="1">A10</f>
        <v>5.1 Risk Register</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1" s="7" customFormat="1"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19" customFormat="1">
      <c r="A7" s="39" t="str">
        <f ca="1">"Error Checks: " &amp; IF(ISERROR(MATCH("Error",$A$8:$ZV$8,0)),"OK","Error")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row>
    <row r="8" spans="1:41" s="19" customFormat="1">
      <c r="A8" s="41" t="str">
        <f t="shared" ref="A8:AO8" ca="1" si="0">IF(ISERROR(MATCH("Error",A9:A82,0)),"-","Error")</f>
        <v>-</v>
      </c>
      <c r="B8" s="41" t="str">
        <f t="shared" si="0"/>
        <v>-</v>
      </c>
      <c r="C8" s="41" t="str">
        <f t="shared" si="0"/>
        <v>-</v>
      </c>
      <c r="D8" s="41" t="str">
        <f t="shared" si="0"/>
        <v>-</v>
      </c>
      <c r="E8" s="41" t="str">
        <f t="shared" si="0"/>
        <v>-</v>
      </c>
      <c r="F8" s="41" t="str">
        <f t="shared" si="0"/>
        <v>-</v>
      </c>
      <c r="G8" s="41" t="str">
        <f t="shared" si="0"/>
        <v>-</v>
      </c>
      <c r="H8" s="41" t="str">
        <f t="shared" si="0"/>
        <v>-</v>
      </c>
      <c r="I8" s="41" t="str">
        <f t="shared" si="0"/>
        <v>-</v>
      </c>
      <c r="J8" s="41" t="str">
        <f t="shared" si="0"/>
        <v>-</v>
      </c>
      <c r="K8" s="41" t="str">
        <f t="shared" si="0"/>
        <v>-</v>
      </c>
      <c r="L8" s="41" t="str">
        <f t="shared" si="0"/>
        <v>-</v>
      </c>
      <c r="M8" s="41" t="str">
        <f t="shared" si="0"/>
        <v>-</v>
      </c>
      <c r="N8" s="41" t="str">
        <f t="shared" si="0"/>
        <v>-</v>
      </c>
      <c r="O8" s="41" t="str">
        <f t="shared" si="0"/>
        <v>-</v>
      </c>
      <c r="P8" s="41" t="str">
        <f t="shared" si="0"/>
        <v>-</v>
      </c>
      <c r="Q8" s="41" t="str">
        <f t="shared" si="0"/>
        <v>-</v>
      </c>
      <c r="R8" s="41" t="str">
        <f t="shared" si="0"/>
        <v>-</v>
      </c>
      <c r="S8" s="41" t="str">
        <f t="shared" si="0"/>
        <v>-</v>
      </c>
      <c r="T8" s="41" t="str">
        <f t="shared" si="0"/>
        <v>-</v>
      </c>
      <c r="U8" s="41" t="str">
        <f t="shared" si="0"/>
        <v>-</v>
      </c>
      <c r="V8" s="41" t="str">
        <f t="shared" si="0"/>
        <v>-</v>
      </c>
      <c r="W8" s="41" t="str">
        <f t="shared" si="0"/>
        <v>-</v>
      </c>
      <c r="X8" s="41" t="str">
        <f t="shared" si="0"/>
        <v>-</v>
      </c>
      <c r="Y8" s="41" t="str">
        <f t="shared" si="0"/>
        <v>-</v>
      </c>
      <c r="Z8" s="41" t="str">
        <f t="shared" si="0"/>
        <v>-</v>
      </c>
      <c r="AA8" s="41" t="str">
        <f t="shared" si="0"/>
        <v>-</v>
      </c>
      <c r="AB8" s="41" t="str">
        <f t="shared" si="0"/>
        <v>-</v>
      </c>
      <c r="AC8" s="41" t="str">
        <f t="shared" si="0"/>
        <v>-</v>
      </c>
      <c r="AD8" s="41" t="str">
        <f t="shared" si="0"/>
        <v>-</v>
      </c>
      <c r="AE8" s="41" t="str">
        <f t="shared" si="0"/>
        <v>-</v>
      </c>
      <c r="AF8" s="41" t="str">
        <f t="shared" si="0"/>
        <v>-</v>
      </c>
      <c r="AG8" s="41" t="str">
        <f t="shared" si="0"/>
        <v>-</v>
      </c>
      <c r="AH8" s="41" t="str">
        <f t="shared" si="0"/>
        <v>-</v>
      </c>
      <c r="AI8" s="41" t="str">
        <f t="shared" si="0"/>
        <v>-</v>
      </c>
      <c r="AJ8" s="41" t="str">
        <f t="shared" si="0"/>
        <v>-</v>
      </c>
      <c r="AK8" s="41" t="str">
        <f t="shared" si="0"/>
        <v>-</v>
      </c>
      <c r="AL8" s="41" t="str">
        <f t="shared" si="0"/>
        <v>-</v>
      </c>
      <c r="AM8" s="41" t="str">
        <f t="shared" si="0"/>
        <v>-</v>
      </c>
      <c r="AN8" s="41" t="str">
        <f t="shared" si="0"/>
        <v>-</v>
      </c>
      <c r="AO8" s="41" t="str">
        <f t="shared" si="0"/>
        <v>-</v>
      </c>
    </row>
    <row r="9" spans="1:41" s="4" customFormat="1"/>
    <row r="10" spans="1:41" s="4" customFormat="1" ht="19.5">
      <c r="A10" s="158" t="str">
        <f ca="1">IFERROR(VLOOKUP(RIGHT(CELL("filename",A1),LEN(CELL("filename",A1))-FIND("]",CELL("filename",A1))),'0.2_Contents'!$A$12:$B$52,2,FALSE), "Sheet name does not match Contents sheet")</f>
        <v>5.1 Risk Register</v>
      </c>
    </row>
    <row r="12" spans="1:41">
      <c r="A12" s="4"/>
      <c r="B12" s="4"/>
      <c r="C12" s="4"/>
      <c r="D12" s="4"/>
      <c r="E12" s="4"/>
      <c r="F12" s="4"/>
      <c r="G12" s="4"/>
      <c r="H12" s="4"/>
      <c r="I12" s="4"/>
      <c r="J12" s="4"/>
      <c r="K12" s="4"/>
      <c r="L12" s="4"/>
      <c r="M12" s="4"/>
      <c r="N12" s="4"/>
      <c r="O12" s="4"/>
    </row>
    <row r="13" spans="1:41" ht="35.15" customHeight="1">
      <c r="A13" s="156" t="s">
        <v>700</v>
      </c>
      <c r="B13" s="156" t="s">
        <v>701</v>
      </c>
      <c r="C13" s="156" t="s">
        <v>702</v>
      </c>
      <c r="D13" s="156" t="s">
        <v>703</v>
      </c>
      <c r="E13" s="156" t="s">
        <v>704</v>
      </c>
      <c r="F13" s="156" t="s">
        <v>705</v>
      </c>
      <c r="G13" s="156" t="s">
        <v>648</v>
      </c>
      <c r="H13" s="157" t="s">
        <v>706</v>
      </c>
      <c r="I13" s="156" t="s">
        <v>707</v>
      </c>
      <c r="J13" s="156" t="s">
        <v>708</v>
      </c>
      <c r="K13" s="156" t="s">
        <v>709</v>
      </c>
      <c r="L13" s="156" t="s">
        <v>710</v>
      </c>
      <c r="M13" s="156" t="s">
        <v>711</v>
      </c>
      <c r="N13" s="156" t="s">
        <v>712</v>
      </c>
      <c r="O13" s="156" t="s">
        <v>713</v>
      </c>
      <c r="P13" s="156" t="s">
        <v>714</v>
      </c>
      <c r="Q13" s="156" t="s">
        <v>715</v>
      </c>
      <c r="R13" s="156" t="s">
        <v>716</v>
      </c>
      <c r="S13" s="156" t="s">
        <v>717</v>
      </c>
      <c r="T13" s="156" t="s">
        <v>718</v>
      </c>
      <c r="U13" s="156" t="s">
        <v>719</v>
      </c>
      <c r="V13" s="156" t="s">
        <v>720</v>
      </c>
    </row>
    <row r="14" spans="1:41">
      <c r="A14" s="129"/>
      <c r="B14" s="129"/>
      <c r="C14" s="129"/>
      <c r="D14" s="129"/>
      <c r="E14" s="129"/>
      <c r="F14" s="129"/>
      <c r="G14" s="129"/>
      <c r="H14" s="129"/>
      <c r="I14" s="129"/>
      <c r="J14" s="129"/>
      <c r="K14" s="129"/>
      <c r="L14" s="129"/>
      <c r="M14" s="129"/>
      <c r="N14" s="129"/>
      <c r="O14" s="129"/>
      <c r="P14" s="129"/>
      <c r="Q14" s="129"/>
      <c r="R14" s="129"/>
      <c r="S14" s="129"/>
      <c r="T14" s="129"/>
      <c r="U14" s="129"/>
      <c r="V14" s="129"/>
    </row>
    <row r="15" spans="1:41">
      <c r="A15" s="129"/>
      <c r="B15" s="129"/>
      <c r="C15" s="129"/>
      <c r="D15" s="129"/>
      <c r="E15" s="129"/>
      <c r="F15" s="129"/>
      <c r="G15" s="129"/>
      <c r="H15" s="129"/>
      <c r="I15" s="129"/>
      <c r="J15" s="129"/>
      <c r="K15" s="129"/>
      <c r="L15" s="129"/>
      <c r="M15" s="129"/>
      <c r="N15" s="129"/>
      <c r="O15" s="129"/>
      <c r="P15" s="129"/>
      <c r="Q15" s="129"/>
      <c r="R15" s="129"/>
      <c r="S15" s="129"/>
      <c r="T15" s="129"/>
      <c r="U15" s="129"/>
      <c r="V15" s="129"/>
    </row>
    <row r="16" spans="1:41">
      <c r="A16" s="129"/>
      <c r="B16" s="129"/>
      <c r="C16" s="129"/>
      <c r="D16" s="129"/>
      <c r="E16" s="129"/>
      <c r="F16" s="129"/>
      <c r="G16" s="129"/>
      <c r="H16" s="129"/>
      <c r="I16" s="129"/>
      <c r="J16" s="129"/>
      <c r="K16" s="129"/>
      <c r="L16" s="129"/>
      <c r="M16" s="129"/>
      <c r="N16" s="129"/>
      <c r="O16" s="129"/>
      <c r="P16" s="129"/>
      <c r="Q16" s="129"/>
      <c r="R16" s="129"/>
      <c r="S16" s="129"/>
      <c r="T16" s="129"/>
      <c r="U16" s="129"/>
      <c r="V16" s="129"/>
    </row>
    <row r="17" spans="1:22">
      <c r="A17" s="129"/>
      <c r="B17" s="129"/>
      <c r="C17" s="129"/>
      <c r="D17" s="129"/>
      <c r="E17" s="129"/>
      <c r="F17" s="129"/>
      <c r="G17" s="129"/>
      <c r="H17" s="129"/>
      <c r="I17" s="129"/>
      <c r="J17" s="129"/>
      <c r="K17" s="129"/>
      <c r="L17" s="129"/>
      <c r="M17" s="129"/>
      <c r="N17" s="129"/>
      <c r="O17" s="129"/>
      <c r="P17" s="129"/>
      <c r="Q17" s="129"/>
      <c r="R17" s="129"/>
      <c r="S17" s="129"/>
      <c r="T17" s="129"/>
      <c r="U17" s="129"/>
      <c r="V17" s="129"/>
    </row>
    <row r="18" spans="1:22">
      <c r="A18" s="129"/>
      <c r="B18" s="129"/>
      <c r="C18" s="129"/>
      <c r="D18" s="129"/>
      <c r="E18" s="129"/>
      <c r="F18" s="129"/>
      <c r="G18" s="129"/>
      <c r="H18" s="129"/>
      <c r="I18" s="129"/>
      <c r="J18" s="129"/>
      <c r="K18" s="129"/>
      <c r="L18" s="129"/>
      <c r="M18" s="129"/>
      <c r="N18" s="129"/>
      <c r="O18" s="129"/>
      <c r="P18" s="129"/>
      <c r="Q18" s="129"/>
      <c r="R18" s="129"/>
      <c r="S18" s="129"/>
      <c r="T18" s="129"/>
      <c r="U18" s="129"/>
      <c r="V18" s="129"/>
    </row>
    <row r="19" spans="1:22">
      <c r="A19" s="129"/>
      <c r="B19" s="129"/>
      <c r="C19" s="129"/>
      <c r="D19" s="129"/>
      <c r="E19" s="129"/>
      <c r="F19" s="129"/>
      <c r="G19" s="129"/>
      <c r="H19" s="129"/>
      <c r="I19" s="129"/>
      <c r="J19" s="129"/>
      <c r="K19" s="129"/>
      <c r="L19" s="129"/>
      <c r="M19" s="129"/>
      <c r="N19" s="129"/>
      <c r="O19" s="129"/>
      <c r="P19" s="129"/>
      <c r="Q19" s="129"/>
      <c r="R19" s="129"/>
      <c r="S19" s="129"/>
      <c r="T19" s="129"/>
      <c r="U19" s="129"/>
      <c r="V19" s="129"/>
    </row>
    <row r="20" spans="1:22">
      <c r="A20" s="129"/>
      <c r="B20" s="129"/>
      <c r="C20" s="129"/>
      <c r="D20" s="129"/>
      <c r="E20" s="129"/>
      <c r="F20" s="129"/>
      <c r="G20" s="129"/>
      <c r="H20" s="129"/>
      <c r="I20" s="129"/>
      <c r="J20" s="129"/>
      <c r="K20" s="129"/>
      <c r="L20" s="129"/>
      <c r="M20" s="129"/>
      <c r="N20" s="129"/>
      <c r="O20" s="129"/>
      <c r="P20" s="129"/>
      <c r="Q20" s="129"/>
      <c r="R20" s="129"/>
      <c r="S20" s="129"/>
      <c r="T20" s="129"/>
      <c r="U20" s="129"/>
      <c r="V20" s="129"/>
    </row>
    <row r="21" spans="1:22">
      <c r="A21" s="129"/>
      <c r="B21" s="129"/>
      <c r="C21" s="129"/>
      <c r="D21" s="129"/>
      <c r="E21" s="129"/>
      <c r="F21" s="129"/>
      <c r="G21" s="129"/>
      <c r="H21" s="129"/>
      <c r="I21" s="129"/>
      <c r="J21" s="129"/>
      <c r="K21" s="129"/>
      <c r="L21" s="129"/>
      <c r="M21" s="129"/>
      <c r="N21" s="129"/>
      <c r="O21" s="129"/>
      <c r="P21" s="129"/>
      <c r="Q21" s="129"/>
      <c r="R21" s="129"/>
      <c r="S21" s="129"/>
      <c r="T21" s="129"/>
      <c r="U21" s="129"/>
      <c r="V21" s="129"/>
    </row>
    <row r="22" spans="1:22">
      <c r="A22" s="129"/>
      <c r="B22" s="129"/>
      <c r="C22" s="129"/>
      <c r="D22" s="129"/>
      <c r="E22" s="129"/>
      <c r="F22" s="129"/>
      <c r="G22" s="129"/>
      <c r="H22" s="129"/>
      <c r="I22" s="129"/>
      <c r="J22" s="129"/>
      <c r="K22" s="129"/>
      <c r="L22" s="129"/>
      <c r="M22" s="129"/>
      <c r="N22" s="129"/>
      <c r="O22" s="129"/>
      <c r="P22" s="129"/>
      <c r="Q22" s="129"/>
      <c r="R22" s="129"/>
      <c r="S22" s="129"/>
      <c r="T22" s="129"/>
      <c r="U22" s="129"/>
      <c r="V22" s="129"/>
    </row>
    <row r="23" spans="1:22">
      <c r="A23" s="129"/>
      <c r="B23" s="129"/>
      <c r="C23" s="129"/>
      <c r="D23" s="129"/>
      <c r="E23" s="129"/>
      <c r="F23" s="129"/>
      <c r="G23" s="129"/>
      <c r="H23" s="129"/>
      <c r="I23" s="129"/>
      <c r="J23" s="129"/>
      <c r="K23" s="129"/>
      <c r="L23" s="129"/>
      <c r="M23" s="129"/>
      <c r="N23" s="129"/>
      <c r="O23" s="129"/>
      <c r="P23" s="129"/>
      <c r="Q23" s="129"/>
      <c r="R23" s="129"/>
      <c r="S23" s="129"/>
      <c r="T23" s="129"/>
      <c r="U23" s="129"/>
      <c r="V23" s="129"/>
    </row>
    <row r="24" spans="1:22">
      <c r="A24" s="129"/>
      <c r="B24" s="129"/>
      <c r="C24" s="129"/>
      <c r="D24" s="129"/>
      <c r="E24" s="129"/>
      <c r="F24" s="129"/>
      <c r="G24" s="129"/>
      <c r="H24" s="129"/>
      <c r="I24" s="129"/>
      <c r="J24" s="129"/>
      <c r="K24" s="129"/>
      <c r="L24" s="129"/>
      <c r="M24" s="129"/>
      <c r="N24" s="129"/>
      <c r="O24" s="129"/>
      <c r="P24" s="129"/>
      <c r="Q24" s="129"/>
      <c r="R24" s="129"/>
      <c r="S24" s="129"/>
      <c r="T24" s="129"/>
      <c r="U24" s="129"/>
      <c r="V24" s="129"/>
    </row>
    <row r="25" spans="1:22">
      <c r="A25" s="129"/>
      <c r="B25" s="129"/>
      <c r="C25" s="129"/>
      <c r="D25" s="129"/>
      <c r="E25" s="129"/>
      <c r="F25" s="129"/>
      <c r="G25" s="129"/>
      <c r="H25" s="129"/>
      <c r="I25" s="129"/>
      <c r="J25" s="129"/>
      <c r="K25" s="129"/>
      <c r="L25" s="129"/>
      <c r="M25" s="129"/>
      <c r="N25" s="129"/>
      <c r="O25" s="129"/>
      <c r="P25" s="129"/>
      <c r="Q25" s="129"/>
      <c r="R25" s="129"/>
      <c r="S25" s="129"/>
      <c r="T25" s="129"/>
      <c r="U25" s="129"/>
      <c r="V25" s="129"/>
    </row>
    <row r="26" spans="1:22">
      <c r="A26" s="129"/>
      <c r="B26" s="129"/>
      <c r="C26" s="129"/>
      <c r="D26" s="129"/>
      <c r="E26" s="129"/>
      <c r="F26" s="129"/>
      <c r="G26" s="129"/>
      <c r="H26" s="129"/>
      <c r="I26" s="129"/>
      <c r="J26" s="129"/>
      <c r="K26" s="129"/>
      <c r="L26" s="129"/>
      <c r="M26" s="129"/>
      <c r="N26" s="129"/>
      <c r="O26" s="129"/>
      <c r="P26" s="129"/>
      <c r="Q26" s="129"/>
      <c r="R26" s="129"/>
      <c r="S26" s="129"/>
      <c r="T26" s="129"/>
      <c r="U26" s="129"/>
      <c r="V26" s="129"/>
    </row>
    <row r="27" spans="1:22">
      <c r="A27" s="129"/>
      <c r="B27" s="129"/>
      <c r="C27" s="129"/>
      <c r="D27" s="129"/>
      <c r="E27" s="129"/>
      <c r="F27" s="129"/>
      <c r="G27" s="129"/>
      <c r="H27" s="129"/>
      <c r="I27" s="129"/>
      <c r="J27" s="129"/>
      <c r="K27" s="129"/>
      <c r="L27" s="129"/>
      <c r="M27" s="129"/>
      <c r="N27" s="129"/>
      <c r="O27" s="129"/>
      <c r="P27" s="129"/>
      <c r="Q27" s="129"/>
      <c r="R27" s="129"/>
      <c r="S27" s="129"/>
      <c r="T27" s="129"/>
      <c r="U27" s="129"/>
      <c r="V27" s="129"/>
    </row>
    <row r="28" spans="1:22">
      <c r="A28" s="129"/>
      <c r="B28" s="129"/>
      <c r="C28" s="129"/>
      <c r="D28" s="129"/>
      <c r="E28" s="129"/>
      <c r="F28" s="129"/>
      <c r="G28" s="129"/>
      <c r="H28" s="129"/>
      <c r="I28" s="129"/>
      <c r="J28" s="129"/>
      <c r="K28" s="129"/>
      <c r="L28" s="129"/>
      <c r="M28" s="129"/>
      <c r="N28" s="129"/>
      <c r="O28" s="129"/>
      <c r="P28" s="129"/>
      <c r="Q28" s="129"/>
      <c r="R28" s="129"/>
      <c r="S28" s="129"/>
      <c r="T28" s="129"/>
      <c r="U28" s="129"/>
      <c r="V28" s="129"/>
    </row>
    <row r="29" spans="1:22">
      <c r="A29" s="129"/>
      <c r="B29" s="129"/>
      <c r="C29" s="129"/>
      <c r="D29" s="129"/>
      <c r="E29" s="129"/>
      <c r="F29" s="129"/>
      <c r="G29" s="129"/>
      <c r="H29" s="129"/>
      <c r="I29" s="129"/>
      <c r="J29" s="129"/>
      <c r="K29" s="129"/>
      <c r="L29" s="129"/>
      <c r="M29" s="129"/>
      <c r="N29" s="129"/>
      <c r="O29" s="129"/>
      <c r="P29" s="129"/>
      <c r="Q29" s="129"/>
      <c r="R29" s="129"/>
      <c r="S29" s="129"/>
      <c r="T29" s="129"/>
      <c r="U29" s="129"/>
      <c r="V29" s="129"/>
    </row>
    <row r="30" spans="1:22">
      <c r="A30" s="129"/>
      <c r="B30" s="129"/>
      <c r="C30" s="129"/>
      <c r="D30" s="129"/>
      <c r="E30" s="129"/>
      <c r="F30" s="129"/>
      <c r="G30" s="129"/>
      <c r="H30" s="129"/>
      <c r="I30" s="129"/>
      <c r="J30" s="129"/>
      <c r="K30" s="129"/>
      <c r="L30" s="129"/>
      <c r="M30" s="129"/>
      <c r="N30" s="129"/>
      <c r="O30" s="129"/>
      <c r="P30" s="129"/>
      <c r="Q30" s="129"/>
      <c r="R30" s="129"/>
      <c r="S30" s="129"/>
      <c r="T30" s="129"/>
      <c r="U30" s="129"/>
      <c r="V30" s="129"/>
    </row>
    <row r="31" spans="1:22">
      <c r="A31" s="129"/>
      <c r="B31" s="129"/>
      <c r="C31" s="129"/>
      <c r="D31" s="129"/>
      <c r="E31" s="129"/>
      <c r="F31" s="129"/>
      <c r="G31" s="129"/>
      <c r="H31" s="129"/>
      <c r="I31" s="129"/>
      <c r="J31" s="129"/>
      <c r="K31" s="129"/>
      <c r="L31" s="129"/>
      <c r="M31" s="129"/>
      <c r="N31" s="129"/>
      <c r="O31" s="129"/>
      <c r="P31" s="129"/>
      <c r="Q31" s="129"/>
      <c r="R31" s="129"/>
      <c r="S31" s="129"/>
      <c r="T31" s="129"/>
      <c r="U31" s="129"/>
      <c r="V31" s="129"/>
    </row>
    <row r="32" spans="1:22">
      <c r="A32" s="129"/>
      <c r="B32" s="129"/>
      <c r="C32" s="129"/>
      <c r="D32" s="129"/>
      <c r="E32" s="129"/>
      <c r="F32" s="129"/>
      <c r="G32" s="129"/>
      <c r="H32" s="129"/>
      <c r="I32" s="129"/>
      <c r="J32" s="129"/>
      <c r="K32" s="129"/>
      <c r="L32" s="129"/>
      <c r="M32" s="129"/>
      <c r="N32" s="129"/>
      <c r="O32" s="129"/>
      <c r="P32" s="129"/>
      <c r="Q32" s="129"/>
      <c r="R32" s="129"/>
      <c r="S32" s="129"/>
      <c r="T32" s="129"/>
      <c r="U32" s="129"/>
      <c r="V32" s="129"/>
    </row>
    <row r="33" spans="1:22">
      <c r="A33" s="129"/>
      <c r="B33" s="129"/>
      <c r="C33" s="129"/>
      <c r="D33" s="129"/>
      <c r="E33" s="129"/>
      <c r="F33" s="129"/>
      <c r="G33" s="129"/>
      <c r="H33" s="129"/>
      <c r="I33" s="129"/>
      <c r="J33" s="129"/>
      <c r="K33" s="129"/>
      <c r="L33" s="129"/>
      <c r="M33" s="129"/>
      <c r="N33" s="129"/>
      <c r="O33" s="129"/>
      <c r="P33" s="129"/>
      <c r="Q33" s="129"/>
      <c r="R33" s="129"/>
      <c r="S33" s="129"/>
      <c r="T33" s="129"/>
      <c r="U33" s="129"/>
      <c r="V33" s="129"/>
    </row>
  </sheetData>
  <dataValidations count="3">
    <dataValidation type="list" allowBlank="1" showInputMessage="1" showErrorMessage="1" sqref="C14:C33" xr:uid="{335F9EDF-6962-4BE8-9272-DFF8BC817391}">
      <formula1>"Red, Amber, Green"</formula1>
    </dataValidation>
    <dataValidation type="list" allowBlank="1" showInputMessage="1" showErrorMessage="1" sqref="E14:E25" xr:uid="{6EC5693E-162D-4C54-8624-E77373C4157A}">
      <formula1>"Licensee, Contractor, Other"</formula1>
    </dataValidation>
    <dataValidation type="list" allowBlank="1" showInputMessage="1" showErrorMessage="1" sqref="B14:B33" xr:uid="{ADC48FB2-7751-4F2A-B721-485F705AD582}">
      <formula1>"Open, Closed"</formula1>
    </dataValidation>
  </dataValidations>
  <pageMargins left="0.7" right="0.7" top="0.75" bottom="0.75" header="0.3" footer="0.3"/>
  <pageSetup paperSize="9" orientation="portrait" r:id="rId1"/>
  <headerFooter>
    <oddFooter>&amp;C_x000D_&amp;1#&amp;"Calibri"&amp;10&amp;K000000 OFFICIAL-InternalOnly</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8829-9A1C-40E5-A0EE-71C6C91E2E5B}">
  <sheetPr>
    <tabColor rgb="FFFF9966"/>
  </sheetPr>
  <dimension ref="A1"/>
  <sheetViews>
    <sheetView workbookViewId="0">
      <selection activeCell="L7" sqref="L7"/>
    </sheetView>
  </sheetViews>
  <sheetFormatPr defaultRowHeight="13.5"/>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5580-EB8C-4601-9253-A81A424443B2}">
  <sheetPr>
    <tabColor rgb="FFFF9966"/>
  </sheetPr>
  <dimension ref="A1:GN25"/>
  <sheetViews>
    <sheetView topLeftCell="A23" workbookViewId="0">
      <selection activeCell="A12" sqref="A12"/>
    </sheetView>
  </sheetViews>
  <sheetFormatPr defaultRowHeight="13.5"/>
  <sheetData>
    <row r="1" spans="1:196"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row>
    <row r="2" spans="1:196" ht="15">
      <c r="A2" s="5" t="str">
        <f ca="1">IFERROR("Sheet: " &amp;VLOOKUP(RIGHT(CELL("filename",A1),LEN(CELL("filename",A1))-FIND("]",CELL("filename",A1))),'0.2_Contents'!$A$12:$B$52,2,FALSE),"Sheet name does not match Contents sheet")</f>
        <v>Sheet: 5.2 Supporting Data</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row>
    <row r="3" spans="1:196"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row>
    <row r="4" spans="1:196"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row>
    <row r="5" spans="1:196" ht="15">
      <c r="A5" s="5" t="str">
        <f ca="1">A10</f>
        <v>5.2 Supporting Data</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row>
    <row r="6" spans="1:196"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row>
    <row r="7" spans="1:196">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row>
    <row r="8" spans="1:196">
      <c r="A8" s="41" t="str">
        <f ca="1">IF(ISERROR(MATCH("Error",A9:A139,0)),"-","Error")</f>
        <v>-</v>
      </c>
      <c r="B8" s="41" t="str">
        <f>IF(ISERROR(MATCH("Error",B9:B139,0)),"-","Error")</f>
        <v>-</v>
      </c>
      <c r="C8" s="41"/>
      <c r="D8" s="41"/>
      <c r="E8" s="41" t="str">
        <f>IF(ISERROR(MATCH("Error",E9:E139,0)),"-","Error")</f>
        <v>-</v>
      </c>
      <c r="F8" s="41" t="str">
        <f>IF(ISERROR(MATCH("Error",F9:F139,0)),"-","Error")</f>
        <v>-</v>
      </c>
      <c r="G8" s="41" t="str">
        <f t="shared" ref="G8:BR8" si="0">IF(ISERROR(MATCH("Error",G9:G139,0)),"-","Error")</f>
        <v>-</v>
      </c>
      <c r="H8" s="41" t="str">
        <f t="shared" si="0"/>
        <v>-</v>
      </c>
      <c r="I8" s="41" t="str">
        <f t="shared" si="0"/>
        <v>-</v>
      </c>
      <c r="J8" s="41" t="str">
        <f t="shared" si="0"/>
        <v>-</v>
      </c>
      <c r="K8" s="41" t="str">
        <f t="shared" si="0"/>
        <v>-</v>
      </c>
      <c r="L8" s="41" t="str">
        <f t="shared" si="0"/>
        <v>-</v>
      </c>
      <c r="M8" s="41" t="str">
        <f t="shared" si="0"/>
        <v>-</v>
      </c>
      <c r="N8" s="41" t="str">
        <f t="shared" si="0"/>
        <v>-</v>
      </c>
      <c r="O8" s="41" t="str">
        <f t="shared" si="0"/>
        <v>-</v>
      </c>
      <c r="P8" s="41" t="str">
        <f t="shared" si="0"/>
        <v>-</v>
      </c>
      <c r="Q8" s="41" t="str">
        <f t="shared" si="0"/>
        <v>-</v>
      </c>
      <c r="R8" s="41" t="str">
        <f t="shared" si="0"/>
        <v>-</v>
      </c>
      <c r="S8" s="41" t="str">
        <f t="shared" si="0"/>
        <v>-</v>
      </c>
      <c r="T8" s="41" t="str">
        <f t="shared" si="0"/>
        <v>-</v>
      </c>
      <c r="U8" s="41" t="str">
        <f t="shared" si="0"/>
        <v>-</v>
      </c>
      <c r="V8" s="41" t="str">
        <f t="shared" si="0"/>
        <v>-</v>
      </c>
      <c r="W8" s="41" t="str">
        <f t="shared" si="0"/>
        <v>-</v>
      </c>
      <c r="X8" s="41" t="str">
        <f t="shared" si="0"/>
        <v>-</v>
      </c>
      <c r="Y8" s="41" t="str">
        <f t="shared" si="0"/>
        <v>-</v>
      </c>
      <c r="Z8" s="41" t="str">
        <f t="shared" si="0"/>
        <v>-</v>
      </c>
      <c r="AA8" s="41" t="str">
        <f t="shared" si="0"/>
        <v>-</v>
      </c>
      <c r="AB8" s="41" t="str">
        <f t="shared" si="0"/>
        <v>-</v>
      </c>
      <c r="AC8" s="41" t="str">
        <f t="shared" si="0"/>
        <v>-</v>
      </c>
      <c r="AD8" s="41" t="str">
        <f t="shared" si="0"/>
        <v>-</v>
      </c>
      <c r="AE8" s="41" t="str">
        <f t="shared" si="0"/>
        <v>-</v>
      </c>
      <c r="AF8" s="41" t="str">
        <f t="shared" si="0"/>
        <v>-</v>
      </c>
      <c r="AG8" s="41" t="str">
        <f t="shared" si="0"/>
        <v>-</v>
      </c>
      <c r="AH8" s="41" t="str">
        <f t="shared" si="0"/>
        <v>-</v>
      </c>
      <c r="AI8" s="41" t="str">
        <f t="shared" si="0"/>
        <v>-</v>
      </c>
      <c r="AJ8" s="41" t="str">
        <f t="shared" si="0"/>
        <v>-</v>
      </c>
      <c r="AK8" s="41" t="str">
        <f t="shared" si="0"/>
        <v>-</v>
      </c>
      <c r="AL8" s="41" t="str">
        <f t="shared" si="0"/>
        <v>-</v>
      </c>
      <c r="AM8" s="41" t="str">
        <f t="shared" si="0"/>
        <v>-</v>
      </c>
      <c r="AN8" s="41" t="str">
        <f t="shared" si="0"/>
        <v>-</v>
      </c>
      <c r="AO8" s="41" t="str">
        <f t="shared" si="0"/>
        <v>-</v>
      </c>
      <c r="AP8" s="41" t="str">
        <f t="shared" si="0"/>
        <v>-</v>
      </c>
      <c r="AQ8" s="41" t="str">
        <f t="shared" si="0"/>
        <v>-</v>
      </c>
      <c r="AR8" s="41" t="str">
        <f t="shared" si="0"/>
        <v>-</v>
      </c>
      <c r="AS8" s="41" t="str">
        <f t="shared" si="0"/>
        <v>-</v>
      </c>
      <c r="AT8" s="41" t="str">
        <f t="shared" si="0"/>
        <v>-</v>
      </c>
      <c r="AU8" s="41" t="str">
        <f t="shared" si="0"/>
        <v>-</v>
      </c>
      <c r="AV8" s="41" t="str">
        <f t="shared" si="0"/>
        <v>-</v>
      </c>
      <c r="AW8" s="41" t="str">
        <f t="shared" si="0"/>
        <v>-</v>
      </c>
      <c r="AX8" s="41" t="str">
        <f t="shared" si="0"/>
        <v>-</v>
      </c>
      <c r="AY8" s="41" t="str">
        <f t="shared" si="0"/>
        <v>-</v>
      </c>
      <c r="AZ8" s="41" t="str">
        <f t="shared" si="0"/>
        <v>-</v>
      </c>
      <c r="BA8" s="41" t="str">
        <f t="shared" si="0"/>
        <v>-</v>
      </c>
      <c r="BB8" s="41" t="str">
        <f t="shared" si="0"/>
        <v>-</v>
      </c>
      <c r="BC8" s="41" t="str">
        <f t="shared" si="0"/>
        <v>-</v>
      </c>
      <c r="BD8" s="41" t="str">
        <f t="shared" si="0"/>
        <v>-</v>
      </c>
      <c r="BE8" s="41" t="str">
        <f t="shared" si="0"/>
        <v>-</v>
      </c>
      <c r="BF8" s="41" t="str">
        <f t="shared" si="0"/>
        <v>-</v>
      </c>
      <c r="BG8" s="41" t="str">
        <f t="shared" si="0"/>
        <v>-</v>
      </c>
      <c r="BH8" s="41" t="str">
        <f t="shared" si="0"/>
        <v>-</v>
      </c>
      <c r="BI8" s="41" t="str">
        <f t="shared" si="0"/>
        <v>-</v>
      </c>
      <c r="BJ8" s="41" t="str">
        <f t="shared" si="0"/>
        <v>-</v>
      </c>
      <c r="BK8" s="41" t="str">
        <f t="shared" si="0"/>
        <v>-</v>
      </c>
      <c r="BL8" s="41" t="str">
        <f t="shared" si="0"/>
        <v>-</v>
      </c>
      <c r="BM8" s="41" t="str">
        <f t="shared" si="0"/>
        <v>-</v>
      </c>
      <c r="BN8" s="41" t="str">
        <f t="shared" si="0"/>
        <v>-</v>
      </c>
      <c r="BO8" s="41" t="str">
        <f t="shared" si="0"/>
        <v>-</v>
      </c>
      <c r="BP8" s="41" t="str">
        <f t="shared" si="0"/>
        <v>-</v>
      </c>
      <c r="BQ8" s="41" t="str">
        <f t="shared" si="0"/>
        <v>-</v>
      </c>
      <c r="BR8" s="41" t="str">
        <f t="shared" si="0"/>
        <v>-</v>
      </c>
      <c r="BS8" s="41" t="str">
        <f t="shared" ref="BS8:ED8" si="1">IF(ISERROR(MATCH("Error",BS9:BS139,0)),"-","Error")</f>
        <v>-</v>
      </c>
      <c r="BT8" s="41" t="str">
        <f t="shared" si="1"/>
        <v>-</v>
      </c>
      <c r="BU8" s="41" t="str">
        <f t="shared" si="1"/>
        <v>-</v>
      </c>
      <c r="BV8" s="41" t="str">
        <f t="shared" si="1"/>
        <v>-</v>
      </c>
      <c r="BW8" s="41" t="str">
        <f t="shared" si="1"/>
        <v>-</v>
      </c>
      <c r="BX8" s="41" t="str">
        <f t="shared" si="1"/>
        <v>-</v>
      </c>
      <c r="BY8" s="41" t="str">
        <f t="shared" si="1"/>
        <v>-</v>
      </c>
      <c r="BZ8" s="41" t="str">
        <f t="shared" si="1"/>
        <v>-</v>
      </c>
      <c r="CA8" s="41" t="str">
        <f t="shared" si="1"/>
        <v>-</v>
      </c>
      <c r="CB8" s="41" t="str">
        <f t="shared" si="1"/>
        <v>-</v>
      </c>
      <c r="CC8" s="41" t="str">
        <f t="shared" si="1"/>
        <v>-</v>
      </c>
      <c r="CD8" s="41" t="str">
        <f t="shared" si="1"/>
        <v>-</v>
      </c>
      <c r="CE8" s="41" t="str">
        <f t="shared" si="1"/>
        <v>-</v>
      </c>
      <c r="CF8" s="41" t="str">
        <f t="shared" si="1"/>
        <v>-</v>
      </c>
      <c r="CG8" s="41" t="str">
        <f t="shared" si="1"/>
        <v>-</v>
      </c>
      <c r="CH8" s="41" t="str">
        <f t="shared" si="1"/>
        <v>-</v>
      </c>
      <c r="CI8" s="41" t="str">
        <f t="shared" si="1"/>
        <v>-</v>
      </c>
      <c r="CJ8" s="41" t="str">
        <f t="shared" si="1"/>
        <v>-</v>
      </c>
      <c r="CK8" s="41" t="str">
        <f t="shared" si="1"/>
        <v>-</v>
      </c>
      <c r="CL8" s="41" t="str">
        <f t="shared" si="1"/>
        <v>-</v>
      </c>
      <c r="CM8" s="41" t="str">
        <f t="shared" si="1"/>
        <v>-</v>
      </c>
      <c r="CN8" s="41" t="str">
        <f t="shared" si="1"/>
        <v>-</v>
      </c>
      <c r="CO8" s="41" t="str">
        <f t="shared" si="1"/>
        <v>-</v>
      </c>
      <c r="CP8" s="41" t="str">
        <f t="shared" si="1"/>
        <v>-</v>
      </c>
      <c r="CQ8" s="41" t="str">
        <f t="shared" si="1"/>
        <v>-</v>
      </c>
      <c r="CR8" s="41" t="str">
        <f t="shared" si="1"/>
        <v>-</v>
      </c>
      <c r="CS8" s="41" t="str">
        <f t="shared" si="1"/>
        <v>-</v>
      </c>
      <c r="CT8" s="41" t="str">
        <f t="shared" si="1"/>
        <v>-</v>
      </c>
      <c r="CU8" s="41" t="str">
        <f t="shared" si="1"/>
        <v>-</v>
      </c>
      <c r="CV8" s="41" t="str">
        <f t="shared" si="1"/>
        <v>-</v>
      </c>
      <c r="CW8" s="41" t="str">
        <f t="shared" si="1"/>
        <v>-</v>
      </c>
      <c r="CX8" s="41" t="str">
        <f t="shared" si="1"/>
        <v>-</v>
      </c>
      <c r="CY8" s="41" t="str">
        <f t="shared" si="1"/>
        <v>-</v>
      </c>
      <c r="CZ8" s="41" t="str">
        <f t="shared" si="1"/>
        <v>-</v>
      </c>
      <c r="DA8" s="41" t="str">
        <f t="shared" si="1"/>
        <v>-</v>
      </c>
      <c r="DB8" s="41" t="str">
        <f t="shared" si="1"/>
        <v>-</v>
      </c>
      <c r="DC8" s="41" t="str">
        <f t="shared" si="1"/>
        <v>-</v>
      </c>
      <c r="DD8" s="41" t="str">
        <f t="shared" si="1"/>
        <v>-</v>
      </c>
      <c r="DE8" s="41" t="str">
        <f t="shared" si="1"/>
        <v>-</v>
      </c>
      <c r="DF8" s="41" t="str">
        <f t="shared" si="1"/>
        <v>-</v>
      </c>
      <c r="DG8" s="41" t="str">
        <f t="shared" si="1"/>
        <v>-</v>
      </c>
      <c r="DH8" s="41" t="str">
        <f t="shared" si="1"/>
        <v>-</v>
      </c>
      <c r="DI8" s="41" t="str">
        <f t="shared" si="1"/>
        <v>-</v>
      </c>
      <c r="DJ8" s="41" t="str">
        <f t="shared" si="1"/>
        <v>-</v>
      </c>
      <c r="DK8" s="41" t="str">
        <f t="shared" si="1"/>
        <v>-</v>
      </c>
      <c r="DL8" s="41" t="str">
        <f t="shared" si="1"/>
        <v>-</v>
      </c>
      <c r="DM8" s="41" t="str">
        <f t="shared" si="1"/>
        <v>-</v>
      </c>
      <c r="DN8" s="41" t="str">
        <f t="shared" si="1"/>
        <v>-</v>
      </c>
      <c r="DO8" s="41" t="str">
        <f t="shared" si="1"/>
        <v>-</v>
      </c>
      <c r="DP8" s="41" t="str">
        <f t="shared" si="1"/>
        <v>-</v>
      </c>
      <c r="DQ8" s="41" t="str">
        <f t="shared" si="1"/>
        <v>-</v>
      </c>
      <c r="DR8" s="41" t="str">
        <f t="shared" si="1"/>
        <v>-</v>
      </c>
      <c r="DS8" s="41" t="str">
        <f t="shared" si="1"/>
        <v>-</v>
      </c>
      <c r="DT8" s="41" t="str">
        <f t="shared" si="1"/>
        <v>-</v>
      </c>
      <c r="DU8" s="41" t="str">
        <f t="shared" si="1"/>
        <v>-</v>
      </c>
      <c r="DV8" s="41" t="str">
        <f t="shared" si="1"/>
        <v>-</v>
      </c>
      <c r="DW8" s="41" t="str">
        <f t="shared" si="1"/>
        <v>-</v>
      </c>
      <c r="DX8" s="41" t="str">
        <f t="shared" si="1"/>
        <v>-</v>
      </c>
      <c r="DY8" s="41" t="str">
        <f t="shared" si="1"/>
        <v>-</v>
      </c>
      <c r="DZ8" s="41" t="str">
        <f t="shared" si="1"/>
        <v>-</v>
      </c>
      <c r="EA8" s="41" t="str">
        <f t="shared" si="1"/>
        <v>-</v>
      </c>
      <c r="EB8" s="41" t="str">
        <f t="shared" si="1"/>
        <v>-</v>
      </c>
      <c r="EC8" s="41" t="str">
        <f t="shared" si="1"/>
        <v>-</v>
      </c>
      <c r="ED8" s="41" t="str">
        <f t="shared" si="1"/>
        <v>-</v>
      </c>
      <c r="EE8" s="41" t="str">
        <f t="shared" ref="EE8:GN8" si="2">IF(ISERROR(MATCH("Error",EE9:EE139,0)),"-","Error")</f>
        <v>-</v>
      </c>
      <c r="EF8" s="41" t="str">
        <f t="shared" si="2"/>
        <v>-</v>
      </c>
      <c r="EG8" s="41" t="str">
        <f t="shared" si="2"/>
        <v>-</v>
      </c>
      <c r="EH8" s="41" t="str">
        <f t="shared" si="2"/>
        <v>-</v>
      </c>
      <c r="EI8" s="41" t="str">
        <f t="shared" si="2"/>
        <v>-</v>
      </c>
      <c r="EJ8" s="41" t="str">
        <f t="shared" si="2"/>
        <v>-</v>
      </c>
      <c r="EK8" s="41" t="str">
        <f t="shared" si="2"/>
        <v>-</v>
      </c>
      <c r="EL8" s="41" t="str">
        <f t="shared" si="2"/>
        <v>-</v>
      </c>
      <c r="EM8" s="41" t="str">
        <f t="shared" si="2"/>
        <v>-</v>
      </c>
      <c r="EN8" s="41" t="str">
        <f t="shared" si="2"/>
        <v>-</v>
      </c>
      <c r="EO8" s="41" t="str">
        <f t="shared" si="2"/>
        <v>-</v>
      </c>
      <c r="EP8" s="41" t="str">
        <f t="shared" si="2"/>
        <v>-</v>
      </c>
      <c r="EQ8" s="41" t="str">
        <f t="shared" si="2"/>
        <v>-</v>
      </c>
      <c r="ER8" s="41" t="str">
        <f t="shared" si="2"/>
        <v>-</v>
      </c>
      <c r="ES8" s="41" t="str">
        <f t="shared" si="2"/>
        <v>-</v>
      </c>
      <c r="ET8" s="41" t="str">
        <f t="shared" si="2"/>
        <v>-</v>
      </c>
      <c r="EU8" s="41" t="str">
        <f t="shared" si="2"/>
        <v>-</v>
      </c>
      <c r="EV8" s="41" t="str">
        <f t="shared" si="2"/>
        <v>-</v>
      </c>
      <c r="EW8" s="41" t="str">
        <f t="shared" si="2"/>
        <v>-</v>
      </c>
      <c r="EX8" s="41" t="str">
        <f t="shared" si="2"/>
        <v>-</v>
      </c>
      <c r="EY8" s="41" t="str">
        <f t="shared" si="2"/>
        <v>-</v>
      </c>
      <c r="EZ8" s="41" t="str">
        <f t="shared" si="2"/>
        <v>-</v>
      </c>
      <c r="FA8" s="41" t="str">
        <f t="shared" si="2"/>
        <v>-</v>
      </c>
      <c r="FB8" s="41" t="str">
        <f t="shared" si="2"/>
        <v>-</v>
      </c>
      <c r="FC8" s="41" t="str">
        <f t="shared" si="2"/>
        <v>-</v>
      </c>
      <c r="FD8" s="41" t="str">
        <f t="shared" si="2"/>
        <v>-</v>
      </c>
      <c r="FE8" s="41" t="str">
        <f t="shared" si="2"/>
        <v>-</v>
      </c>
      <c r="FF8" s="41" t="str">
        <f t="shared" si="2"/>
        <v>-</v>
      </c>
      <c r="FG8" s="41" t="str">
        <f t="shared" si="2"/>
        <v>-</v>
      </c>
      <c r="FH8" s="41" t="str">
        <f t="shared" si="2"/>
        <v>-</v>
      </c>
      <c r="FI8" s="41" t="str">
        <f t="shared" si="2"/>
        <v>-</v>
      </c>
      <c r="FJ8" s="41" t="str">
        <f t="shared" si="2"/>
        <v>-</v>
      </c>
      <c r="FK8" s="41" t="str">
        <f t="shared" si="2"/>
        <v>-</v>
      </c>
      <c r="FL8" s="41" t="str">
        <f t="shared" si="2"/>
        <v>-</v>
      </c>
      <c r="FM8" s="41" t="str">
        <f t="shared" si="2"/>
        <v>-</v>
      </c>
      <c r="FN8" s="41" t="str">
        <f t="shared" si="2"/>
        <v>-</v>
      </c>
      <c r="FO8" s="41" t="str">
        <f t="shared" si="2"/>
        <v>-</v>
      </c>
      <c r="FP8" s="41" t="str">
        <f t="shared" si="2"/>
        <v>-</v>
      </c>
      <c r="FQ8" s="41" t="str">
        <f t="shared" si="2"/>
        <v>-</v>
      </c>
      <c r="FR8" s="41" t="str">
        <f t="shared" si="2"/>
        <v>-</v>
      </c>
      <c r="FS8" s="41" t="str">
        <f t="shared" si="2"/>
        <v>-</v>
      </c>
      <c r="FT8" s="41" t="str">
        <f t="shared" si="2"/>
        <v>-</v>
      </c>
      <c r="FU8" s="41" t="str">
        <f t="shared" si="2"/>
        <v>-</v>
      </c>
      <c r="FV8" s="41" t="str">
        <f t="shared" si="2"/>
        <v>-</v>
      </c>
      <c r="FW8" s="41" t="str">
        <f t="shared" si="2"/>
        <v>-</v>
      </c>
      <c r="FX8" s="41" t="str">
        <f t="shared" si="2"/>
        <v>-</v>
      </c>
      <c r="FY8" s="41" t="str">
        <f t="shared" si="2"/>
        <v>-</v>
      </c>
      <c r="FZ8" s="41" t="str">
        <f t="shared" si="2"/>
        <v>-</v>
      </c>
      <c r="GA8" s="41" t="str">
        <f t="shared" si="2"/>
        <v>-</v>
      </c>
      <c r="GB8" s="41" t="str">
        <f t="shared" si="2"/>
        <v>-</v>
      </c>
      <c r="GC8" s="41" t="str">
        <f t="shared" si="2"/>
        <v>-</v>
      </c>
      <c r="GD8" s="41" t="str">
        <f t="shared" si="2"/>
        <v>-</v>
      </c>
      <c r="GE8" s="41" t="str">
        <f t="shared" si="2"/>
        <v>-</v>
      </c>
      <c r="GF8" s="41" t="str">
        <f t="shared" si="2"/>
        <v>-</v>
      </c>
      <c r="GG8" s="41" t="str">
        <f t="shared" si="2"/>
        <v>-</v>
      </c>
      <c r="GH8" s="41" t="str">
        <f t="shared" si="2"/>
        <v>-</v>
      </c>
      <c r="GI8" s="41" t="str">
        <f t="shared" si="2"/>
        <v>-</v>
      </c>
      <c r="GJ8" s="41" t="str">
        <f t="shared" si="2"/>
        <v>-</v>
      </c>
      <c r="GK8" s="41" t="str">
        <f t="shared" si="2"/>
        <v>-</v>
      </c>
      <c r="GL8" s="41" t="str">
        <f t="shared" si="2"/>
        <v>-</v>
      </c>
      <c r="GM8" s="41" t="str">
        <f t="shared" si="2"/>
        <v>-</v>
      </c>
      <c r="GN8" s="41" t="str">
        <f t="shared" si="2"/>
        <v>-</v>
      </c>
    </row>
    <row r="9" spans="1:196">
      <c r="A9" s="9"/>
      <c r="B9" s="9"/>
      <c r="C9" s="9"/>
      <c r="D9" s="9"/>
      <c r="E9" s="9"/>
      <c r="F9" s="9"/>
    </row>
    <row r="10" spans="1:196" ht="19.5">
      <c r="A10" s="8" t="str">
        <f ca="1">IFERROR(VLOOKUP(RIGHT(CELL("filename",A1),LEN(CELL("filename",A1))-FIND("]",CELL("filename",A1))),'0.2_Contents'!$A$12:$B$52,2,FALSE), "Sheet name does not match Contents sheet")</f>
        <v>5.2 Supporting Data</v>
      </c>
      <c r="B10" s="9"/>
      <c r="C10" s="9"/>
      <c r="D10" s="9"/>
      <c r="E10" s="9"/>
      <c r="F10" s="9"/>
    </row>
    <row r="12" spans="1:196">
      <c r="A12" s="108" t="s">
        <v>721</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row>
    <row r="25" spans="1:1">
      <c r="A25" t="s">
        <v>722</v>
      </c>
    </row>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FCA5-A4EB-4161-8737-AEF9BBB38A05}">
  <sheetPr>
    <tabColor rgb="FFFF9966"/>
  </sheetPr>
  <dimension ref="A1:GN12"/>
  <sheetViews>
    <sheetView topLeftCell="A11" workbookViewId="0">
      <selection activeCell="A12" sqref="A12"/>
    </sheetView>
  </sheetViews>
  <sheetFormatPr defaultRowHeight="13.5"/>
  <sheetData>
    <row r="1" spans="1:196"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row>
    <row r="2" spans="1:196" ht="15">
      <c r="A2" s="5" t="str">
        <f ca="1">IFERROR("Sheet: " &amp;VLOOKUP(RIGHT(CELL("filename",A1),LEN(CELL("filename",A1))-FIND("]",CELL("filename",A1))),'0.2_Contents'!$A$12:$B$52,2,FALSE),"Sheet name does not match Contents sheet")</f>
        <v>Sheet: 5.3 Supporting Data</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row>
    <row r="3" spans="1:196"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row>
    <row r="4" spans="1:196"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row>
    <row r="5" spans="1:196" ht="15">
      <c r="A5" s="5" t="str">
        <f ca="1">A10</f>
        <v>5.3 Supporting Data</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row>
    <row r="6" spans="1:196"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row>
    <row r="7" spans="1:196">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row>
    <row r="8" spans="1:196">
      <c r="A8" s="41" t="str">
        <f ca="1">IF(ISERROR(MATCH("Error",A9:A139,0)),"-","Error")</f>
        <v>-</v>
      </c>
      <c r="B8" s="41" t="str">
        <f>IF(ISERROR(MATCH("Error",B9:B139,0)),"-","Error")</f>
        <v>-</v>
      </c>
      <c r="C8" s="41"/>
      <c r="D8" s="41"/>
      <c r="E8" s="41" t="str">
        <f>IF(ISERROR(MATCH("Error",E9:E139,0)),"-","Error")</f>
        <v>-</v>
      </c>
      <c r="F8" s="41" t="str">
        <f>IF(ISERROR(MATCH("Error",F9:F139,0)),"-","Error")</f>
        <v>-</v>
      </c>
      <c r="G8" s="41" t="str">
        <f t="shared" ref="G8:BR8" si="0">IF(ISERROR(MATCH("Error",G9:G139,0)),"-","Error")</f>
        <v>-</v>
      </c>
      <c r="H8" s="41" t="str">
        <f t="shared" si="0"/>
        <v>-</v>
      </c>
      <c r="I8" s="41" t="str">
        <f t="shared" si="0"/>
        <v>-</v>
      </c>
      <c r="J8" s="41" t="str">
        <f t="shared" si="0"/>
        <v>-</v>
      </c>
      <c r="K8" s="41" t="str">
        <f t="shared" si="0"/>
        <v>-</v>
      </c>
      <c r="L8" s="41" t="str">
        <f t="shared" si="0"/>
        <v>-</v>
      </c>
      <c r="M8" s="41" t="str">
        <f t="shared" si="0"/>
        <v>-</v>
      </c>
      <c r="N8" s="41" t="str">
        <f t="shared" si="0"/>
        <v>-</v>
      </c>
      <c r="O8" s="41" t="str">
        <f t="shared" si="0"/>
        <v>-</v>
      </c>
      <c r="P8" s="41" t="str">
        <f t="shared" si="0"/>
        <v>-</v>
      </c>
      <c r="Q8" s="41" t="str">
        <f t="shared" si="0"/>
        <v>-</v>
      </c>
      <c r="R8" s="41" t="str">
        <f t="shared" si="0"/>
        <v>-</v>
      </c>
      <c r="S8" s="41" t="str">
        <f t="shared" si="0"/>
        <v>-</v>
      </c>
      <c r="T8" s="41" t="str">
        <f t="shared" si="0"/>
        <v>-</v>
      </c>
      <c r="U8" s="41" t="str">
        <f t="shared" si="0"/>
        <v>-</v>
      </c>
      <c r="V8" s="41" t="str">
        <f t="shared" si="0"/>
        <v>-</v>
      </c>
      <c r="W8" s="41" t="str">
        <f t="shared" si="0"/>
        <v>-</v>
      </c>
      <c r="X8" s="41" t="str">
        <f t="shared" si="0"/>
        <v>-</v>
      </c>
      <c r="Y8" s="41" t="str">
        <f t="shared" si="0"/>
        <v>-</v>
      </c>
      <c r="Z8" s="41" t="str">
        <f t="shared" si="0"/>
        <v>-</v>
      </c>
      <c r="AA8" s="41" t="str">
        <f t="shared" si="0"/>
        <v>-</v>
      </c>
      <c r="AB8" s="41" t="str">
        <f t="shared" si="0"/>
        <v>-</v>
      </c>
      <c r="AC8" s="41" t="str">
        <f t="shared" si="0"/>
        <v>-</v>
      </c>
      <c r="AD8" s="41" t="str">
        <f t="shared" si="0"/>
        <v>-</v>
      </c>
      <c r="AE8" s="41" t="str">
        <f t="shared" si="0"/>
        <v>-</v>
      </c>
      <c r="AF8" s="41" t="str">
        <f t="shared" si="0"/>
        <v>-</v>
      </c>
      <c r="AG8" s="41" t="str">
        <f t="shared" si="0"/>
        <v>-</v>
      </c>
      <c r="AH8" s="41" t="str">
        <f t="shared" si="0"/>
        <v>-</v>
      </c>
      <c r="AI8" s="41" t="str">
        <f t="shared" si="0"/>
        <v>-</v>
      </c>
      <c r="AJ8" s="41" t="str">
        <f t="shared" si="0"/>
        <v>-</v>
      </c>
      <c r="AK8" s="41" t="str">
        <f t="shared" si="0"/>
        <v>-</v>
      </c>
      <c r="AL8" s="41" t="str">
        <f t="shared" si="0"/>
        <v>-</v>
      </c>
      <c r="AM8" s="41" t="str">
        <f t="shared" si="0"/>
        <v>-</v>
      </c>
      <c r="AN8" s="41" t="str">
        <f t="shared" si="0"/>
        <v>-</v>
      </c>
      <c r="AO8" s="41" t="str">
        <f t="shared" si="0"/>
        <v>-</v>
      </c>
      <c r="AP8" s="41" t="str">
        <f t="shared" si="0"/>
        <v>-</v>
      </c>
      <c r="AQ8" s="41" t="str">
        <f t="shared" si="0"/>
        <v>-</v>
      </c>
      <c r="AR8" s="41" t="str">
        <f t="shared" si="0"/>
        <v>-</v>
      </c>
      <c r="AS8" s="41" t="str">
        <f t="shared" si="0"/>
        <v>-</v>
      </c>
      <c r="AT8" s="41" t="str">
        <f t="shared" si="0"/>
        <v>-</v>
      </c>
      <c r="AU8" s="41" t="str">
        <f t="shared" si="0"/>
        <v>-</v>
      </c>
      <c r="AV8" s="41" t="str">
        <f t="shared" si="0"/>
        <v>-</v>
      </c>
      <c r="AW8" s="41" t="str">
        <f t="shared" si="0"/>
        <v>-</v>
      </c>
      <c r="AX8" s="41" t="str">
        <f t="shared" si="0"/>
        <v>-</v>
      </c>
      <c r="AY8" s="41" t="str">
        <f t="shared" si="0"/>
        <v>-</v>
      </c>
      <c r="AZ8" s="41" t="str">
        <f t="shared" si="0"/>
        <v>-</v>
      </c>
      <c r="BA8" s="41" t="str">
        <f t="shared" si="0"/>
        <v>-</v>
      </c>
      <c r="BB8" s="41" t="str">
        <f t="shared" si="0"/>
        <v>-</v>
      </c>
      <c r="BC8" s="41" t="str">
        <f t="shared" si="0"/>
        <v>-</v>
      </c>
      <c r="BD8" s="41" t="str">
        <f t="shared" si="0"/>
        <v>-</v>
      </c>
      <c r="BE8" s="41" t="str">
        <f t="shared" si="0"/>
        <v>-</v>
      </c>
      <c r="BF8" s="41" t="str">
        <f t="shared" si="0"/>
        <v>-</v>
      </c>
      <c r="BG8" s="41" t="str">
        <f t="shared" si="0"/>
        <v>-</v>
      </c>
      <c r="BH8" s="41" t="str">
        <f t="shared" si="0"/>
        <v>-</v>
      </c>
      <c r="BI8" s="41" t="str">
        <f t="shared" si="0"/>
        <v>-</v>
      </c>
      <c r="BJ8" s="41" t="str">
        <f t="shared" si="0"/>
        <v>-</v>
      </c>
      <c r="BK8" s="41" t="str">
        <f t="shared" si="0"/>
        <v>-</v>
      </c>
      <c r="BL8" s="41" t="str">
        <f t="shared" si="0"/>
        <v>-</v>
      </c>
      <c r="BM8" s="41" t="str">
        <f t="shared" si="0"/>
        <v>-</v>
      </c>
      <c r="BN8" s="41" t="str">
        <f t="shared" si="0"/>
        <v>-</v>
      </c>
      <c r="BO8" s="41" t="str">
        <f t="shared" si="0"/>
        <v>-</v>
      </c>
      <c r="BP8" s="41" t="str">
        <f t="shared" si="0"/>
        <v>-</v>
      </c>
      <c r="BQ8" s="41" t="str">
        <f t="shared" si="0"/>
        <v>-</v>
      </c>
      <c r="BR8" s="41" t="str">
        <f t="shared" si="0"/>
        <v>-</v>
      </c>
      <c r="BS8" s="41" t="str">
        <f t="shared" ref="BS8:ED8" si="1">IF(ISERROR(MATCH("Error",BS9:BS139,0)),"-","Error")</f>
        <v>-</v>
      </c>
      <c r="BT8" s="41" t="str">
        <f t="shared" si="1"/>
        <v>-</v>
      </c>
      <c r="BU8" s="41" t="str">
        <f t="shared" si="1"/>
        <v>-</v>
      </c>
      <c r="BV8" s="41" t="str">
        <f t="shared" si="1"/>
        <v>-</v>
      </c>
      <c r="BW8" s="41" t="str">
        <f t="shared" si="1"/>
        <v>-</v>
      </c>
      <c r="BX8" s="41" t="str">
        <f t="shared" si="1"/>
        <v>-</v>
      </c>
      <c r="BY8" s="41" t="str">
        <f t="shared" si="1"/>
        <v>-</v>
      </c>
      <c r="BZ8" s="41" t="str">
        <f t="shared" si="1"/>
        <v>-</v>
      </c>
      <c r="CA8" s="41" t="str">
        <f t="shared" si="1"/>
        <v>-</v>
      </c>
      <c r="CB8" s="41" t="str">
        <f t="shared" si="1"/>
        <v>-</v>
      </c>
      <c r="CC8" s="41" t="str">
        <f t="shared" si="1"/>
        <v>-</v>
      </c>
      <c r="CD8" s="41" t="str">
        <f t="shared" si="1"/>
        <v>-</v>
      </c>
      <c r="CE8" s="41" t="str">
        <f t="shared" si="1"/>
        <v>-</v>
      </c>
      <c r="CF8" s="41" t="str">
        <f t="shared" si="1"/>
        <v>-</v>
      </c>
      <c r="CG8" s="41" t="str">
        <f t="shared" si="1"/>
        <v>-</v>
      </c>
      <c r="CH8" s="41" t="str">
        <f t="shared" si="1"/>
        <v>-</v>
      </c>
      <c r="CI8" s="41" t="str">
        <f t="shared" si="1"/>
        <v>-</v>
      </c>
      <c r="CJ8" s="41" t="str">
        <f t="shared" si="1"/>
        <v>-</v>
      </c>
      <c r="CK8" s="41" t="str">
        <f t="shared" si="1"/>
        <v>-</v>
      </c>
      <c r="CL8" s="41" t="str">
        <f t="shared" si="1"/>
        <v>-</v>
      </c>
      <c r="CM8" s="41" t="str">
        <f t="shared" si="1"/>
        <v>-</v>
      </c>
      <c r="CN8" s="41" t="str">
        <f t="shared" si="1"/>
        <v>-</v>
      </c>
      <c r="CO8" s="41" t="str">
        <f t="shared" si="1"/>
        <v>-</v>
      </c>
      <c r="CP8" s="41" t="str">
        <f t="shared" si="1"/>
        <v>-</v>
      </c>
      <c r="CQ8" s="41" t="str">
        <f t="shared" si="1"/>
        <v>-</v>
      </c>
      <c r="CR8" s="41" t="str">
        <f t="shared" si="1"/>
        <v>-</v>
      </c>
      <c r="CS8" s="41" t="str">
        <f t="shared" si="1"/>
        <v>-</v>
      </c>
      <c r="CT8" s="41" t="str">
        <f t="shared" si="1"/>
        <v>-</v>
      </c>
      <c r="CU8" s="41" t="str">
        <f t="shared" si="1"/>
        <v>-</v>
      </c>
      <c r="CV8" s="41" t="str">
        <f t="shared" si="1"/>
        <v>-</v>
      </c>
      <c r="CW8" s="41" t="str">
        <f t="shared" si="1"/>
        <v>-</v>
      </c>
      <c r="CX8" s="41" t="str">
        <f t="shared" si="1"/>
        <v>-</v>
      </c>
      <c r="CY8" s="41" t="str">
        <f t="shared" si="1"/>
        <v>-</v>
      </c>
      <c r="CZ8" s="41" t="str">
        <f t="shared" si="1"/>
        <v>-</v>
      </c>
      <c r="DA8" s="41" t="str">
        <f t="shared" si="1"/>
        <v>-</v>
      </c>
      <c r="DB8" s="41" t="str">
        <f t="shared" si="1"/>
        <v>-</v>
      </c>
      <c r="DC8" s="41" t="str">
        <f t="shared" si="1"/>
        <v>-</v>
      </c>
      <c r="DD8" s="41" t="str">
        <f t="shared" si="1"/>
        <v>-</v>
      </c>
      <c r="DE8" s="41" t="str">
        <f t="shared" si="1"/>
        <v>-</v>
      </c>
      <c r="DF8" s="41" t="str">
        <f t="shared" si="1"/>
        <v>-</v>
      </c>
      <c r="DG8" s="41" t="str">
        <f t="shared" si="1"/>
        <v>-</v>
      </c>
      <c r="DH8" s="41" t="str">
        <f t="shared" si="1"/>
        <v>-</v>
      </c>
      <c r="DI8" s="41" t="str">
        <f t="shared" si="1"/>
        <v>-</v>
      </c>
      <c r="DJ8" s="41" t="str">
        <f t="shared" si="1"/>
        <v>-</v>
      </c>
      <c r="DK8" s="41" t="str">
        <f t="shared" si="1"/>
        <v>-</v>
      </c>
      <c r="DL8" s="41" t="str">
        <f t="shared" si="1"/>
        <v>-</v>
      </c>
      <c r="DM8" s="41" t="str">
        <f t="shared" si="1"/>
        <v>-</v>
      </c>
      <c r="DN8" s="41" t="str">
        <f t="shared" si="1"/>
        <v>-</v>
      </c>
      <c r="DO8" s="41" t="str">
        <f t="shared" si="1"/>
        <v>-</v>
      </c>
      <c r="DP8" s="41" t="str">
        <f t="shared" si="1"/>
        <v>-</v>
      </c>
      <c r="DQ8" s="41" t="str">
        <f t="shared" si="1"/>
        <v>-</v>
      </c>
      <c r="DR8" s="41" t="str">
        <f t="shared" si="1"/>
        <v>-</v>
      </c>
      <c r="DS8" s="41" t="str">
        <f t="shared" si="1"/>
        <v>-</v>
      </c>
      <c r="DT8" s="41" t="str">
        <f t="shared" si="1"/>
        <v>-</v>
      </c>
      <c r="DU8" s="41" t="str">
        <f t="shared" si="1"/>
        <v>-</v>
      </c>
      <c r="DV8" s="41" t="str">
        <f t="shared" si="1"/>
        <v>-</v>
      </c>
      <c r="DW8" s="41" t="str">
        <f t="shared" si="1"/>
        <v>-</v>
      </c>
      <c r="DX8" s="41" t="str">
        <f t="shared" si="1"/>
        <v>-</v>
      </c>
      <c r="DY8" s="41" t="str">
        <f t="shared" si="1"/>
        <v>-</v>
      </c>
      <c r="DZ8" s="41" t="str">
        <f t="shared" si="1"/>
        <v>-</v>
      </c>
      <c r="EA8" s="41" t="str">
        <f t="shared" si="1"/>
        <v>-</v>
      </c>
      <c r="EB8" s="41" t="str">
        <f t="shared" si="1"/>
        <v>-</v>
      </c>
      <c r="EC8" s="41" t="str">
        <f t="shared" si="1"/>
        <v>-</v>
      </c>
      <c r="ED8" s="41" t="str">
        <f t="shared" si="1"/>
        <v>-</v>
      </c>
      <c r="EE8" s="41" t="str">
        <f t="shared" ref="EE8:GN8" si="2">IF(ISERROR(MATCH("Error",EE9:EE139,0)),"-","Error")</f>
        <v>-</v>
      </c>
      <c r="EF8" s="41" t="str">
        <f t="shared" si="2"/>
        <v>-</v>
      </c>
      <c r="EG8" s="41" t="str">
        <f t="shared" si="2"/>
        <v>-</v>
      </c>
      <c r="EH8" s="41" t="str">
        <f t="shared" si="2"/>
        <v>-</v>
      </c>
      <c r="EI8" s="41" t="str">
        <f t="shared" si="2"/>
        <v>-</v>
      </c>
      <c r="EJ8" s="41" t="str">
        <f t="shared" si="2"/>
        <v>-</v>
      </c>
      <c r="EK8" s="41" t="str">
        <f t="shared" si="2"/>
        <v>-</v>
      </c>
      <c r="EL8" s="41" t="str">
        <f t="shared" si="2"/>
        <v>-</v>
      </c>
      <c r="EM8" s="41" t="str">
        <f t="shared" si="2"/>
        <v>-</v>
      </c>
      <c r="EN8" s="41" t="str">
        <f t="shared" si="2"/>
        <v>-</v>
      </c>
      <c r="EO8" s="41" t="str">
        <f t="shared" si="2"/>
        <v>-</v>
      </c>
      <c r="EP8" s="41" t="str">
        <f t="shared" si="2"/>
        <v>-</v>
      </c>
      <c r="EQ8" s="41" t="str">
        <f t="shared" si="2"/>
        <v>-</v>
      </c>
      <c r="ER8" s="41" t="str">
        <f t="shared" si="2"/>
        <v>-</v>
      </c>
      <c r="ES8" s="41" t="str">
        <f t="shared" si="2"/>
        <v>-</v>
      </c>
      <c r="ET8" s="41" t="str">
        <f t="shared" si="2"/>
        <v>-</v>
      </c>
      <c r="EU8" s="41" t="str">
        <f t="shared" si="2"/>
        <v>-</v>
      </c>
      <c r="EV8" s="41" t="str">
        <f t="shared" si="2"/>
        <v>-</v>
      </c>
      <c r="EW8" s="41" t="str">
        <f t="shared" si="2"/>
        <v>-</v>
      </c>
      <c r="EX8" s="41" t="str">
        <f t="shared" si="2"/>
        <v>-</v>
      </c>
      <c r="EY8" s="41" t="str">
        <f t="shared" si="2"/>
        <v>-</v>
      </c>
      <c r="EZ8" s="41" t="str">
        <f t="shared" si="2"/>
        <v>-</v>
      </c>
      <c r="FA8" s="41" t="str">
        <f t="shared" si="2"/>
        <v>-</v>
      </c>
      <c r="FB8" s="41" t="str">
        <f t="shared" si="2"/>
        <v>-</v>
      </c>
      <c r="FC8" s="41" t="str">
        <f t="shared" si="2"/>
        <v>-</v>
      </c>
      <c r="FD8" s="41" t="str">
        <f t="shared" si="2"/>
        <v>-</v>
      </c>
      <c r="FE8" s="41" t="str">
        <f t="shared" si="2"/>
        <v>-</v>
      </c>
      <c r="FF8" s="41" t="str">
        <f t="shared" si="2"/>
        <v>-</v>
      </c>
      <c r="FG8" s="41" t="str">
        <f t="shared" si="2"/>
        <v>-</v>
      </c>
      <c r="FH8" s="41" t="str">
        <f t="shared" si="2"/>
        <v>-</v>
      </c>
      <c r="FI8" s="41" t="str">
        <f t="shared" si="2"/>
        <v>-</v>
      </c>
      <c r="FJ8" s="41" t="str">
        <f t="shared" si="2"/>
        <v>-</v>
      </c>
      <c r="FK8" s="41" t="str">
        <f t="shared" si="2"/>
        <v>-</v>
      </c>
      <c r="FL8" s="41" t="str">
        <f t="shared" si="2"/>
        <v>-</v>
      </c>
      <c r="FM8" s="41" t="str">
        <f t="shared" si="2"/>
        <v>-</v>
      </c>
      <c r="FN8" s="41" t="str">
        <f t="shared" si="2"/>
        <v>-</v>
      </c>
      <c r="FO8" s="41" t="str">
        <f t="shared" si="2"/>
        <v>-</v>
      </c>
      <c r="FP8" s="41" t="str">
        <f t="shared" si="2"/>
        <v>-</v>
      </c>
      <c r="FQ8" s="41" t="str">
        <f t="shared" si="2"/>
        <v>-</v>
      </c>
      <c r="FR8" s="41" t="str">
        <f t="shared" si="2"/>
        <v>-</v>
      </c>
      <c r="FS8" s="41" t="str">
        <f t="shared" si="2"/>
        <v>-</v>
      </c>
      <c r="FT8" s="41" t="str">
        <f t="shared" si="2"/>
        <v>-</v>
      </c>
      <c r="FU8" s="41" t="str">
        <f t="shared" si="2"/>
        <v>-</v>
      </c>
      <c r="FV8" s="41" t="str">
        <f t="shared" si="2"/>
        <v>-</v>
      </c>
      <c r="FW8" s="41" t="str">
        <f t="shared" si="2"/>
        <v>-</v>
      </c>
      <c r="FX8" s="41" t="str">
        <f t="shared" si="2"/>
        <v>-</v>
      </c>
      <c r="FY8" s="41" t="str">
        <f t="shared" si="2"/>
        <v>-</v>
      </c>
      <c r="FZ8" s="41" t="str">
        <f t="shared" si="2"/>
        <v>-</v>
      </c>
      <c r="GA8" s="41" t="str">
        <f t="shared" si="2"/>
        <v>-</v>
      </c>
      <c r="GB8" s="41" t="str">
        <f t="shared" si="2"/>
        <v>-</v>
      </c>
      <c r="GC8" s="41" t="str">
        <f t="shared" si="2"/>
        <v>-</v>
      </c>
      <c r="GD8" s="41" t="str">
        <f t="shared" si="2"/>
        <v>-</v>
      </c>
      <c r="GE8" s="41" t="str">
        <f t="shared" si="2"/>
        <v>-</v>
      </c>
      <c r="GF8" s="41" t="str">
        <f t="shared" si="2"/>
        <v>-</v>
      </c>
      <c r="GG8" s="41" t="str">
        <f t="shared" si="2"/>
        <v>-</v>
      </c>
      <c r="GH8" s="41" t="str">
        <f t="shared" si="2"/>
        <v>-</v>
      </c>
      <c r="GI8" s="41" t="str">
        <f t="shared" si="2"/>
        <v>-</v>
      </c>
      <c r="GJ8" s="41" t="str">
        <f t="shared" si="2"/>
        <v>-</v>
      </c>
      <c r="GK8" s="41" t="str">
        <f t="shared" si="2"/>
        <v>-</v>
      </c>
      <c r="GL8" s="41" t="str">
        <f t="shared" si="2"/>
        <v>-</v>
      </c>
      <c r="GM8" s="41" t="str">
        <f t="shared" si="2"/>
        <v>-</v>
      </c>
      <c r="GN8" s="41" t="str">
        <f t="shared" si="2"/>
        <v>-</v>
      </c>
    </row>
    <row r="9" spans="1:196">
      <c r="A9" s="9"/>
      <c r="B9" s="9"/>
      <c r="C9" s="9"/>
      <c r="D9" s="9"/>
      <c r="E9" s="9"/>
      <c r="F9" s="9"/>
    </row>
    <row r="10" spans="1:196" ht="19.5">
      <c r="A10" s="8" t="str">
        <f ca="1">IFERROR(VLOOKUP(RIGHT(CELL("filename",A1),LEN(CELL("filename",A1))-FIND("]",CELL("filename",A1))),'0.2_Contents'!$A$12:$B$52,2,FALSE), "Sheet name does not match Contents sheet")</f>
        <v>5.3 Supporting Data</v>
      </c>
      <c r="B10" s="9"/>
      <c r="C10" s="9"/>
      <c r="D10" s="9"/>
      <c r="E10" s="9"/>
      <c r="F10" s="9"/>
    </row>
    <row r="12" spans="1:196">
      <c r="A12" s="108" t="s">
        <v>721</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row>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82057-6733-4608-9356-705BFE107EE3}">
  <sheetPr>
    <tabColor rgb="FFFF9966"/>
  </sheetPr>
  <dimension ref="A1:GN12"/>
  <sheetViews>
    <sheetView topLeftCell="A9" workbookViewId="0">
      <selection activeCell="A12" sqref="A12"/>
    </sheetView>
  </sheetViews>
  <sheetFormatPr defaultRowHeight="13.5"/>
  <sheetData>
    <row r="1" spans="1:196"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row>
    <row r="2" spans="1:196" ht="15">
      <c r="A2" s="5" t="str">
        <f ca="1">IFERROR("Sheet: " &amp;VLOOKUP(RIGHT(CELL("filename",A1),LEN(CELL("filename",A1))-FIND("]",CELL("filename",A1))),'0.2_Contents'!$A$12:$B$52,2,FALSE),"Sheet name does not match Contents sheet")</f>
        <v>Sheet: 5.4 Supporting Data</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row>
    <row r="3" spans="1:196"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row>
    <row r="4" spans="1:196"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row>
    <row r="5" spans="1:196" ht="15">
      <c r="A5" s="5" t="str">
        <f ca="1">A10</f>
        <v>5.4 Supporting Data</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row>
    <row r="6" spans="1:196"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row>
    <row r="7" spans="1:196">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row>
    <row r="8" spans="1:196">
      <c r="A8" s="41" t="str">
        <f ca="1">IF(ISERROR(MATCH("Error",A9:A139,0)),"-","Error")</f>
        <v>-</v>
      </c>
      <c r="B8" s="41" t="str">
        <f>IF(ISERROR(MATCH("Error",B9:B139,0)),"-","Error")</f>
        <v>-</v>
      </c>
      <c r="C8" s="41"/>
      <c r="D8" s="41"/>
      <c r="E8" s="41" t="str">
        <f>IF(ISERROR(MATCH("Error",E9:E139,0)),"-","Error")</f>
        <v>-</v>
      </c>
      <c r="F8" s="41" t="str">
        <f>IF(ISERROR(MATCH("Error",F9:F139,0)),"-","Error")</f>
        <v>-</v>
      </c>
      <c r="G8" s="41" t="str">
        <f t="shared" ref="G8:BR8" si="0">IF(ISERROR(MATCH("Error",G9:G139,0)),"-","Error")</f>
        <v>-</v>
      </c>
      <c r="H8" s="41" t="str">
        <f t="shared" si="0"/>
        <v>-</v>
      </c>
      <c r="I8" s="41" t="str">
        <f t="shared" si="0"/>
        <v>-</v>
      </c>
      <c r="J8" s="41" t="str">
        <f t="shared" si="0"/>
        <v>-</v>
      </c>
      <c r="K8" s="41" t="str">
        <f t="shared" si="0"/>
        <v>-</v>
      </c>
      <c r="L8" s="41" t="str">
        <f t="shared" si="0"/>
        <v>-</v>
      </c>
      <c r="M8" s="41" t="str">
        <f t="shared" si="0"/>
        <v>-</v>
      </c>
      <c r="N8" s="41" t="str">
        <f t="shared" si="0"/>
        <v>-</v>
      </c>
      <c r="O8" s="41" t="str">
        <f t="shared" si="0"/>
        <v>-</v>
      </c>
      <c r="P8" s="41" t="str">
        <f t="shared" si="0"/>
        <v>-</v>
      </c>
      <c r="Q8" s="41" t="str">
        <f t="shared" si="0"/>
        <v>-</v>
      </c>
      <c r="R8" s="41" t="str">
        <f t="shared" si="0"/>
        <v>-</v>
      </c>
      <c r="S8" s="41" t="str">
        <f t="shared" si="0"/>
        <v>-</v>
      </c>
      <c r="T8" s="41" t="str">
        <f t="shared" si="0"/>
        <v>-</v>
      </c>
      <c r="U8" s="41" t="str">
        <f t="shared" si="0"/>
        <v>-</v>
      </c>
      <c r="V8" s="41" t="str">
        <f t="shared" si="0"/>
        <v>-</v>
      </c>
      <c r="W8" s="41" t="str">
        <f t="shared" si="0"/>
        <v>-</v>
      </c>
      <c r="X8" s="41" t="str">
        <f t="shared" si="0"/>
        <v>-</v>
      </c>
      <c r="Y8" s="41" t="str">
        <f t="shared" si="0"/>
        <v>-</v>
      </c>
      <c r="Z8" s="41" t="str">
        <f t="shared" si="0"/>
        <v>-</v>
      </c>
      <c r="AA8" s="41" t="str">
        <f t="shared" si="0"/>
        <v>-</v>
      </c>
      <c r="AB8" s="41" t="str">
        <f t="shared" si="0"/>
        <v>-</v>
      </c>
      <c r="AC8" s="41" t="str">
        <f t="shared" si="0"/>
        <v>-</v>
      </c>
      <c r="AD8" s="41" t="str">
        <f t="shared" si="0"/>
        <v>-</v>
      </c>
      <c r="AE8" s="41" t="str">
        <f t="shared" si="0"/>
        <v>-</v>
      </c>
      <c r="AF8" s="41" t="str">
        <f t="shared" si="0"/>
        <v>-</v>
      </c>
      <c r="AG8" s="41" t="str">
        <f t="shared" si="0"/>
        <v>-</v>
      </c>
      <c r="AH8" s="41" t="str">
        <f t="shared" si="0"/>
        <v>-</v>
      </c>
      <c r="AI8" s="41" t="str">
        <f t="shared" si="0"/>
        <v>-</v>
      </c>
      <c r="AJ8" s="41" t="str">
        <f t="shared" si="0"/>
        <v>-</v>
      </c>
      <c r="AK8" s="41" t="str">
        <f t="shared" si="0"/>
        <v>-</v>
      </c>
      <c r="AL8" s="41" t="str">
        <f t="shared" si="0"/>
        <v>-</v>
      </c>
      <c r="AM8" s="41" t="str">
        <f t="shared" si="0"/>
        <v>-</v>
      </c>
      <c r="AN8" s="41" t="str">
        <f t="shared" si="0"/>
        <v>-</v>
      </c>
      <c r="AO8" s="41" t="str">
        <f t="shared" si="0"/>
        <v>-</v>
      </c>
      <c r="AP8" s="41" t="str">
        <f t="shared" si="0"/>
        <v>-</v>
      </c>
      <c r="AQ8" s="41" t="str">
        <f t="shared" si="0"/>
        <v>-</v>
      </c>
      <c r="AR8" s="41" t="str">
        <f t="shared" si="0"/>
        <v>-</v>
      </c>
      <c r="AS8" s="41" t="str">
        <f t="shared" si="0"/>
        <v>-</v>
      </c>
      <c r="AT8" s="41" t="str">
        <f t="shared" si="0"/>
        <v>-</v>
      </c>
      <c r="AU8" s="41" t="str">
        <f t="shared" si="0"/>
        <v>-</v>
      </c>
      <c r="AV8" s="41" t="str">
        <f t="shared" si="0"/>
        <v>-</v>
      </c>
      <c r="AW8" s="41" t="str">
        <f t="shared" si="0"/>
        <v>-</v>
      </c>
      <c r="AX8" s="41" t="str">
        <f t="shared" si="0"/>
        <v>-</v>
      </c>
      <c r="AY8" s="41" t="str">
        <f t="shared" si="0"/>
        <v>-</v>
      </c>
      <c r="AZ8" s="41" t="str">
        <f t="shared" si="0"/>
        <v>-</v>
      </c>
      <c r="BA8" s="41" t="str">
        <f t="shared" si="0"/>
        <v>-</v>
      </c>
      <c r="BB8" s="41" t="str">
        <f t="shared" si="0"/>
        <v>-</v>
      </c>
      <c r="BC8" s="41" t="str">
        <f t="shared" si="0"/>
        <v>-</v>
      </c>
      <c r="BD8" s="41" t="str">
        <f t="shared" si="0"/>
        <v>-</v>
      </c>
      <c r="BE8" s="41" t="str">
        <f t="shared" si="0"/>
        <v>-</v>
      </c>
      <c r="BF8" s="41" t="str">
        <f t="shared" si="0"/>
        <v>-</v>
      </c>
      <c r="BG8" s="41" t="str">
        <f t="shared" si="0"/>
        <v>-</v>
      </c>
      <c r="BH8" s="41" t="str">
        <f t="shared" si="0"/>
        <v>-</v>
      </c>
      <c r="BI8" s="41" t="str">
        <f t="shared" si="0"/>
        <v>-</v>
      </c>
      <c r="BJ8" s="41" t="str">
        <f t="shared" si="0"/>
        <v>-</v>
      </c>
      <c r="BK8" s="41" t="str">
        <f t="shared" si="0"/>
        <v>-</v>
      </c>
      <c r="BL8" s="41" t="str">
        <f t="shared" si="0"/>
        <v>-</v>
      </c>
      <c r="BM8" s="41" t="str">
        <f t="shared" si="0"/>
        <v>-</v>
      </c>
      <c r="BN8" s="41" t="str">
        <f t="shared" si="0"/>
        <v>-</v>
      </c>
      <c r="BO8" s="41" t="str">
        <f t="shared" si="0"/>
        <v>-</v>
      </c>
      <c r="BP8" s="41" t="str">
        <f t="shared" si="0"/>
        <v>-</v>
      </c>
      <c r="BQ8" s="41" t="str">
        <f t="shared" si="0"/>
        <v>-</v>
      </c>
      <c r="BR8" s="41" t="str">
        <f t="shared" si="0"/>
        <v>-</v>
      </c>
      <c r="BS8" s="41" t="str">
        <f t="shared" ref="BS8:ED8" si="1">IF(ISERROR(MATCH("Error",BS9:BS139,0)),"-","Error")</f>
        <v>-</v>
      </c>
      <c r="BT8" s="41" t="str">
        <f t="shared" si="1"/>
        <v>-</v>
      </c>
      <c r="BU8" s="41" t="str">
        <f t="shared" si="1"/>
        <v>-</v>
      </c>
      <c r="BV8" s="41" t="str">
        <f t="shared" si="1"/>
        <v>-</v>
      </c>
      <c r="BW8" s="41" t="str">
        <f t="shared" si="1"/>
        <v>-</v>
      </c>
      <c r="BX8" s="41" t="str">
        <f t="shared" si="1"/>
        <v>-</v>
      </c>
      <c r="BY8" s="41" t="str">
        <f t="shared" si="1"/>
        <v>-</v>
      </c>
      <c r="BZ8" s="41" t="str">
        <f t="shared" si="1"/>
        <v>-</v>
      </c>
      <c r="CA8" s="41" t="str">
        <f t="shared" si="1"/>
        <v>-</v>
      </c>
      <c r="CB8" s="41" t="str">
        <f t="shared" si="1"/>
        <v>-</v>
      </c>
      <c r="CC8" s="41" t="str">
        <f t="shared" si="1"/>
        <v>-</v>
      </c>
      <c r="CD8" s="41" t="str">
        <f t="shared" si="1"/>
        <v>-</v>
      </c>
      <c r="CE8" s="41" t="str">
        <f t="shared" si="1"/>
        <v>-</v>
      </c>
      <c r="CF8" s="41" t="str">
        <f t="shared" si="1"/>
        <v>-</v>
      </c>
      <c r="CG8" s="41" t="str">
        <f t="shared" si="1"/>
        <v>-</v>
      </c>
      <c r="CH8" s="41" t="str">
        <f t="shared" si="1"/>
        <v>-</v>
      </c>
      <c r="CI8" s="41" t="str">
        <f t="shared" si="1"/>
        <v>-</v>
      </c>
      <c r="CJ8" s="41" t="str">
        <f t="shared" si="1"/>
        <v>-</v>
      </c>
      <c r="CK8" s="41" t="str">
        <f t="shared" si="1"/>
        <v>-</v>
      </c>
      <c r="CL8" s="41" t="str">
        <f t="shared" si="1"/>
        <v>-</v>
      </c>
      <c r="CM8" s="41" t="str">
        <f t="shared" si="1"/>
        <v>-</v>
      </c>
      <c r="CN8" s="41" t="str">
        <f t="shared" si="1"/>
        <v>-</v>
      </c>
      <c r="CO8" s="41" t="str">
        <f t="shared" si="1"/>
        <v>-</v>
      </c>
      <c r="CP8" s="41" t="str">
        <f t="shared" si="1"/>
        <v>-</v>
      </c>
      <c r="CQ8" s="41" t="str">
        <f t="shared" si="1"/>
        <v>-</v>
      </c>
      <c r="CR8" s="41" t="str">
        <f t="shared" si="1"/>
        <v>-</v>
      </c>
      <c r="CS8" s="41" t="str">
        <f t="shared" si="1"/>
        <v>-</v>
      </c>
      <c r="CT8" s="41" t="str">
        <f t="shared" si="1"/>
        <v>-</v>
      </c>
      <c r="CU8" s="41" t="str">
        <f t="shared" si="1"/>
        <v>-</v>
      </c>
      <c r="CV8" s="41" t="str">
        <f t="shared" si="1"/>
        <v>-</v>
      </c>
      <c r="CW8" s="41" t="str">
        <f t="shared" si="1"/>
        <v>-</v>
      </c>
      <c r="CX8" s="41" t="str">
        <f t="shared" si="1"/>
        <v>-</v>
      </c>
      <c r="CY8" s="41" t="str">
        <f t="shared" si="1"/>
        <v>-</v>
      </c>
      <c r="CZ8" s="41" t="str">
        <f t="shared" si="1"/>
        <v>-</v>
      </c>
      <c r="DA8" s="41" t="str">
        <f t="shared" si="1"/>
        <v>-</v>
      </c>
      <c r="DB8" s="41" t="str">
        <f t="shared" si="1"/>
        <v>-</v>
      </c>
      <c r="DC8" s="41" t="str">
        <f t="shared" si="1"/>
        <v>-</v>
      </c>
      <c r="DD8" s="41" t="str">
        <f t="shared" si="1"/>
        <v>-</v>
      </c>
      <c r="DE8" s="41" t="str">
        <f t="shared" si="1"/>
        <v>-</v>
      </c>
      <c r="DF8" s="41" t="str">
        <f t="shared" si="1"/>
        <v>-</v>
      </c>
      <c r="DG8" s="41" t="str">
        <f t="shared" si="1"/>
        <v>-</v>
      </c>
      <c r="DH8" s="41" t="str">
        <f t="shared" si="1"/>
        <v>-</v>
      </c>
      <c r="DI8" s="41" t="str">
        <f t="shared" si="1"/>
        <v>-</v>
      </c>
      <c r="DJ8" s="41" t="str">
        <f t="shared" si="1"/>
        <v>-</v>
      </c>
      <c r="DK8" s="41" t="str">
        <f t="shared" si="1"/>
        <v>-</v>
      </c>
      <c r="DL8" s="41" t="str">
        <f t="shared" si="1"/>
        <v>-</v>
      </c>
      <c r="DM8" s="41" t="str">
        <f t="shared" si="1"/>
        <v>-</v>
      </c>
      <c r="DN8" s="41" t="str">
        <f t="shared" si="1"/>
        <v>-</v>
      </c>
      <c r="DO8" s="41" t="str">
        <f t="shared" si="1"/>
        <v>-</v>
      </c>
      <c r="DP8" s="41" t="str">
        <f t="shared" si="1"/>
        <v>-</v>
      </c>
      <c r="DQ8" s="41" t="str">
        <f t="shared" si="1"/>
        <v>-</v>
      </c>
      <c r="DR8" s="41" t="str">
        <f t="shared" si="1"/>
        <v>-</v>
      </c>
      <c r="DS8" s="41" t="str">
        <f t="shared" si="1"/>
        <v>-</v>
      </c>
      <c r="DT8" s="41" t="str">
        <f t="shared" si="1"/>
        <v>-</v>
      </c>
      <c r="DU8" s="41" t="str">
        <f t="shared" si="1"/>
        <v>-</v>
      </c>
      <c r="DV8" s="41" t="str">
        <f t="shared" si="1"/>
        <v>-</v>
      </c>
      <c r="DW8" s="41" t="str">
        <f t="shared" si="1"/>
        <v>-</v>
      </c>
      <c r="DX8" s="41" t="str">
        <f t="shared" si="1"/>
        <v>-</v>
      </c>
      <c r="DY8" s="41" t="str">
        <f t="shared" si="1"/>
        <v>-</v>
      </c>
      <c r="DZ8" s="41" t="str">
        <f t="shared" si="1"/>
        <v>-</v>
      </c>
      <c r="EA8" s="41" t="str">
        <f t="shared" si="1"/>
        <v>-</v>
      </c>
      <c r="EB8" s="41" t="str">
        <f t="shared" si="1"/>
        <v>-</v>
      </c>
      <c r="EC8" s="41" t="str">
        <f t="shared" si="1"/>
        <v>-</v>
      </c>
      <c r="ED8" s="41" t="str">
        <f t="shared" si="1"/>
        <v>-</v>
      </c>
      <c r="EE8" s="41" t="str">
        <f t="shared" ref="EE8:GN8" si="2">IF(ISERROR(MATCH("Error",EE9:EE139,0)),"-","Error")</f>
        <v>-</v>
      </c>
      <c r="EF8" s="41" t="str">
        <f t="shared" si="2"/>
        <v>-</v>
      </c>
      <c r="EG8" s="41" t="str">
        <f t="shared" si="2"/>
        <v>-</v>
      </c>
      <c r="EH8" s="41" t="str">
        <f t="shared" si="2"/>
        <v>-</v>
      </c>
      <c r="EI8" s="41" t="str">
        <f t="shared" si="2"/>
        <v>-</v>
      </c>
      <c r="EJ8" s="41" t="str">
        <f t="shared" si="2"/>
        <v>-</v>
      </c>
      <c r="EK8" s="41" t="str">
        <f t="shared" si="2"/>
        <v>-</v>
      </c>
      <c r="EL8" s="41" t="str">
        <f t="shared" si="2"/>
        <v>-</v>
      </c>
      <c r="EM8" s="41" t="str">
        <f t="shared" si="2"/>
        <v>-</v>
      </c>
      <c r="EN8" s="41" t="str">
        <f t="shared" si="2"/>
        <v>-</v>
      </c>
      <c r="EO8" s="41" t="str">
        <f t="shared" si="2"/>
        <v>-</v>
      </c>
      <c r="EP8" s="41" t="str">
        <f t="shared" si="2"/>
        <v>-</v>
      </c>
      <c r="EQ8" s="41" t="str">
        <f t="shared" si="2"/>
        <v>-</v>
      </c>
      <c r="ER8" s="41" t="str">
        <f t="shared" si="2"/>
        <v>-</v>
      </c>
      <c r="ES8" s="41" t="str">
        <f t="shared" si="2"/>
        <v>-</v>
      </c>
      <c r="ET8" s="41" t="str">
        <f t="shared" si="2"/>
        <v>-</v>
      </c>
      <c r="EU8" s="41" t="str">
        <f t="shared" si="2"/>
        <v>-</v>
      </c>
      <c r="EV8" s="41" t="str">
        <f t="shared" si="2"/>
        <v>-</v>
      </c>
      <c r="EW8" s="41" t="str">
        <f t="shared" si="2"/>
        <v>-</v>
      </c>
      <c r="EX8" s="41" t="str">
        <f t="shared" si="2"/>
        <v>-</v>
      </c>
      <c r="EY8" s="41" t="str">
        <f t="shared" si="2"/>
        <v>-</v>
      </c>
      <c r="EZ8" s="41" t="str">
        <f t="shared" si="2"/>
        <v>-</v>
      </c>
      <c r="FA8" s="41" t="str">
        <f t="shared" si="2"/>
        <v>-</v>
      </c>
      <c r="FB8" s="41" t="str">
        <f t="shared" si="2"/>
        <v>-</v>
      </c>
      <c r="FC8" s="41" t="str">
        <f t="shared" si="2"/>
        <v>-</v>
      </c>
      <c r="FD8" s="41" t="str">
        <f t="shared" si="2"/>
        <v>-</v>
      </c>
      <c r="FE8" s="41" t="str">
        <f t="shared" si="2"/>
        <v>-</v>
      </c>
      <c r="FF8" s="41" t="str">
        <f t="shared" si="2"/>
        <v>-</v>
      </c>
      <c r="FG8" s="41" t="str">
        <f t="shared" si="2"/>
        <v>-</v>
      </c>
      <c r="FH8" s="41" t="str">
        <f t="shared" si="2"/>
        <v>-</v>
      </c>
      <c r="FI8" s="41" t="str">
        <f t="shared" si="2"/>
        <v>-</v>
      </c>
      <c r="FJ8" s="41" t="str">
        <f t="shared" si="2"/>
        <v>-</v>
      </c>
      <c r="FK8" s="41" t="str">
        <f t="shared" si="2"/>
        <v>-</v>
      </c>
      <c r="FL8" s="41" t="str">
        <f t="shared" si="2"/>
        <v>-</v>
      </c>
      <c r="FM8" s="41" t="str">
        <f t="shared" si="2"/>
        <v>-</v>
      </c>
      <c r="FN8" s="41" t="str">
        <f t="shared" si="2"/>
        <v>-</v>
      </c>
      <c r="FO8" s="41" t="str">
        <f t="shared" si="2"/>
        <v>-</v>
      </c>
      <c r="FP8" s="41" t="str">
        <f t="shared" si="2"/>
        <v>-</v>
      </c>
      <c r="FQ8" s="41" t="str">
        <f t="shared" si="2"/>
        <v>-</v>
      </c>
      <c r="FR8" s="41" t="str">
        <f t="shared" si="2"/>
        <v>-</v>
      </c>
      <c r="FS8" s="41" t="str">
        <f t="shared" si="2"/>
        <v>-</v>
      </c>
      <c r="FT8" s="41" t="str">
        <f t="shared" si="2"/>
        <v>-</v>
      </c>
      <c r="FU8" s="41" t="str">
        <f t="shared" si="2"/>
        <v>-</v>
      </c>
      <c r="FV8" s="41" t="str">
        <f t="shared" si="2"/>
        <v>-</v>
      </c>
      <c r="FW8" s="41" t="str">
        <f t="shared" si="2"/>
        <v>-</v>
      </c>
      <c r="FX8" s="41" t="str">
        <f t="shared" si="2"/>
        <v>-</v>
      </c>
      <c r="FY8" s="41" t="str">
        <f t="shared" si="2"/>
        <v>-</v>
      </c>
      <c r="FZ8" s="41" t="str">
        <f t="shared" si="2"/>
        <v>-</v>
      </c>
      <c r="GA8" s="41" t="str">
        <f t="shared" si="2"/>
        <v>-</v>
      </c>
      <c r="GB8" s="41" t="str">
        <f t="shared" si="2"/>
        <v>-</v>
      </c>
      <c r="GC8" s="41" t="str">
        <f t="shared" si="2"/>
        <v>-</v>
      </c>
      <c r="GD8" s="41" t="str">
        <f t="shared" si="2"/>
        <v>-</v>
      </c>
      <c r="GE8" s="41" t="str">
        <f t="shared" si="2"/>
        <v>-</v>
      </c>
      <c r="GF8" s="41" t="str">
        <f t="shared" si="2"/>
        <v>-</v>
      </c>
      <c r="GG8" s="41" t="str">
        <f t="shared" si="2"/>
        <v>-</v>
      </c>
      <c r="GH8" s="41" t="str">
        <f t="shared" si="2"/>
        <v>-</v>
      </c>
      <c r="GI8" s="41" t="str">
        <f t="shared" si="2"/>
        <v>-</v>
      </c>
      <c r="GJ8" s="41" t="str">
        <f t="shared" si="2"/>
        <v>-</v>
      </c>
      <c r="GK8" s="41" t="str">
        <f t="shared" si="2"/>
        <v>-</v>
      </c>
      <c r="GL8" s="41" t="str">
        <f t="shared" si="2"/>
        <v>-</v>
      </c>
      <c r="GM8" s="41" t="str">
        <f t="shared" si="2"/>
        <v>-</v>
      </c>
      <c r="GN8" s="41" t="str">
        <f t="shared" si="2"/>
        <v>-</v>
      </c>
    </row>
    <row r="9" spans="1:196">
      <c r="A9" s="9"/>
      <c r="B9" s="9"/>
      <c r="C9" s="9"/>
      <c r="D9" s="9"/>
      <c r="E9" s="9"/>
      <c r="F9" s="9"/>
    </row>
    <row r="10" spans="1:196" ht="19.5">
      <c r="A10" s="8" t="str">
        <f ca="1">IFERROR(VLOOKUP(RIGHT(CELL("filename",A1),LEN(CELL("filename",A1))-FIND("]",CELL("filename",A1))),'0.2_Contents'!$A$12:$B$52,2,FALSE), "Sheet name does not match Contents sheet")</f>
        <v>5.4 Supporting Data</v>
      </c>
      <c r="B10" s="9"/>
      <c r="C10" s="9"/>
      <c r="D10" s="9"/>
      <c r="E10" s="9"/>
      <c r="F10" s="9"/>
    </row>
    <row r="12" spans="1:196">
      <c r="A12" s="108" t="s">
        <v>721</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row>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4744E-3506-4580-AE35-DBB152C2787E}">
  <sheetPr>
    <tabColor rgb="FFFF9966"/>
  </sheetPr>
  <dimension ref="A1:GN12"/>
  <sheetViews>
    <sheetView workbookViewId="0">
      <selection activeCell="A12" sqref="A12"/>
    </sheetView>
  </sheetViews>
  <sheetFormatPr defaultRowHeight="13.5"/>
  <sheetData>
    <row r="1" spans="1:196" ht="24.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row>
    <row r="2" spans="1:196" ht="15">
      <c r="A2" s="5" t="str">
        <f ca="1">IFERROR("Sheet: " &amp;VLOOKUP(RIGHT(CELL("filename",A1),LEN(CELL("filename",A1))-FIND("]",CELL("filename",A1))),'0.2_Contents'!$A$12:$B$52,2,FALSE),"Sheet name does not match Contents sheet")</f>
        <v>Sheet: 5.5 Supporting Data</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row>
    <row r="3" spans="1:196" ht="15">
      <c r="A3" s="5" t="str">
        <f>'0.1_Submission_Info'!B13</f>
        <v>Scotia Gas Networks - Scotland</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row>
    <row r="4" spans="1:196" ht="15">
      <c r="A4" s="5" t="str">
        <f>VLOOKUP('0.1_Submission_Info'!B13,'0.1_Submission_Info'!$A$21:$C$39,3,FALSE)</f>
        <v>GD</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row>
    <row r="5" spans="1:196" ht="15">
      <c r="A5" s="5" t="str">
        <f ca="1">A10</f>
        <v>5.5 Supporting Data</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row>
    <row r="6" spans="1:196" ht="15">
      <c r="A6" s="5" t="str">
        <f>"Price Base: " &amp; IF(A4="ED",'0.1_Submission_Info'!B43,'0.1_Submission_Info'!B42)</f>
        <v>Price Base: 2018/19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row>
    <row r="7" spans="1:196">
      <c r="A7" s="39" t="str">
        <f ca="1">"Error Checks: " &amp; IF(ISERROR(MATCH("Error",$A$8:$ZZ$8,0)),"OK","Error")</f>
        <v>Error Checks: OK</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row>
    <row r="8" spans="1:196">
      <c r="A8" s="41" t="str">
        <f ca="1">IF(ISERROR(MATCH("Error",A9:A139,0)),"-","Error")</f>
        <v>-</v>
      </c>
      <c r="B8" s="41" t="str">
        <f>IF(ISERROR(MATCH("Error",B9:B139,0)),"-","Error")</f>
        <v>-</v>
      </c>
      <c r="C8" s="41"/>
      <c r="D8" s="41"/>
      <c r="E8" s="41" t="str">
        <f>IF(ISERROR(MATCH("Error",E9:E139,0)),"-","Error")</f>
        <v>-</v>
      </c>
      <c r="F8" s="41" t="str">
        <f>IF(ISERROR(MATCH("Error",F9:F139,0)),"-","Error")</f>
        <v>-</v>
      </c>
      <c r="G8" s="41" t="str">
        <f t="shared" ref="G8:BR8" si="0">IF(ISERROR(MATCH("Error",G9:G139,0)),"-","Error")</f>
        <v>-</v>
      </c>
      <c r="H8" s="41" t="str">
        <f t="shared" si="0"/>
        <v>-</v>
      </c>
      <c r="I8" s="41" t="str">
        <f t="shared" si="0"/>
        <v>-</v>
      </c>
      <c r="J8" s="41" t="str">
        <f t="shared" si="0"/>
        <v>-</v>
      </c>
      <c r="K8" s="41" t="str">
        <f t="shared" si="0"/>
        <v>-</v>
      </c>
      <c r="L8" s="41" t="str">
        <f t="shared" si="0"/>
        <v>-</v>
      </c>
      <c r="M8" s="41" t="str">
        <f t="shared" si="0"/>
        <v>-</v>
      </c>
      <c r="N8" s="41" t="str">
        <f t="shared" si="0"/>
        <v>-</v>
      </c>
      <c r="O8" s="41" t="str">
        <f t="shared" si="0"/>
        <v>-</v>
      </c>
      <c r="P8" s="41" t="str">
        <f t="shared" si="0"/>
        <v>-</v>
      </c>
      <c r="Q8" s="41" t="str">
        <f t="shared" si="0"/>
        <v>-</v>
      </c>
      <c r="R8" s="41" t="str">
        <f t="shared" si="0"/>
        <v>-</v>
      </c>
      <c r="S8" s="41" t="str">
        <f t="shared" si="0"/>
        <v>-</v>
      </c>
      <c r="T8" s="41" t="str">
        <f t="shared" si="0"/>
        <v>-</v>
      </c>
      <c r="U8" s="41" t="str">
        <f t="shared" si="0"/>
        <v>-</v>
      </c>
      <c r="V8" s="41" t="str">
        <f t="shared" si="0"/>
        <v>-</v>
      </c>
      <c r="W8" s="41" t="str">
        <f t="shared" si="0"/>
        <v>-</v>
      </c>
      <c r="X8" s="41" t="str">
        <f t="shared" si="0"/>
        <v>-</v>
      </c>
      <c r="Y8" s="41" t="str">
        <f t="shared" si="0"/>
        <v>-</v>
      </c>
      <c r="Z8" s="41" t="str">
        <f t="shared" si="0"/>
        <v>-</v>
      </c>
      <c r="AA8" s="41" t="str">
        <f t="shared" si="0"/>
        <v>-</v>
      </c>
      <c r="AB8" s="41" t="str">
        <f t="shared" si="0"/>
        <v>-</v>
      </c>
      <c r="AC8" s="41" t="str">
        <f t="shared" si="0"/>
        <v>-</v>
      </c>
      <c r="AD8" s="41" t="str">
        <f t="shared" si="0"/>
        <v>-</v>
      </c>
      <c r="AE8" s="41" t="str">
        <f t="shared" si="0"/>
        <v>-</v>
      </c>
      <c r="AF8" s="41" t="str">
        <f t="shared" si="0"/>
        <v>-</v>
      </c>
      <c r="AG8" s="41" t="str">
        <f t="shared" si="0"/>
        <v>-</v>
      </c>
      <c r="AH8" s="41" t="str">
        <f t="shared" si="0"/>
        <v>-</v>
      </c>
      <c r="AI8" s="41" t="str">
        <f t="shared" si="0"/>
        <v>-</v>
      </c>
      <c r="AJ8" s="41" t="str">
        <f t="shared" si="0"/>
        <v>-</v>
      </c>
      <c r="AK8" s="41" t="str">
        <f t="shared" si="0"/>
        <v>-</v>
      </c>
      <c r="AL8" s="41" t="str">
        <f t="shared" si="0"/>
        <v>-</v>
      </c>
      <c r="AM8" s="41" t="str">
        <f t="shared" si="0"/>
        <v>-</v>
      </c>
      <c r="AN8" s="41" t="str">
        <f t="shared" si="0"/>
        <v>-</v>
      </c>
      <c r="AO8" s="41" t="str">
        <f t="shared" si="0"/>
        <v>-</v>
      </c>
      <c r="AP8" s="41" t="str">
        <f t="shared" si="0"/>
        <v>-</v>
      </c>
      <c r="AQ8" s="41" t="str">
        <f t="shared" si="0"/>
        <v>-</v>
      </c>
      <c r="AR8" s="41" t="str">
        <f t="shared" si="0"/>
        <v>-</v>
      </c>
      <c r="AS8" s="41" t="str">
        <f t="shared" si="0"/>
        <v>-</v>
      </c>
      <c r="AT8" s="41" t="str">
        <f t="shared" si="0"/>
        <v>-</v>
      </c>
      <c r="AU8" s="41" t="str">
        <f t="shared" si="0"/>
        <v>-</v>
      </c>
      <c r="AV8" s="41" t="str">
        <f t="shared" si="0"/>
        <v>-</v>
      </c>
      <c r="AW8" s="41" t="str">
        <f t="shared" si="0"/>
        <v>-</v>
      </c>
      <c r="AX8" s="41" t="str">
        <f t="shared" si="0"/>
        <v>-</v>
      </c>
      <c r="AY8" s="41" t="str">
        <f t="shared" si="0"/>
        <v>-</v>
      </c>
      <c r="AZ8" s="41" t="str">
        <f t="shared" si="0"/>
        <v>-</v>
      </c>
      <c r="BA8" s="41" t="str">
        <f t="shared" si="0"/>
        <v>-</v>
      </c>
      <c r="BB8" s="41" t="str">
        <f t="shared" si="0"/>
        <v>-</v>
      </c>
      <c r="BC8" s="41" t="str">
        <f t="shared" si="0"/>
        <v>-</v>
      </c>
      <c r="BD8" s="41" t="str">
        <f t="shared" si="0"/>
        <v>-</v>
      </c>
      <c r="BE8" s="41" t="str">
        <f t="shared" si="0"/>
        <v>-</v>
      </c>
      <c r="BF8" s="41" t="str">
        <f t="shared" si="0"/>
        <v>-</v>
      </c>
      <c r="BG8" s="41" t="str">
        <f t="shared" si="0"/>
        <v>-</v>
      </c>
      <c r="BH8" s="41" t="str">
        <f t="shared" si="0"/>
        <v>-</v>
      </c>
      <c r="BI8" s="41" t="str">
        <f t="shared" si="0"/>
        <v>-</v>
      </c>
      <c r="BJ8" s="41" t="str">
        <f t="shared" si="0"/>
        <v>-</v>
      </c>
      <c r="BK8" s="41" t="str">
        <f t="shared" si="0"/>
        <v>-</v>
      </c>
      <c r="BL8" s="41" t="str">
        <f t="shared" si="0"/>
        <v>-</v>
      </c>
      <c r="BM8" s="41" t="str">
        <f t="shared" si="0"/>
        <v>-</v>
      </c>
      <c r="BN8" s="41" t="str">
        <f t="shared" si="0"/>
        <v>-</v>
      </c>
      <c r="BO8" s="41" t="str">
        <f t="shared" si="0"/>
        <v>-</v>
      </c>
      <c r="BP8" s="41" t="str">
        <f t="shared" si="0"/>
        <v>-</v>
      </c>
      <c r="BQ8" s="41" t="str">
        <f t="shared" si="0"/>
        <v>-</v>
      </c>
      <c r="BR8" s="41" t="str">
        <f t="shared" si="0"/>
        <v>-</v>
      </c>
      <c r="BS8" s="41" t="str">
        <f t="shared" ref="BS8:ED8" si="1">IF(ISERROR(MATCH("Error",BS9:BS139,0)),"-","Error")</f>
        <v>-</v>
      </c>
      <c r="BT8" s="41" t="str">
        <f t="shared" si="1"/>
        <v>-</v>
      </c>
      <c r="BU8" s="41" t="str">
        <f t="shared" si="1"/>
        <v>-</v>
      </c>
      <c r="BV8" s="41" t="str">
        <f t="shared" si="1"/>
        <v>-</v>
      </c>
      <c r="BW8" s="41" t="str">
        <f t="shared" si="1"/>
        <v>-</v>
      </c>
      <c r="BX8" s="41" t="str">
        <f t="shared" si="1"/>
        <v>-</v>
      </c>
      <c r="BY8" s="41" t="str">
        <f t="shared" si="1"/>
        <v>-</v>
      </c>
      <c r="BZ8" s="41" t="str">
        <f t="shared" si="1"/>
        <v>-</v>
      </c>
      <c r="CA8" s="41" t="str">
        <f t="shared" si="1"/>
        <v>-</v>
      </c>
      <c r="CB8" s="41" t="str">
        <f t="shared" si="1"/>
        <v>-</v>
      </c>
      <c r="CC8" s="41" t="str">
        <f t="shared" si="1"/>
        <v>-</v>
      </c>
      <c r="CD8" s="41" t="str">
        <f t="shared" si="1"/>
        <v>-</v>
      </c>
      <c r="CE8" s="41" t="str">
        <f t="shared" si="1"/>
        <v>-</v>
      </c>
      <c r="CF8" s="41" t="str">
        <f t="shared" si="1"/>
        <v>-</v>
      </c>
      <c r="CG8" s="41" t="str">
        <f t="shared" si="1"/>
        <v>-</v>
      </c>
      <c r="CH8" s="41" t="str">
        <f t="shared" si="1"/>
        <v>-</v>
      </c>
      <c r="CI8" s="41" t="str">
        <f t="shared" si="1"/>
        <v>-</v>
      </c>
      <c r="CJ8" s="41" t="str">
        <f t="shared" si="1"/>
        <v>-</v>
      </c>
      <c r="CK8" s="41" t="str">
        <f t="shared" si="1"/>
        <v>-</v>
      </c>
      <c r="CL8" s="41" t="str">
        <f t="shared" si="1"/>
        <v>-</v>
      </c>
      <c r="CM8" s="41" t="str">
        <f t="shared" si="1"/>
        <v>-</v>
      </c>
      <c r="CN8" s="41" t="str">
        <f t="shared" si="1"/>
        <v>-</v>
      </c>
      <c r="CO8" s="41" t="str">
        <f t="shared" si="1"/>
        <v>-</v>
      </c>
      <c r="CP8" s="41" t="str">
        <f t="shared" si="1"/>
        <v>-</v>
      </c>
      <c r="CQ8" s="41" t="str">
        <f t="shared" si="1"/>
        <v>-</v>
      </c>
      <c r="CR8" s="41" t="str">
        <f t="shared" si="1"/>
        <v>-</v>
      </c>
      <c r="CS8" s="41" t="str">
        <f t="shared" si="1"/>
        <v>-</v>
      </c>
      <c r="CT8" s="41" t="str">
        <f t="shared" si="1"/>
        <v>-</v>
      </c>
      <c r="CU8" s="41" t="str">
        <f t="shared" si="1"/>
        <v>-</v>
      </c>
      <c r="CV8" s="41" t="str">
        <f t="shared" si="1"/>
        <v>-</v>
      </c>
      <c r="CW8" s="41" t="str">
        <f t="shared" si="1"/>
        <v>-</v>
      </c>
      <c r="CX8" s="41" t="str">
        <f t="shared" si="1"/>
        <v>-</v>
      </c>
      <c r="CY8" s="41" t="str">
        <f t="shared" si="1"/>
        <v>-</v>
      </c>
      <c r="CZ8" s="41" t="str">
        <f t="shared" si="1"/>
        <v>-</v>
      </c>
      <c r="DA8" s="41" t="str">
        <f t="shared" si="1"/>
        <v>-</v>
      </c>
      <c r="DB8" s="41" t="str">
        <f t="shared" si="1"/>
        <v>-</v>
      </c>
      <c r="DC8" s="41" t="str">
        <f t="shared" si="1"/>
        <v>-</v>
      </c>
      <c r="DD8" s="41" t="str">
        <f t="shared" si="1"/>
        <v>-</v>
      </c>
      <c r="DE8" s="41" t="str">
        <f t="shared" si="1"/>
        <v>-</v>
      </c>
      <c r="DF8" s="41" t="str">
        <f t="shared" si="1"/>
        <v>-</v>
      </c>
      <c r="DG8" s="41" t="str">
        <f t="shared" si="1"/>
        <v>-</v>
      </c>
      <c r="DH8" s="41" t="str">
        <f t="shared" si="1"/>
        <v>-</v>
      </c>
      <c r="DI8" s="41" t="str">
        <f t="shared" si="1"/>
        <v>-</v>
      </c>
      <c r="DJ8" s="41" t="str">
        <f t="shared" si="1"/>
        <v>-</v>
      </c>
      <c r="DK8" s="41" t="str">
        <f t="shared" si="1"/>
        <v>-</v>
      </c>
      <c r="DL8" s="41" t="str">
        <f t="shared" si="1"/>
        <v>-</v>
      </c>
      <c r="DM8" s="41" t="str">
        <f t="shared" si="1"/>
        <v>-</v>
      </c>
      <c r="DN8" s="41" t="str">
        <f t="shared" si="1"/>
        <v>-</v>
      </c>
      <c r="DO8" s="41" t="str">
        <f t="shared" si="1"/>
        <v>-</v>
      </c>
      <c r="DP8" s="41" t="str">
        <f t="shared" si="1"/>
        <v>-</v>
      </c>
      <c r="DQ8" s="41" t="str">
        <f t="shared" si="1"/>
        <v>-</v>
      </c>
      <c r="DR8" s="41" t="str">
        <f t="shared" si="1"/>
        <v>-</v>
      </c>
      <c r="DS8" s="41" t="str">
        <f t="shared" si="1"/>
        <v>-</v>
      </c>
      <c r="DT8" s="41" t="str">
        <f t="shared" si="1"/>
        <v>-</v>
      </c>
      <c r="DU8" s="41" t="str">
        <f t="shared" si="1"/>
        <v>-</v>
      </c>
      <c r="DV8" s="41" t="str">
        <f t="shared" si="1"/>
        <v>-</v>
      </c>
      <c r="DW8" s="41" t="str">
        <f t="shared" si="1"/>
        <v>-</v>
      </c>
      <c r="DX8" s="41" t="str">
        <f t="shared" si="1"/>
        <v>-</v>
      </c>
      <c r="DY8" s="41" t="str">
        <f t="shared" si="1"/>
        <v>-</v>
      </c>
      <c r="DZ8" s="41" t="str">
        <f t="shared" si="1"/>
        <v>-</v>
      </c>
      <c r="EA8" s="41" t="str">
        <f t="shared" si="1"/>
        <v>-</v>
      </c>
      <c r="EB8" s="41" t="str">
        <f t="shared" si="1"/>
        <v>-</v>
      </c>
      <c r="EC8" s="41" t="str">
        <f t="shared" si="1"/>
        <v>-</v>
      </c>
      <c r="ED8" s="41" t="str">
        <f t="shared" si="1"/>
        <v>-</v>
      </c>
      <c r="EE8" s="41" t="str">
        <f t="shared" ref="EE8:GN8" si="2">IF(ISERROR(MATCH("Error",EE9:EE139,0)),"-","Error")</f>
        <v>-</v>
      </c>
      <c r="EF8" s="41" t="str">
        <f t="shared" si="2"/>
        <v>-</v>
      </c>
      <c r="EG8" s="41" t="str">
        <f t="shared" si="2"/>
        <v>-</v>
      </c>
      <c r="EH8" s="41" t="str">
        <f t="shared" si="2"/>
        <v>-</v>
      </c>
      <c r="EI8" s="41" t="str">
        <f t="shared" si="2"/>
        <v>-</v>
      </c>
      <c r="EJ8" s="41" t="str">
        <f t="shared" si="2"/>
        <v>-</v>
      </c>
      <c r="EK8" s="41" t="str">
        <f t="shared" si="2"/>
        <v>-</v>
      </c>
      <c r="EL8" s="41" t="str">
        <f t="shared" si="2"/>
        <v>-</v>
      </c>
      <c r="EM8" s="41" t="str">
        <f t="shared" si="2"/>
        <v>-</v>
      </c>
      <c r="EN8" s="41" t="str">
        <f t="shared" si="2"/>
        <v>-</v>
      </c>
      <c r="EO8" s="41" t="str">
        <f t="shared" si="2"/>
        <v>-</v>
      </c>
      <c r="EP8" s="41" t="str">
        <f t="shared" si="2"/>
        <v>-</v>
      </c>
      <c r="EQ8" s="41" t="str">
        <f t="shared" si="2"/>
        <v>-</v>
      </c>
      <c r="ER8" s="41" t="str">
        <f t="shared" si="2"/>
        <v>-</v>
      </c>
      <c r="ES8" s="41" t="str">
        <f t="shared" si="2"/>
        <v>-</v>
      </c>
      <c r="ET8" s="41" t="str">
        <f t="shared" si="2"/>
        <v>-</v>
      </c>
      <c r="EU8" s="41" t="str">
        <f t="shared" si="2"/>
        <v>-</v>
      </c>
      <c r="EV8" s="41" t="str">
        <f t="shared" si="2"/>
        <v>-</v>
      </c>
      <c r="EW8" s="41" t="str">
        <f t="shared" si="2"/>
        <v>-</v>
      </c>
      <c r="EX8" s="41" t="str">
        <f t="shared" si="2"/>
        <v>-</v>
      </c>
      <c r="EY8" s="41" t="str">
        <f t="shared" si="2"/>
        <v>-</v>
      </c>
      <c r="EZ8" s="41" t="str">
        <f t="shared" si="2"/>
        <v>-</v>
      </c>
      <c r="FA8" s="41" t="str">
        <f t="shared" si="2"/>
        <v>-</v>
      </c>
      <c r="FB8" s="41" t="str">
        <f t="shared" si="2"/>
        <v>-</v>
      </c>
      <c r="FC8" s="41" t="str">
        <f t="shared" si="2"/>
        <v>-</v>
      </c>
      <c r="FD8" s="41" t="str">
        <f t="shared" si="2"/>
        <v>-</v>
      </c>
      <c r="FE8" s="41" t="str">
        <f t="shared" si="2"/>
        <v>-</v>
      </c>
      <c r="FF8" s="41" t="str">
        <f t="shared" si="2"/>
        <v>-</v>
      </c>
      <c r="FG8" s="41" t="str">
        <f t="shared" si="2"/>
        <v>-</v>
      </c>
      <c r="FH8" s="41" t="str">
        <f t="shared" si="2"/>
        <v>-</v>
      </c>
      <c r="FI8" s="41" t="str">
        <f t="shared" si="2"/>
        <v>-</v>
      </c>
      <c r="FJ8" s="41" t="str">
        <f t="shared" si="2"/>
        <v>-</v>
      </c>
      <c r="FK8" s="41" t="str">
        <f t="shared" si="2"/>
        <v>-</v>
      </c>
      <c r="FL8" s="41" t="str">
        <f t="shared" si="2"/>
        <v>-</v>
      </c>
      <c r="FM8" s="41" t="str">
        <f t="shared" si="2"/>
        <v>-</v>
      </c>
      <c r="FN8" s="41" t="str">
        <f t="shared" si="2"/>
        <v>-</v>
      </c>
      <c r="FO8" s="41" t="str">
        <f t="shared" si="2"/>
        <v>-</v>
      </c>
      <c r="FP8" s="41" t="str">
        <f t="shared" si="2"/>
        <v>-</v>
      </c>
      <c r="FQ8" s="41" t="str">
        <f t="shared" si="2"/>
        <v>-</v>
      </c>
      <c r="FR8" s="41" t="str">
        <f t="shared" si="2"/>
        <v>-</v>
      </c>
      <c r="FS8" s="41" t="str">
        <f t="shared" si="2"/>
        <v>-</v>
      </c>
      <c r="FT8" s="41" t="str">
        <f t="shared" si="2"/>
        <v>-</v>
      </c>
      <c r="FU8" s="41" t="str">
        <f t="shared" si="2"/>
        <v>-</v>
      </c>
      <c r="FV8" s="41" t="str">
        <f t="shared" si="2"/>
        <v>-</v>
      </c>
      <c r="FW8" s="41" t="str">
        <f t="shared" si="2"/>
        <v>-</v>
      </c>
      <c r="FX8" s="41" t="str">
        <f t="shared" si="2"/>
        <v>-</v>
      </c>
      <c r="FY8" s="41" t="str">
        <f t="shared" si="2"/>
        <v>-</v>
      </c>
      <c r="FZ8" s="41" t="str">
        <f t="shared" si="2"/>
        <v>-</v>
      </c>
      <c r="GA8" s="41" t="str">
        <f t="shared" si="2"/>
        <v>-</v>
      </c>
      <c r="GB8" s="41" t="str">
        <f t="shared" si="2"/>
        <v>-</v>
      </c>
      <c r="GC8" s="41" t="str">
        <f t="shared" si="2"/>
        <v>-</v>
      </c>
      <c r="GD8" s="41" t="str">
        <f t="shared" si="2"/>
        <v>-</v>
      </c>
      <c r="GE8" s="41" t="str">
        <f t="shared" si="2"/>
        <v>-</v>
      </c>
      <c r="GF8" s="41" t="str">
        <f t="shared" si="2"/>
        <v>-</v>
      </c>
      <c r="GG8" s="41" t="str">
        <f t="shared" si="2"/>
        <v>-</v>
      </c>
      <c r="GH8" s="41" t="str">
        <f t="shared" si="2"/>
        <v>-</v>
      </c>
      <c r="GI8" s="41" t="str">
        <f t="shared" si="2"/>
        <v>-</v>
      </c>
      <c r="GJ8" s="41" t="str">
        <f t="shared" si="2"/>
        <v>-</v>
      </c>
      <c r="GK8" s="41" t="str">
        <f t="shared" si="2"/>
        <v>-</v>
      </c>
      <c r="GL8" s="41" t="str">
        <f t="shared" si="2"/>
        <v>-</v>
      </c>
      <c r="GM8" s="41" t="str">
        <f t="shared" si="2"/>
        <v>-</v>
      </c>
      <c r="GN8" s="41" t="str">
        <f t="shared" si="2"/>
        <v>-</v>
      </c>
    </row>
    <row r="9" spans="1:196">
      <c r="A9" s="9"/>
      <c r="B9" s="9"/>
      <c r="C9" s="9"/>
      <c r="D9" s="9"/>
      <c r="E9" s="9"/>
      <c r="F9" s="9"/>
    </row>
    <row r="10" spans="1:196" ht="19.5">
      <c r="A10" s="8" t="str">
        <f ca="1">IFERROR(VLOOKUP(RIGHT(CELL("filename",A1),LEN(CELL("filename",A1))-FIND("]",CELL("filename",A1))),'0.2_Contents'!$A$12:$B$52,2,FALSE), "Sheet name does not match Contents sheet")</f>
        <v>5.5 Supporting Data</v>
      </c>
      <c r="B10" s="9"/>
      <c r="C10" s="9"/>
      <c r="D10" s="9"/>
      <c r="E10" s="9"/>
      <c r="F10" s="9"/>
    </row>
    <row r="12" spans="1:196">
      <c r="A12" s="108" t="s">
        <v>721</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row>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0" tint="-0.14999847407452621"/>
  </sheetPr>
  <dimension ref="A1:G48"/>
  <sheetViews>
    <sheetView topLeftCell="A23" workbookViewId="0">
      <selection activeCell="A10" sqref="A10"/>
    </sheetView>
  </sheetViews>
  <sheetFormatPr defaultColWidth="8" defaultRowHeight="13.5"/>
  <cols>
    <col min="1" max="1" width="30.84375" style="19" customWidth="1"/>
    <col min="2" max="2" width="69.765625" style="19" bestFit="1" customWidth="1"/>
    <col min="3" max="3" width="6" style="19" customWidth="1"/>
    <col min="4" max="5" width="16.765625" style="20" bestFit="1" customWidth="1"/>
    <col min="6" max="46" width="8" style="19"/>
    <col min="47" max="47" width="8.23046875" style="19" bestFit="1" customWidth="1"/>
    <col min="48" max="16384" width="8" style="19"/>
  </cols>
  <sheetData>
    <row r="1" spans="1:7" s="16" customFormat="1" ht="24.5">
      <c r="A1" s="1" t="s">
        <v>0</v>
      </c>
      <c r="B1" s="15"/>
      <c r="C1" s="1"/>
      <c r="D1" s="2"/>
      <c r="E1" s="2"/>
      <c r="F1" s="19"/>
      <c r="G1" s="19"/>
    </row>
    <row r="2" spans="1:7" s="17" customFormat="1" ht="15">
      <c r="A2" s="5" t="str">
        <f ca="1">IFERROR("Sheet: " &amp;VLOOKUP(RIGHT(CELL("filename",A1),LEN(CELL("filename",A1))-FIND("]",CELL("filename",A1))),'0.2_Contents'!$A$12:$B$29,2,FALSE),"Sheet name does not match Contents sheet")</f>
        <v>Sheet: 0.2 Contents</v>
      </c>
      <c r="B2" s="6"/>
      <c r="C2" s="5"/>
      <c r="D2" s="6"/>
      <c r="E2" s="6"/>
      <c r="F2" s="19"/>
      <c r="G2" s="19"/>
    </row>
    <row r="3" spans="1:7" s="17" customFormat="1" ht="15">
      <c r="A3" s="5" t="str">
        <f>'0.1_Submission_Info'!B13</f>
        <v>Scotia Gas Networks - Scotland</v>
      </c>
      <c r="B3" s="6"/>
      <c r="C3" s="5"/>
      <c r="D3" s="6"/>
      <c r="E3" s="6"/>
      <c r="F3" s="19"/>
      <c r="G3" s="19"/>
    </row>
    <row r="4" spans="1:7" s="17" customFormat="1" ht="15">
      <c r="A4" s="5" t="str">
        <f>VLOOKUP('0.1_Submission_Info'!B13,'0.1_Submission_Info'!$A$21:$C$39,3,FALSE)</f>
        <v>GD</v>
      </c>
      <c r="B4" s="6"/>
      <c r="C4" s="5"/>
      <c r="D4" s="6"/>
      <c r="E4" s="6"/>
      <c r="F4" s="19"/>
      <c r="G4" s="19"/>
    </row>
    <row r="5" spans="1:7" s="17" customFormat="1" ht="15">
      <c r="A5" s="5" t="str">
        <f ca="1">A10</f>
        <v>0.2 Contents</v>
      </c>
      <c r="B5" s="6"/>
      <c r="C5" s="5"/>
      <c r="D5" s="6"/>
      <c r="E5" s="6"/>
      <c r="F5" s="19"/>
      <c r="G5" s="19"/>
    </row>
    <row r="6" spans="1:7" s="17" customFormat="1" ht="15">
      <c r="A6" s="5" t="str">
        <f>"Price Base: " &amp; IF(A4="ED",'0.1_Submission_Info'!B43,'0.1_Submission_Info'!B42)</f>
        <v>Price Base: 2018/19</v>
      </c>
      <c r="B6" s="6"/>
      <c r="C6" s="5"/>
      <c r="D6" s="6"/>
      <c r="E6" s="6"/>
      <c r="F6" s="19"/>
      <c r="G6" s="19"/>
    </row>
    <row r="7" spans="1:7">
      <c r="A7" s="39" t="str">
        <f ca="1">"Error Checks: " &amp; IF(ISERROR(MATCH("Error",$A$8:$ZZ$8,0)),"OK","Error")</f>
        <v>Error Checks: OK</v>
      </c>
      <c r="B7" s="40"/>
      <c r="C7" s="40"/>
      <c r="D7" s="40"/>
      <c r="E7" s="40"/>
    </row>
    <row r="8" spans="1:7">
      <c r="A8" s="41" t="str">
        <f ca="1">IF(ISERROR(MATCH("Error",A9:A195,0)),"-","Error")</f>
        <v>-</v>
      </c>
      <c r="B8" s="41" t="str">
        <f>IF(ISERROR(MATCH("Error",B9:B195,0)),"-","Error")</f>
        <v>-</v>
      </c>
      <c r="C8" s="41" t="str">
        <f>IF(ISERROR(MATCH("Error",C9:C195,0)),"-","Error")</f>
        <v>-</v>
      </c>
      <c r="D8" s="41" t="str">
        <f ca="1">IF(ISERROR(MATCH("Error",D9:D195,0)),"-","Error")</f>
        <v>-</v>
      </c>
      <c r="E8" s="41" t="str">
        <f ca="1">IF(ISERROR(MATCH("Error",E9:E195,0)),"-","Error")</f>
        <v>-</v>
      </c>
    </row>
    <row r="10" spans="1:7" ht="19.5">
      <c r="A10" s="18" t="str">
        <f ca="1">IFERROR(VLOOKUP(RIGHT(CELL("filename",A1),LEN(CELL("filename",A1))-FIND("]",CELL("filename",A1))),'0.2_Contents'!$A$12:$B$29,2,FALSE), "Sheet name does not match Contents sheet")</f>
        <v>0.2 Contents</v>
      </c>
    </row>
    <row r="12" spans="1:7">
      <c r="A12" s="21" t="s">
        <v>70</v>
      </c>
      <c r="B12" s="21" t="s">
        <v>71</v>
      </c>
      <c r="C12" s="22" t="s">
        <v>72</v>
      </c>
      <c r="D12" s="22" t="s">
        <v>73</v>
      </c>
      <c r="E12" s="22" t="s">
        <v>74</v>
      </c>
    </row>
    <row r="13" spans="1:7">
      <c r="A13" s="96" t="s">
        <v>75</v>
      </c>
      <c r="B13" s="95"/>
      <c r="C13" s="95"/>
      <c r="D13" s="95"/>
      <c r="E13" s="95"/>
    </row>
    <row r="14" spans="1:7">
      <c r="A14" s="28" t="s">
        <v>76</v>
      </c>
      <c r="B14" s="28" t="s">
        <v>77</v>
      </c>
      <c r="C14" s="24" t="str">
        <f t="shared" ref="C14:C20" si="0">IF($A14 = "", "-", HYPERLINK("#'"&amp; $A14 &amp;"'!A1","Go"))</f>
        <v>Go</v>
      </c>
      <c r="D14" s="23" t="str">
        <f t="shared" ref="D14:D20" ca="1" si="1">IF($A14="", "-", IF(ISERROR(INDIRECT($A14 &amp; "!A1")),"Unknown Tab Name","OK"))</f>
        <v>OK</v>
      </c>
      <c r="E14" s="23" t="str">
        <f ca="1">IF(INDIRECT($A14 &amp; "!A7")="Error Checks: Error","Error","-")</f>
        <v>-</v>
      </c>
    </row>
    <row r="15" spans="1:7">
      <c r="A15" s="33" t="s">
        <v>78</v>
      </c>
      <c r="B15" s="33" t="s">
        <v>79</v>
      </c>
      <c r="C15" s="23" t="str">
        <f t="shared" si="0"/>
        <v>Go</v>
      </c>
      <c r="D15" s="23" t="str">
        <f t="shared" ca="1" si="1"/>
        <v>OK</v>
      </c>
      <c r="E15" s="23" t="s">
        <v>80</v>
      </c>
    </row>
    <row r="16" spans="1:7">
      <c r="A16" s="33" t="s">
        <v>81</v>
      </c>
      <c r="B16" s="33" t="s">
        <v>82</v>
      </c>
      <c r="C16" s="23" t="str">
        <f t="shared" si="0"/>
        <v>Go</v>
      </c>
      <c r="D16" s="23" t="str">
        <f t="shared" ca="1" si="1"/>
        <v>OK</v>
      </c>
      <c r="E16" s="23" t="str">
        <f ca="1">IF(INDIRECT($A16 &amp; "!A7")="Error Checks: Error","Error","-")</f>
        <v>-</v>
      </c>
    </row>
    <row r="17" spans="1:5">
      <c r="A17" s="33" t="s">
        <v>83</v>
      </c>
      <c r="B17" s="33" t="s">
        <v>84</v>
      </c>
      <c r="C17" s="23" t="str">
        <f t="shared" si="0"/>
        <v>Go</v>
      </c>
      <c r="D17" s="23" t="str">
        <f t="shared" ca="1" si="1"/>
        <v>OK</v>
      </c>
      <c r="E17" s="23" t="str">
        <f ca="1">IF(INDIRECT($A17 &amp; "!A7")="Error Checks: Error","Error","-")</f>
        <v>-</v>
      </c>
    </row>
    <row r="18" spans="1:5">
      <c r="A18" s="33" t="s">
        <v>85</v>
      </c>
      <c r="B18" s="33" t="s">
        <v>86</v>
      </c>
      <c r="C18" s="23"/>
      <c r="D18" s="23"/>
      <c r="E18" s="23"/>
    </row>
    <row r="19" spans="1:5">
      <c r="A19" s="33" t="s">
        <v>87</v>
      </c>
      <c r="B19" s="33" t="s">
        <v>88</v>
      </c>
      <c r="C19" s="23" t="str">
        <f t="shared" si="0"/>
        <v>Go</v>
      </c>
      <c r="D19" s="23" t="str">
        <f t="shared" ca="1" si="1"/>
        <v>OK</v>
      </c>
      <c r="E19" s="23" t="str">
        <f ca="1">IF(INDIRECT($A19 &amp; "!A7")="Error Checks: Error","Error","-")</f>
        <v>-</v>
      </c>
    </row>
    <row r="20" spans="1:5">
      <c r="A20" s="33" t="s">
        <v>89</v>
      </c>
      <c r="B20" s="33" t="s">
        <v>90</v>
      </c>
      <c r="C20" s="23" t="str">
        <f t="shared" si="0"/>
        <v>Go</v>
      </c>
      <c r="D20" s="23" t="str">
        <f t="shared" ca="1" si="1"/>
        <v>OK</v>
      </c>
      <c r="E20" s="23" t="str">
        <f ca="1">IF(INDIRECT($A20 &amp; "!A7")="Error Checks: Error","Error","-")</f>
        <v>-</v>
      </c>
    </row>
    <row r="21" spans="1:5">
      <c r="A21" s="26" t="s">
        <v>91</v>
      </c>
      <c r="B21" s="26"/>
      <c r="C21" s="26"/>
      <c r="D21" s="26"/>
      <c r="E21" s="26"/>
    </row>
    <row r="22" spans="1:5">
      <c r="A22" s="28" t="s">
        <v>92</v>
      </c>
      <c r="B22" s="28" t="s">
        <v>93</v>
      </c>
      <c r="C22" s="24" t="str">
        <f t="shared" ref="C22:C47" si="2">IF($A22 = "", "-", HYPERLINK("#'"&amp; $A22 &amp;"'!A1","Go"))</f>
        <v>Go</v>
      </c>
      <c r="D22" s="23" t="str">
        <f t="shared" ref="D22:D47" ca="1" si="3">IF($A22="", "-", IF(ISERROR(INDIRECT($A22 &amp; "!A1")),"Unknown Tab Name","OK"))</f>
        <v>OK</v>
      </c>
      <c r="E22" s="23" t="str">
        <f ca="1">IF(INDIRECT($A22 &amp; "!A7")="Error Checks: Error","Error","-")</f>
        <v>-</v>
      </c>
    </row>
    <row r="23" spans="1:5">
      <c r="A23" s="28" t="s">
        <v>94</v>
      </c>
      <c r="B23" s="28" t="s">
        <v>95</v>
      </c>
      <c r="C23" s="24" t="str">
        <f t="shared" si="2"/>
        <v>Go</v>
      </c>
      <c r="D23" s="23" t="str">
        <f t="shared" ca="1" si="3"/>
        <v>OK</v>
      </c>
      <c r="E23" s="23" t="str">
        <f ca="1">IF(INDIRECT($A23 &amp; "!A7")="Error Checks: Error","Error","-")</f>
        <v>-</v>
      </c>
    </row>
    <row r="24" spans="1:5">
      <c r="A24" s="97" t="s">
        <v>96</v>
      </c>
      <c r="B24" s="97"/>
      <c r="C24" s="97"/>
      <c r="D24" s="97"/>
      <c r="E24" s="97"/>
    </row>
    <row r="25" spans="1:5">
      <c r="A25" s="28" t="s">
        <v>97</v>
      </c>
      <c r="B25" s="28" t="s">
        <v>98</v>
      </c>
      <c r="C25" s="24" t="str">
        <f t="shared" si="2"/>
        <v>Go</v>
      </c>
      <c r="D25" s="23" t="str">
        <f t="shared" ca="1" si="3"/>
        <v>OK</v>
      </c>
      <c r="E25" s="23" t="str">
        <f t="shared" ref="E25:E34" ca="1" si="4">IF(INDIRECT($A25 &amp; "!A7")="Error Checks: Error","Error","-")</f>
        <v>-</v>
      </c>
    </row>
    <row r="26" spans="1:5">
      <c r="A26" s="28" t="s">
        <v>99</v>
      </c>
      <c r="B26" s="28" t="s">
        <v>100</v>
      </c>
      <c r="C26" s="24" t="str">
        <f t="shared" si="2"/>
        <v>Go</v>
      </c>
      <c r="D26" s="23" t="str">
        <f t="shared" ca="1" si="3"/>
        <v>OK</v>
      </c>
      <c r="E26" s="23" t="str">
        <f t="shared" ca="1" si="4"/>
        <v>-</v>
      </c>
    </row>
    <row r="27" spans="1:5">
      <c r="A27" s="28" t="s">
        <v>101</v>
      </c>
      <c r="B27" s="28" t="s">
        <v>102</v>
      </c>
      <c r="C27" s="24" t="str">
        <f t="shared" si="2"/>
        <v>Go</v>
      </c>
      <c r="D27" s="23" t="str">
        <f t="shared" ca="1" si="3"/>
        <v>OK</v>
      </c>
      <c r="E27" s="23" t="str">
        <f t="shared" ca="1" si="4"/>
        <v>-</v>
      </c>
    </row>
    <row r="28" spans="1:5">
      <c r="A28" s="28" t="s">
        <v>103</v>
      </c>
      <c r="B28" s="28" t="s">
        <v>104</v>
      </c>
      <c r="C28" s="24" t="str">
        <f t="shared" si="2"/>
        <v>Go</v>
      </c>
      <c r="D28" s="23" t="str">
        <f t="shared" ca="1" si="3"/>
        <v>OK</v>
      </c>
      <c r="E28" s="23" t="str">
        <f t="shared" ca="1" si="4"/>
        <v>-</v>
      </c>
    </row>
    <row r="29" spans="1:5">
      <c r="A29" s="28" t="s">
        <v>105</v>
      </c>
      <c r="B29" s="28" t="s">
        <v>106</v>
      </c>
      <c r="C29" s="24" t="str">
        <f t="shared" si="2"/>
        <v>Go</v>
      </c>
      <c r="D29" s="23" t="str">
        <f t="shared" ca="1" si="3"/>
        <v>OK</v>
      </c>
      <c r="E29" s="23" t="str">
        <f t="shared" ca="1" si="4"/>
        <v>-</v>
      </c>
    </row>
    <row r="30" spans="1:5">
      <c r="A30" s="28" t="s">
        <v>107</v>
      </c>
      <c r="B30" s="28" t="s">
        <v>108</v>
      </c>
      <c r="C30" s="24" t="str">
        <f t="shared" si="2"/>
        <v>Go</v>
      </c>
      <c r="D30" s="23" t="str">
        <f t="shared" ca="1" si="3"/>
        <v>OK</v>
      </c>
      <c r="E30" s="23" t="str">
        <f t="shared" ca="1" si="4"/>
        <v>-</v>
      </c>
    </row>
    <row r="31" spans="1:5">
      <c r="A31" s="28" t="s">
        <v>109</v>
      </c>
      <c r="B31" s="28" t="s">
        <v>110</v>
      </c>
      <c r="C31" s="24" t="str">
        <f t="shared" si="2"/>
        <v>Go</v>
      </c>
      <c r="D31" s="23" t="str">
        <f t="shared" ca="1" si="3"/>
        <v>OK</v>
      </c>
      <c r="E31" s="23"/>
    </row>
    <row r="32" spans="1:5">
      <c r="A32" s="19" t="s">
        <v>111</v>
      </c>
      <c r="B32" s="28" t="s">
        <v>112</v>
      </c>
      <c r="C32" s="24" t="str">
        <f t="shared" si="2"/>
        <v>Go</v>
      </c>
      <c r="D32" s="23" t="str">
        <f t="shared" ca="1" si="3"/>
        <v>OK</v>
      </c>
      <c r="E32" s="23"/>
    </row>
    <row r="33" spans="1:5">
      <c r="A33" s="28" t="s">
        <v>113</v>
      </c>
      <c r="B33" s="28" t="s">
        <v>114</v>
      </c>
      <c r="C33" s="24" t="str">
        <f t="shared" si="2"/>
        <v>Go</v>
      </c>
      <c r="D33" s="23" t="str">
        <f t="shared" ca="1" si="3"/>
        <v>OK</v>
      </c>
      <c r="E33" s="23"/>
    </row>
    <row r="34" spans="1:5">
      <c r="A34" s="28" t="s">
        <v>115</v>
      </c>
      <c r="B34" s="28" t="s">
        <v>116</v>
      </c>
      <c r="C34" s="24" t="str">
        <f t="shared" si="2"/>
        <v>Go</v>
      </c>
      <c r="D34" s="23" t="str">
        <f t="shared" ca="1" si="3"/>
        <v>OK</v>
      </c>
      <c r="E34" s="23" t="str">
        <f t="shared" ca="1" si="4"/>
        <v>-</v>
      </c>
    </row>
    <row r="35" spans="1:5">
      <c r="A35" s="28" t="s">
        <v>117</v>
      </c>
      <c r="B35" s="28" t="s">
        <v>118</v>
      </c>
      <c r="C35" s="24" t="str">
        <f t="shared" si="2"/>
        <v>Go</v>
      </c>
      <c r="D35" s="23" t="str">
        <f t="shared" ca="1" si="3"/>
        <v>OK</v>
      </c>
      <c r="E35" s="23"/>
    </row>
    <row r="36" spans="1:5">
      <c r="A36" s="99" t="s">
        <v>119</v>
      </c>
      <c r="B36" s="98"/>
      <c r="C36" s="98"/>
      <c r="D36" s="98"/>
      <c r="E36" s="98"/>
    </row>
    <row r="37" spans="1:5">
      <c r="A37" s="28" t="s">
        <v>120</v>
      </c>
      <c r="B37" s="28" t="s">
        <v>121</v>
      </c>
      <c r="C37" s="24" t="str">
        <f t="shared" si="2"/>
        <v>Go</v>
      </c>
      <c r="D37" s="23" t="str">
        <f t="shared" ca="1" si="3"/>
        <v>OK</v>
      </c>
      <c r="E37" s="23" t="str">
        <f ca="1">IF(INDIRECT($A37 &amp; "!A7")="Error Checks: Error","Error","-")</f>
        <v>-</v>
      </c>
    </row>
    <row r="38" spans="1:5">
      <c r="A38" s="111" t="s">
        <v>122</v>
      </c>
      <c r="B38" s="111"/>
      <c r="C38" s="112"/>
      <c r="D38" s="113"/>
      <c r="E38" s="113"/>
    </row>
    <row r="39" spans="1:5">
      <c r="A39" s="28" t="s">
        <v>123</v>
      </c>
      <c r="B39" s="28" t="s">
        <v>124</v>
      </c>
      <c r="C39" s="24" t="str">
        <f t="shared" si="2"/>
        <v>Go</v>
      </c>
      <c r="D39" s="23" t="str">
        <f t="shared" ca="1" si="3"/>
        <v>OK</v>
      </c>
      <c r="E39" s="23" t="str">
        <f t="shared" ref="E39:E47" ca="1" si="5">IF(INDIRECT($A39 &amp; "!A7")="Error Checks: Error","Error","-")</f>
        <v>-</v>
      </c>
    </row>
    <row r="40" spans="1:5">
      <c r="A40" s="28" t="s">
        <v>125</v>
      </c>
      <c r="B40" s="28" t="s">
        <v>126</v>
      </c>
      <c r="C40" s="24" t="str">
        <f t="shared" si="2"/>
        <v>Go</v>
      </c>
      <c r="D40" s="23" t="str">
        <f t="shared" ca="1" si="3"/>
        <v>OK</v>
      </c>
      <c r="E40" s="23" t="str">
        <f t="shared" ca="1" si="5"/>
        <v>-</v>
      </c>
    </row>
    <row r="41" spans="1:5">
      <c r="A41" s="105" t="s">
        <v>127</v>
      </c>
      <c r="B41" s="105"/>
      <c r="C41" s="105"/>
      <c r="D41" s="105"/>
      <c r="E41" s="105"/>
    </row>
    <row r="42" spans="1:5">
      <c r="A42" s="99" t="s">
        <v>128</v>
      </c>
      <c r="B42" s="99" t="s">
        <v>129</v>
      </c>
      <c r="C42" s="24" t="str">
        <f t="shared" si="2"/>
        <v>Go</v>
      </c>
      <c r="D42" s="23" t="str">
        <f t="shared" ca="1" si="3"/>
        <v>OK</v>
      </c>
      <c r="E42" s="23"/>
    </row>
    <row r="43" spans="1:5">
      <c r="A43" s="105" t="s">
        <v>130</v>
      </c>
      <c r="B43" s="105"/>
      <c r="C43" s="106"/>
      <c r="D43" s="107"/>
      <c r="E43" s="107"/>
    </row>
    <row r="44" spans="1:5">
      <c r="A44" s="99" t="s">
        <v>131</v>
      </c>
      <c r="B44" s="99" t="s">
        <v>132</v>
      </c>
      <c r="C44" s="24" t="str">
        <f t="shared" si="2"/>
        <v>Go</v>
      </c>
      <c r="D44" s="23" t="str">
        <f t="shared" ca="1" si="3"/>
        <v>OK</v>
      </c>
      <c r="E44" s="23" t="str">
        <f t="shared" ca="1" si="5"/>
        <v>-</v>
      </c>
    </row>
    <row r="45" spans="1:5">
      <c r="A45" s="99" t="s">
        <v>133</v>
      </c>
      <c r="B45" s="99" t="s">
        <v>134</v>
      </c>
      <c r="C45" s="24" t="str">
        <f t="shared" si="2"/>
        <v>Go</v>
      </c>
      <c r="D45" s="23" t="str">
        <f t="shared" ca="1" si="3"/>
        <v>OK</v>
      </c>
      <c r="E45" s="23" t="str">
        <f t="shared" ca="1" si="5"/>
        <v>-</v>
      </c>
    </row>
    <row r="46" spans="1:5">
      <c r="A46" s="99" t="s">
        <v>135</v>
      </c>
      <c r="B46" s="99" t="s">
        <v>136</v>
      </c>
      <c r="C46" s="24" t="str">
        <f t="shared" si="2"/>
        <v>Go</v>
      </c>
      <c r="D46" s="23" t="str">
        <f t="shared" ca="1" si="3"/>
        <v>OK</v>
      </c>
      <c r="E46" s="23" t="str">
        <f t="shared" ca="1" si="5"/>
        <v>-</v>
      </c>
    </row>
    <row r="47" spans="1:5">
      <c r="A47" s="99" t="s">
        <v>137</v>
      </c>
      <c r="B47" s="99" t="s">
        <v>138</v>
      </c>
      <c r="C47" s="24" t="str">
        <f t="shared" si="2"/>
        <v>Go</v>
      </c>
      <c r="D47" s="23" t="str">
        <f t="shared" ca="1" si="3"/>
        <v>OK</v>
      </c>
      <c r="E47" s="23" t="str">
        <f t="shared" ca="1" si="5"/>
        <v>-</v>
      </c>
    </row>
    <row r="48" spans="1:5">
      <c r="A48" s="25"/>
      <c r="B48" s="29"/>
      <c r="C48" s="25" t="str">
        <f>IF($A48 = "", "-", HYPERLINK("#'"&amp; $A48 &amp;"'!A1","Go"))</f>
        <v>-</v>
      </c>
      <c r="D48" s="25" t="str">
        <f ca="1">IF($A48="", "-", IF(ISERROR(INDIRECT($A48 &amp; "!A1")),"Unknown Tab Name","OK"))</f>
        <v>-</v>
      </c>
      <c r="E48" s="25"/>
    </row>
  </sheetData>
  <pageMargins left="0.7" right="0.7" top="0.75" bottom="0.75" header="0.3" footer="0.3"/>
  <pageSetup orientation="portrait" r:id="rId1"/>
  <headerFooter>
    <oddFooter>&amp;C_x000D_&amp;1#&amp;"Calibri"&amp;10&amp;K000000 OFFICIAL-InternalOnly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tint="-0.14999847407452621"/>
  </sheetPr>
  <dimension ref="A1:C18"/>
  <sheetViews>
    <sheetView workbookViewId="0">
      <selection activeCell="A13" sqref="A13"/>
    </sheetView>
  </sheetViews>
  <sheetFormatPr defaultRowHeight="13.5"/>
  <cols>
    <col min="1" max="1" width="46" customWidth="1"/>
    <col min="2" max="2" width="114.84375" customWidth="1"/>
  </cols>
  <sheetData>
    <row r="1" spans="1:3" ht="23">
      <c r="A1" s="1" t="s">
        <v>0</v>
      </c>
      <c r="B1" s="15"/>
    </row>
    <row r="2" spans="1:3" ht="15">
      <c r="A2" s="5" t="str">
        <f ca="1">IFERROR("Sheet: " &amp;VLOOKUP(RIGHT(CELL("filename",A1),LEN(CELL("filename",A1))-FIND("]",CELL("filename",A1))),'0.2_Contents'!$A$12:$B$29,2,FALSE),"Sheet name does not match Contents sheet")</f>
        <v>Sheet: 0.3 Reference and related material</v>
      </c>
      <c r="B2" s="6"/>
    </row>
    <row r="3" spans="1:3" ht="15">
      <c r="A3" s="5" t="str">
        <f>'0.1_Submission_Info'!B13</f>
        <v>Scotia Gas Networks - Scotland</v>
      </c>
      <c r="B3" s="6"/>
    </row>
    <row r="4" spans="1:3" ht="15">
      <c r="A4" s="5" t="str">
        <f>VLOOKUP('0.1_Submission_Info'!B13,'0.1_Submission_Info'!$A$21:$C$39,3,FALSE)</f>
        <v>GD</v>
      </c>
      <c r="B4" s="6"/>
    </row>
    <row r="5" spans="1:3" ht="15">
      <c r="A5" s="5" t="str">
        <f ca="1">A10</f>
        <v>0.3 Reference and related material</v>
      </c>
      <c r="B5" s="6"/>
    </row>
    <row r="6" spans="1:3" ht="15">
      <c r="A6" s="5" t="str">
        <f>"Price Base: " &amp; IF(A4="ED",'0.1_Submission_Info'!B43,'0.1_Submission_Info'!B42)</f>
        <v>Price Base: 2018/19</v>
      </c>
      <c r="B6" s="6"/>
    </row>
    <row r="7" spans="1:3" s="19" customFormat="1">
      <c r="A7" s="39" t="str">
        <f ca="1">"Error Checks: " &amp; IF(ISERROR(MATCH("Error",$A$8:$ZZ$8,0)),"OK","Error")</f>
        <v>Error Checks: OK</v>
      </c>
      <c r="B7" s="40"/>
      <c r="C7"/>
    </row>
    <row r="8" spans="1:3" s="19" customFormat="1">
      <c r="A8" s="41" t="str">
        <f ca="1">IF(ISERROR(MATCH("Error",A9:A173,0)),"-","Error")</f>
        <v>-</v>
      </c>
      <c r="B8" s="41" t="str">
        <f>IF(ISERROR(MATCH("Error",B9:B173,0)),"-","Error")</f>
        <v>-</v>
      </c>
      <c r="C8"/>
    </row>
    <row r="9" spans="1:3">
      <c r="A9" s="19"/>
      <c r="B9" s="19"/>
    </row>
    <row r="10" spans="1:3" ht="19.5">
      <c r="A10" s="18" t="str">
        <f ca="1">IFERROR(VLOOKUP(RIGHT(CELL("filename",A1),LEN(CELL("filename",A1))-FIND("]",CELL("filename",A1))),'0.2_Contents'!$A$12:$B$29,2,FALSE), "Sheet name does not match Contents sheet")</f>
        <v>0.3 Reference and related material</v>
      </c>
      <c r="B10" s="19"/>
    </row>
    <row r="12" spans="1:3">
      <c r="A12" s="35" t="s">
        <v>139</v>
      </c>
      <c r="B12" s="35" t="s">
        <v>72</v>
      </c>
    </row>
    <row r="13" spans="1:3">
      <c r="A13" s="34" t="s">
        <v>140</v>
      </c>
      <c r="B13" s="114" t="s">
        <v>141</v>
      </c>
    </row>
    <row r="14" spans="1:3">
      <c r="A14" s="34"/>
      <c r="B14" s="110"/>
    </row>
    <row r="15" spans="1:3">
      <c r="A15" s="34"/>
      <c r="B15" s="34"/>
    </row>
    <row r="16" spans="1:3">
      <c r="A16" s="34"/>
      <c r="B16" s="34"/>
    </row>
    <row r="17" spans="1:2">
      <c r="A17" s="34"/>
      <c r="B17" s="34"/>
    </row>
    <row r="18" spans="1:2">
      <c r="A18" s="34"/>
      <c r="B18" s="34"/>
    </row>
  </sheetData>
  <hyperlinks>
    <hyperlink ref="B13" r:id="rId1" display="https://www.ofgem.gov.uk/sites/default/files/2023-03/Reopener Guidance and Application Requirements Version 3.pdf" xr:uid="{52FCDA3B-6BFA-4AA3-9C9C-136954DCDC83}"/>
  </hyperlinks>
  <pageMargins left="0.7" right="0.7" top="0.75" bottom="0.75" header="0.3" footer="0.3"/>
  <pageSetup paperSize="9" orientation="portrait" r:id="rId2"/>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A100A-0FD5-4FE8-A000-3835DB557FD6}">
  <sheetPr codeName="Sheet5">
    <tabColor theme="0" tint="-0.14999847407452621"/>
  </sheetPr>
  <dimension ref="A1:K225"/>
  <sheetViews>
    <sheetView topLeftCell="E103" workbookViewId="0">
      <selection activeCell="H112" activeCellId="3" sqref="A51:B51 D51:J51 A59:B59 H112:I112"/>
    </sheetView>
  </sheetViews>
  <sheetFormatPr defaultColWidth="8" defaultRowHeight="13.5"/>
  <cols>
    <col min="1" max="1" width="33.4609375" style="44" customWidth="1"/>
    <col min="2" max="2" width="16.765625" style="44" customWidth="1"/>
    <col min="3" max="3" width="9" style="44" customWidth="1"/>
    <col min="4" max="4" width="24.23046875" style="44" bestFit="1" customWidth="1"/>
    <col min="5" max="5" width="9" style="44" customWidth="1"/>
    <col min="6" max="6" width="25.15234375" style="44" bestFit="1" customWidth="1"/>
    <col min="7" max="7" width="8" style="44" customWidth="1"/>
    <col min="8" max="8" width="38.84375" style="44" bestFit="1" customWidth="1"/>
    <col min="9" max="10" width="8" style="44" customWidth="1"/>
    <col min="11" max="11" width="8" style="44" hidden="1" customWidth="1"/>
    <col min="12" max="46" width="8" style="44" customWidth="1"/>
    <col min="47" max="47" width="8.3828125" style="44" bestFit="1" customWidth="1"/>
    <col min="48" max="16384" width="8" style="44"/>
  </cols>
  <sheetData>
    <row r="1" spans="1:11" s="4" customFormat="1" ht="24.5">
      <c r="A1" s="1" t="s">
        <v>0</v>
      </c>
      <c r="B1" s="2"/>
      <c r="C1" s="2"/>
      <c r="D1" s="2"/>
      <c r="E1" s="2"/>
      <c r="F1" s="3"/>
      <c r="G1" s="2"/>
      <c r="H1" s="2"/>
      <c r="I1" s="2"/>
      <c r="J1" s="2"/>
    </row>
    <row r="2" spans="1:11" s="7" customFormat="1" ht="15">
      <c r="A2" s="5" t="str">
        <f ca="1">IFERROR("Sheet: " &amp;VLOOKUP(RIGHT(CELL("filename",A1),LEN(CELL("filename",A1))-FIND("]",CELL("filename",A1))),'0.2_Contents'!$A$12:$B$52,2,FALSE),"Sheet name does not match Contents sheet")</f>
        <v>Sheet: 0.4 Lookup References</v>
      </c>
      <c r="B2" s="6"/>
      <c r="C2" s="6"/>
      <c r="D2" s="6"/>
      <c r="E2" s="6"/>
      <c r="F2" s="5"/>
      <c r="G2" s="6"/>
      <c r="H2" s="6"/>
      <c r="I2" s="6"/>
      <c r="J2" s="6"/>
    </row>
    <row r="3" spans="1:11" s="7" customFormat="1" ht="15">
      <c r="A3" s="5" t="str">
        <f>'0.1_Submission_Info'!B13</f>
        <v>Scotia Gas Networks - Scotland</v>
      </c>
      <c r="B3" s="6"/>
      <c r="C3" s="6"/>
      <c r="D3" s="6"/>
      <c r="E3" s="6"/>
      <c r="F3" s="6"/>
      <c r="G3" s="6"/>
      <c r="H3" s="6"/>
      <c r="I3" s="6"/>
      <c r="J3" s="6"/>
    </row>
    <row r="4" spans="1:11" s="7" customFormat="1" ht="15">
      <c r="A4" s="5" t="str">
        <f>VLOOKUP('0.1_Submission_Info'!B13,'0.1_Submission_Info'!$A$21:$C$39,3,FALSE)</f>
        <v>GD</v>
      </c>
      <c r="B4" s="6"/>
      <c r="C4" s="6"/>
      <c r="D4" s="6"/>
      <c r="E4" s="6"/>
      <c r="F4" s="6"/>
      <c r="G4" s="6"/>
      <c r="H4" s="6"/>
      <c r="I4" s="6"/>
      <c r="J4" s="6"/>
    </row>
    <row r="5" spans="1:11" s="7" customFormat="1" ht="15">
      <c r="A5" s="5" t="str">
        <f ca="1">A10</f>
        <v>0.4 Lookup References</v>
      </c>
      <c r="B5" s="6"/>
      <c r="C5" s="6"/>
      <c r="D5" s="6"/>
      <c r="E5" s="6"/>
      <c r="F5" s="6"/>
      <c r="G5" s="6"/>
      <c r="H5" s="6"/>
      <c r="I5" s="6"/>
      <c r="J5" s="6"/>
    </row>
    <row r="6" spans="1:11" s="7" customFormat="1" ht="15">
      <c r="A6" s="5" t="str">
        <f>"Price Base: " &amp; IF(A4="ED",'0.1_Submission_Info'!B43,'0.1_Submission_Info'!B42)</f>
        <v>Price Base: 2018/19</v>
      </c>
      <c r="B6" s="6"/>
      <c r="C6" s="6"/>
      <c r="D6" s="6"/>
      <c r="E6" s="6"/>
      <c r="F6" s="6"/>
      <c r="G6" s="6"/>
      <c r="H6" s="6"/>
      <c r="I6" s="6"/>
      <c r="J6" s="6"/>
    </row>
    <row r="7" spans="1:11" s="19" customFormat="1">
      <c r="A7" s="39" t="str">
        <f ca="1">"Error Checks: " &amp; IF(ISERROR(MATCH("Error",$A$8:$ZZ$8,0)),"OK","Error")</f>
        <v>Error Checks: OK</v>
      </c>
      <c r="B7" s="40"/>
      <c r="C7" s="40"/>
      <c r="D7" s="40"/>
      <c r="E7" s="40"/>
      <c r="F7" s="40"/>
      <c r="G7" s="40"/>
      <c r="H7" s="40"/>
      <c r="I7" s="40"/>
      <c r="J7" s="40"/>
    </row>
    <row r="8" spans="1:11" s="19" customFormat="1">
      <c r="A8" s="41" t="str">
        <f ca="1">IF(ISERROR(MATCH("Error",A9:A154,0)),"-","Error")</f>
        <v>-</v>
      </c>
      <c r="B8" s="41" t="str">
        <f t="shared" ref="B8:J8" si="0">IF(ISERROR(MATCH("Error",B9:B155,0)),"-","Error")</f>
        <v>-</v>
      </c>
      <c r="C8" s="41" t="str">
        <f t="shared" si="0"/>
        <v>-</v>
      </c>
      <c r="D8" s="41" t="str">
        <f t="shared" si="0"/>
        <v>-</v>
      </c>
      <c r="E8" s="41" t="str">
        <f t="shared" si="0"/>
        <v>-</v>
      </c>
      <c r="F8" s="41" t="str">
        <f t="shared" si="0"/>
        <v>-</v>
      </c>
      <c r="G8" s="41" t="str">
        <f t="shared" si="0"/>
        <v>-</v>
      </c>
      <c r="H8" s="41" t="str">
        <f t="shared" si="0"/>
        <v>-</v>
      </c>
      <c r="I8" s="41" t="str">
        <f t="shared" si="0"/>
        <v>-</v>
      </c>
      <c r="J8" s="41" t="str">
        <f t="shared" si="0"/>
        <v>-</v>
      </c>
    </row>
    <row r="10" spans="1:11" s="19" customFormat="1" ht="19.5">
      <c r="A10" s="18" t="str">
        <f ca="1">IFERROR(VLOOKUP(RIGHT(CELL("filename",A1),LEN(CELL("filename",A1))-FIND("]",CELL("filename",A1))),'0.2_Contents'!$A$12:$B$29,2,FALSE), "Sheet name does not match Contents sheet")</f>
        <v>0.4 Lookup References</v>
      </c>
      <c r="D10" s="20"/>
      <c r="E10" s="20"/>
    </row>
    <row r="11" spans="1:11" s="19" customFormat="1">
      <c r="D11" s="20"/>
      <c r="E11" s="20"/>
    </row>
    <row r="12" spans="1:11" ht="17.5">
      <c r="A12" s="42" t="s">
        <v>96</v>
      </c>
      <c r="B12" s="43" t="str">
        <f>VLOOKUP('0.1_Submission_Info'!B13,'0.1_Submission_Info'!A22:C39, 3, FALSE)</f>
        <v>GD</v>
      </c>
      <c r="D12" s="16"/>
      <c r="E12" s="16"/>
    </row>
    <row r="13" spans="1:11">
      <c r="A13" s="45" t="s">
        <v>142</v>
      </c>
      <c r="B13" s="45" t="s">
        <v>143</v>
      </c>
      <c r="D13" s="45" t="s">
        <v>17</v>
      </c>
      <c r="E13" s="45" t="s">
        <v>143</v>
      </c>
      <c r="F13" s="45" t="s">
        <v>24</v>
      </c>
      <c r="G13" s="45" t="s">
        <v>143</v>
      </c>
      <c r="H13" s="45" t="s">
        <v>53</v>
      </c>
      <c r="I13" s="45" t="s">
        <v>143</v>
      </c>
      <c r="J13" s="45" t="s">
        <v>144</v>
      </c>
      <c r="K13" s="46" t="s">
        <v>145</v>
      </c>
    </row>
    <row r="14" spans="1:11">
      <c r="A14" s="47" t="s">
        <v>146</v>
      </c>
      <c r="B14" s="47" t="str">
        <f t="shared" ref="B14:B50" si="1">INDEX($D$14:$I$50, $J14, MATCH($B$12, $D$13:$I$13, 0)+1)</f>
        <v>km</v>
      </c>
      <c r="D14" s="44" t="s">
        <v>147</v>
      </c>
      <c r="E14" s="44" t="s">
        <v>148</v>
      </c>
      <c r="F14" s="44" t="s">
        <v>149</v>
      </c>
      <c r="G14" s="44" t="s">
        <v>150</v>
      </c>
      <c r="H14" s="16" t="s">
        <v>151</v>
      </c>
      <c r="I14" s="44" t="s">
        <v>148</v>
      </c>
      <c r="J14" s="44">
        <v>1</v>
      </c>
      <c r="K14" s="44">
        <v>1</v>
      </c>
    </row>
    <row r="15" spans="1:11">
      <c r="A15" s="47" t="s">
        <v>152</v>
      </c>
      <c r="B15" s="47" t="str">
        <f t="shared" si="1"/>
        <v>km</v>
      </c>
      <c r="D15" s="44" t="s">
        <v>153</v>
      </c>
      <c r="E15" s="44" t="s">
        <v>148</v>
      </c>
      <c r="F15" s="44" t="s">
        <v>154</v>
      </c>
      <c r="G15" s="44" t="s">
        <v>150</v>
      </c>
      <c r="H15" s="16" t="s">
        <v>155</v>
      </c>
      <c r="I15" s="44" t="s">
        <v>148</v>
      </c>
      <c r="J15" s="44">
        <v>2</v>
      </c>
      <c r="K15" s="44">
        <v>2</v>
      </c>
    </row>
    <row r="16" spans="1:11">
      <c r="A16" s="47" t="s">
        <v>156</v>
      </c>
      <c r="B16" s="47" t="str">
        <f t="shared" si="1"/>
        <v>km</v>
      </c>
      <c r="D16" s="44" t="s">
        <v>157</v>
      </c>
      <c r="E16" s="44" t="s">
        <v>148</v>
      </c>
      <c r="F16" s="44" t="s">
        <v>158</v>
      </c>
      <c r="G16" s="44" t="s">
        <v>150</v>
      </c>
      <c r="H16" s="16" t="s">
        <v>159</v>
      </c>
      <c r="I16" s="44" t="s">
        <v>148</v>
      </c>
      <c r="J16" s="44">
        <v>3</v>
      </c>
      <c r="K16" s="44">
        <v>3</v>
      </c>
    </row>
    <row r="17" spans="1:11">
      <c r="A17" s="47" t="s">
        <v>160</v>
      </c>
      <c r="B17" s="47" t="str">
        <f t="shared" si="1"/>
        <v>km</v>
      </c>
      <c r="D17" s="44" t="s">
        <v>161</v>
      </c>
      <c r="E17" s="44" t="s">
        <v>150</v>
      </c>
      <c r="F17" s="44" t="s">
        <v>162</v>
      </c>
      <c r="G17" s="44" t="s">
        <v>150</v>
      </c>
      <c r="H17" s="16" t="s">
        <v>163</v>
      </c>
      <c r="I17" s="44" t="s">
        <v>148</v>
      </c>
      <c r="J17" s="44">
        <v>4</v>
      </c>
      <c r="K17" s="44">
        <v>4</v>
      </c>
    </row>
    <row r="18" spans="1:11">
      <c r="A18" s="47" t="s">
        <v>164</v>
      </c>
      <c r="B18" s="47" t="str">
        <f t="shared" si="1"/>
        <v>km</v>
      </c>
      <c r="D18" s="44" t="s">
        <v>165</v>
      </c>
      <c r="E18" s="44" t="s">
        <v>150</v>
      </c>
      <c r="F18" s="44" t="s">
        <v>166</v>
      </c>
      <c r="G18" s="44" t="s">
        <v>150</v>
      </c>
      <c r="H18" s="16" t="s">
        <v>167</v>
      </c>
      <c r="I18" s="44" t="s">
        <v>148</v>
      </c>
      <c r="J18" s="44">
        <v>5</v>
      </c>
      <c r="K18" s="44">
        <v>5</v>
      </c>
    </row>
    <row r="19" spans="1:11">
      <c r="A19" s="47"/>
      <c r="B19" s="47" t="str">
        <f t="shared" si="1"/>
        <v>km</v>
      </c>
      <c r="D19" s="44" t="s">
        <v>168</v>
      </c>
      <c r="E19" s="44" t="s">
        <v>148</v>
      </c>
      <c r="F19" s="44" t="s">
        <v>169</v>
      </c>
      <c r="G19" s="44" t="s">
        <v>150</v>
      </c>
      <c r="H19" s="16" t="s">
        <v>170</v>
      </c>
      <c r="I19" s="44" t="s">
        <v>148</v>
      </c>
      <c r="J19" s="44">
        <v>6</v>
      </c>
      <c r="K19" s="44">
        <v>6</v>
      </c>
    </row>
    <row r="20" spans="1:11">
      <c r="A20" s="47"/>
      <c r="B20" s="47" t="str">
        <f t="shared" si="1"/>
        <v>Number of</v>
      </c>
      <c r="D20" s="44" t="s">
        <v>171</v>
      </c>
      <c r="E20" s="44" t="s">
        <v>148</v>
      </c>
      <c r="F20" s="44" t="s">
        <v>172</v>
      </c>
      <c r="G20" s="44" t="s">
        <v>173</v>
      </c>
      <c r="H20" s="16" t="s">
        <v>174</v>
      </c>
      <c r="I20" s="44" t="s">
        <v>148</v>
      </c>
      <c r="J20" s="44">
        <v>7</v>
      </c>
      <c r="K20" s="44">
        <v>13</v>
      </c>
    </row>
    <row r="21" spans="1:11">
      <c r="A21" s="47"/>
      <c r="B21" s="47" t="str">
        <f t="shared" si="1"/>
        <v>Number of</v>
      </c>
      <c r="D21" s="44" t="s">
        <v>175</v>
      </c>
      <c r="E21" s="44" t="s">
        <v>148</v>
      </c>
      <c r="F21" s="44" t="s">
        <v>176</v>
      </c>
      <c r="G21" s="44" t="s">
        <v>173</v>
      </c>
      <c r="H21" s="16" t="s">
        <v>177</v>
      </c>
      <c r="I21" s="44" t="s">
        <v>148</v>
      </c>
      <c r="J21" s="44">
        <v>8</v>
      </c>
      <c r="K21" s="44">
        <v>14</v>
      </c>
    </row>
    <row r="22" spans="1:11">
      <c r="A22" s="47"/>
      <c r="B22" s="47" t="str">
        <f t="shared" si="1"/>
        <v>Systems</v>
      </c>
      <c r="D22" s="44" t="s">
        <v>178</v>
      </c>
      <c r="E22" s="44" t="s">
        <v>148</v>
      </c>
      <c r="F22" s="44" t="s">
        <v>179</v>
      </c>
      <c r="G22" s="44" t="s">
        <v>180</v>
      </c>
      <c r="H22" s="16" t="s">
        <v>181</v>
      </c>
      <c r="I22" s="44" t="s">
        <v>148</v>
      </c>
      <c r="J22" s="44">
        <v>9</v>
      </c>
      <c r="K22" s="44">
        <v>15</v>
      </c>
    </row>
    <row r="23" spans="1:11">
      <c r="A23" s="47"/>
      <c r="B23" s="47" t="str">
        <f t="shared" si="1"/>
        <v>Systems</v>
      </c>
      <c r="D23" s="44" t="s">
        <v>182</v>
      </c>
      <c r="E23" s="44" t="s">
        <v>148</v>
      </c>
      <c r="F23" s="44" t="s">
        <v>183</v>
      </c>
      <c r="G23" s="44" t="s">
        <v>180</v>
      </c>
      <c r="H23" s="16" t="s">
        <v>184</v>
      </c>
      <c r="I23" s="44" t="s">
        <v>148</v>
      </c>
      <c r="J23" s="44">
        <v>10</v>
      </c>
      <c r="K23" s="44">
        <v>16</v>
      </c>
    </row>
    <row r="24" spans="1:11">
      <c r="A24" s="47"/>
      <c r="B24" s="47" t="str">
        <f t="shared" si="1"/>
        <v>Systems</v>
      </c>
      <c r="D24" s="44" t="s">
        <v>185</v>
      </c>
      <c r="E24" s="44" t="s">
        <v>150</v>
      </c>
      <c r="F24" s="44" t="s">
        <v>186</v>
      </c>
      <c r="G24" s="44" t="s">
        <v>180</v>
      </c>
      <c r="H24" s="16" t="s">
        <v>187</v>
      </c>
      <c r="I24" s="44" t="s">
        <v>148</v>
      </c>
      <c r="J24" s="44">
        <v>11</v>
      </c>
      <c r="K24" s="44">
        <v>17</v>
      </c>
    </row>
    <row r="25" spans="1:11">
      <c r="A25" s="47"/>
      <c r="B25" s="47" t="str">
        <f t="shared" si="1"/>
        <v>Systems</v>
      </c>
      <c r="D25" s="44" t="s">
        <v>188</v>
      </c>
      <c r="E25" s="44" t="s">
        <v>150</v>
      </c>
      <c r="F25" s="44" t="s">
        <v>189</v>
      </c>
      <c r="G25" s="44" t="s">
        <v>180</v>
      </c>
      <c r="H25" s="16" t="s">
        <v>190</v>
      </c>
      <c r="I25" s="44" t="s">
        <v>148</v>
      </c>
      <c r="J25" s="44">
        <v>12</v>
      </c>
      <c r="K25" s="44">
        <v>18</v>
      </c>
    </row>
    <row r="26" spans="1:11">
      <c r="A26" s="47"/>
      <c r="B26" s="47" t="str">
        <f t="shared" si="1"/>
        <v>Systems</v>
      </c>
      <c r="D26" s="44" t="s">
        <v>191</v>
      </c>
      <c r="E26" s="44" t="s">
        <v>148</v>
      </c>
      <c r="F26" s="44" t="s">
        <v>192</v>
      </c>
      <c r="G26" s="44" t="s">
        <v>180</v>
      </c>
      <c r="H26" s="16" t="s">
        <v>193</v>
      </c>
      <c r="I26" s="44" t="s">
        <v>148</v>
      </c>
      <c r="J26" s="44">
        <v>13</v>
      </c>
      <c r="K26" s="44">
        <v>19</v>
      </c>
    </row>
    <row r="27" spans="1:11">
      <c r="A27" s="47"/>
      <c r="B27" s="47" t="str">
        <f t="shared" si="1"/>
        <v>Systems</v>
      </c>
      <c r="D27" s="44" t="s">
        <v>194</v>
      </c>
      <c r="E27" s="44" t="s">
        <v>148</v>
      </c>
      <c r="F27" s="44" t="s">
        <v>195</v>
      </c>
      <c r="G27" s="44" t="s">
        <v>180</v>
      </c>
      <c r="H27" s="16" t="s">
        <v>196</v>
      </c>
      <c r="I27" s="44" t="s">
        <v>148</v>
      </c>
      <c r="J27" s="44">
        <v>14</v>
      </c>
      <c r="K27" s="44">
        <v>20</v>
      </c>
    </row>
    <row r="28" spans="1:11">
      <c r="A28" s="47"/>
      <c r="B28" s="47" t="str">
        <f t="shared" si="1"/>
        <v>Systems</v>
      </c>
      <c r="D28" s="44" t="s">
        <v>197</v>
      </c>
      <c r="E28" s="44" t="s">
        <v>148</v>
      </c>
      <c r="F28" s="44" t="s">
        <v>198</v>
      </c>
      <c r="G28" s="44" t="s">
        <v>180</v>
      </c>
      <c r="H28" s="16" t="s">
        <v>199</v>
      </c>
      <c r="I28" s="44" t="s">
        <v>148</v>
      </c>
      <c r="J28" s="44">
        <v>15</v>
      </c>
      <c r="K28" s="44">
        <v>21</v>
      </c>
    </row>
    <row r="29" spans="1:11">
      <c r="A29" s="47"/>
      <c r="B29" s="47" t="str">
        <f t="shared" si="1"/>
        <v>Number of</v>
      </c>
      <c r="D29" s="44" t="s">
        <v>200</v>
      </c>
      <c r="E29" s="44" t="s">
        <v>148</v>
      </c>
      <c r="F29" s="44" t="s">
        <v>201</v>
      </c>
      <c r="G29" s="44" t="s">
        <v>173</v>
      </c>
      <c r="H29" s="16" t="s">
        <v>202</v>
      </c>
      <c r="I29" s="44" t="s">
        <v>148</v>
      </c>
      <c r="J29" s="44">
        <v>16</v>
      </c>
      <c r="K29" s="44">
        <v>22</v>
      </c>
    </row>
    <row r="30" spans="1:11">
      <c r="A30" s="47"/>
      <c r="B30" s="47" t="str">
        <f t="shared" si="1"/>
        <v>Number of</v>
      </c>
      <c r="D30" s="44" t="s">
        <v>203</v>
      </c>
      <c r="E30" s="44" t="s">
        <v>148</v>
      </c>
      <c r="F30" s="44" t="s">
        <v>204</v>
      </c>
      <c r="G30" s="44" t="s">
        <v>173</v>
      </c>
      <c r="H30" s="16" t="s">
        <v>205</v>
      </c>
      <c r="I30" s="44" t="s">
        <v>148</v>
      </c>
      <c r="J30" s="44">
        <v>17</v>
      </c>
      <c r="K30" s="44">
        <v>23</v>
      </c>
    </row>
    <row r="31" spans="1:11">
      <c r="A31" s="47"/>
      <c r="B31" s="47" t="str">
        <f t="shared" si="1"/>
        <v>Number of</v>
      </c>
      <c r="D31" s="44" t="s">
        <v>206</v>
      </c>
      <c r="E31" s="44" t="s">
        <v>150</v>
      </c>
      <c r="F31" s="44" t="s">
        <v>207</v>
      </c>
      <c r="G31" s="44" t="s">
        <v>173</v>
      </c>
      <c r="H31" s="16" t="s">
        <v>208</v>
      </c>
      <c r="I31" s="44" t="s">
        <v>148</v>
      </c>
      <c r="J31" s="44">
        <v>18</v>
      </c>
      <c r="K31" s="44">
        <v>27</v>
      </c>
    </row>
    <row r="32" spans="1:11">
      <c r="A32" s="47"/>
      <c r="B32" s="47" t="str">
        <f t="shared" si="1"/>
        <v>-</v>
      </c>
      <c r="D32" s="44" t="s">
        <v>209</v>
      </c>
      <c r="E32" s="44" t="s">
        <v>150</v>
      </c>
      <c r="F32" s="44" t="s">
        <v>210</v>
      </c>
      <c r="G32" s="44" t="s">
        <v>211</v>
      </c>
      <c r="H32" s="16" t="s">
        <v>212</v>
      </c>
      <c r="I32" s="44" t="s">
        <v>148</v>
      </c>
      <c r="J32" s="44">
        <v>19</v>
      </c>
      <c r="K32" s="44">
        <v>28</v>
      </c>
    </row>
    <row r="33" spans="1:11">
      <c r="A33" s="47"/>
      <c r="B33" s="47" t="str">
        <f t="shared" si="1"/>
        <v>-</v>
      </c>
      <c r="D33" s="44" t="s">
        <v>213</v>
      </c>
      <c r="E33" s="44" t="s">
        <v>148</v>
      </c>
      <c r="F33" s="44" t="s">
        <v>210</v>
      </c>
      <c r="G33" s="44" t="s">
        <v>211</v>
      </c>
      <c r="H33" s="16" t="s">
        <v>214</v>
      </c>
      <c r="I33" s="44" t="s">
        <v>148</v>
      </c>
      <c r="J33" s="44">
        <v>20</v>
      </c>
      <c r="K33" s="44">
        <v>29</v>
      </c>
    </row>
    <row r="34" spans="1:11">
      <c r="A34" s="47"/>
      <c r="B34" s="47" t="str">
        <f t="shared" si="1"/>
        <v>-</v>
      </c>
      <c r="D34" s="44" t="s">
        <v>215</v>
      </c>
      <c r="E34" s="44" t="s">
        <v>148</v>
      </c>
      <c r="F34" s="44" t="s">
        <v>210</v>
      </c>
      <c r="G34" s="44" t="s">
        <v>211</v>
      </c>
      <c r="H34" s="16" t="s">
        <v>216</v>
      </c>
      <c r="I34" s="44" t="s">
        <v>148</v>
      </c>
      <c r="J34" s="44">
        <v>21</v>
      </c>
      <c r="K34" s="44">
        <v>30</v>
      </c>
    </row>
    <row r="35" spans="1:11">
      <c r="A35" s="47" t="str">
        <f t="shared" ref="A35:A50" si="2">INDEX($D$14:$I$50, $J35, MATCH($B$12, $D$13:$I$13, 0))</f>
        <v>No entry permitted</v>
      </c>
      <c r="B35" s="47" t="str">
        <f t="shared" si="1"/>
        <v>-</v>
      </c>
      <c r="D35" s="44" t="s">
        <v>210</v>
      </c>
      <c r="E35" s="44" t="s">
        <v>211</v>
      </c>
      <c r="F35" s="44" t="s">
        <v>210</v>
      </c>
      <c r="G35" s="44" t="s">
        <v>211</v>
      </c>
      <c r="H35" s="16" t="s">
        <v>217</v>
      </c>
      <c r="I35" s="44" t="s">
        <v>148</v>
      </c>
      <c r="J35" s="44">
        <v>22</v>
      </c>
      <c r="K35" s="44">
        <v>31</v>
      </c>
    </row>
    <row r="36" spans="1:11">
      <c r="A36" s="47" t="str">
        <f t="shared" si="2"/>
        <v>No entry permitted</v>
      </c>
      <c r="B36" s="47" t="str">
        <f t="shared" si="1"/>
        <v>-</v>
      </c>
      <c r="D36" s="44" t="s">
        <v>210</v>
      </c>
      <c r="E36" s="44" t="s">
        <v>211</v>
      </c>
      <c r="F36" s="44" t="s">
        <v>210</v>
      </c>
      <c r="G36" s="44" t="s">
        <v>211</v>
      </c>
      <c r="H36" s="16" t="s">
        <v>218</v>
      </c>
      <c r="I36" s="44" t="s">
        <v>148</v>
      </c>
      <c r="J36" s="44">
        <v>23</v>
      </c>
      <c r="K36" s="44">
        <v>32</v>
      </c>
    </row>
    <row r="37" spans="1:11">
      <c r="A37" s="47" t="str">
        <f t="shared" si="2"/>
        <v>No entry permitted</v>
      </c>
      <c r="B37" s="47" t="str">
        <f t="shared" si="1"/>
        <v>-</v>
      </c>
      <c r="D37" s="44" t="s">
        <v>210</v>
      </c>
      <c r="E37" s="44" t="s">
        <v>211</v>
      </c>
      <c r="F37" s="44" t="s">
        <v>210</v>
      </c>
      <c r="G37" s="44" t="s">
        <v>211</v>
      </c>
      <c r="H37" s="16" t="s">
        <v>219</v>
      </c>
      <c r="I37" s="44" t="s">
        <v>220</v>
      </c>
      <c r="J37" s="44">
        <v>24</v>
      </c>
      <c r="K37" s="44">
        <v>33</v>
      </c>
    </row>
    <row r="38" spans="1:11">
      <c r="A38" s="47" t="str">
        <f t="shared" si="2"/>
        <v>No entry permitted</v>
      </c>
      <c r="B38" s="47" t="str">
        <f t="shared" si="1"/>
        <v>-</v>
      </c>
      <c r="D38" s="44" t="s">
        <v>210</v>
      </c>
      <c r="E38" s="44" t="s">
        <v>211</v>
      </c>
      <c r="F38" s="44" t="s">
        <v>210</v>
      </c>
      <c r="G38" s="44" t="s">
        <v>211</v>
      </c>
      <c r="H38" s="16" t="s">
        <v>221</v>
      </c>
      <c r="I38" s="44" t="s">
        <v>148</v>
      </c>
      <c r="J38" s="44">
        <v>25</v>
      </c>
      <c r="K38" s="44">
        <v>34</v>
      </c>
    </row>
    <row r="39" spans="1:11">
      <c r="A39" s="47" t="str">
        <f t="shared" si="2"/>
        <v>No entry permitted</v>
      </c>
      <c r="B39" s="47" t="str">
        <f t="shared" si="1"/>
        <v>-</v>
      </c>
      <c r="D39" s="44" t="s">
        <v>210</v>
      </c>
      <c r="E39" s="44" t="s">
        <v>211</v>
      </c>
      <c r="F39" s="44" t="s">
        <v>210</v>
      </c>
      <c r="G39" s="44" t="s">
        <v>211</v>
      </c>
      <c r="H39" s="16" t="s">
        <v>222</v>
      </c>
      <c r="I39" s="44" t="s">
        <v>148</v>
      </c>
      <c r="J39" s="44">
        <v>26</v>
      </c>
      <c r="K39" s="44">
        <v>35</v>
      </c>
    </row>
    <row r="40" spans="1:11">
      <c r="A40" s="47" t="str">
        <f t="shared" si="2"/>
        <v>No entry permitted</v>
      </c>
      <c r="B40" s="47" t="str">
        <f t="shared" si="1"/>
        <v>-</v>
      </c>
      <c r="D40" s="44" t="s">
        <v>210</v>
      </c>
      <c r="E40" s="44" t="s">
        <v>211</v>
      </c>
      <c r="F40" s="44" t="s">
        <v>210</v>
      </c>
      <c r="G40" s="44" t="s">
        <v>211</v>
      </c>
      <c r="H40" s="16" t="s">
        <v>223</v>
      </c>
      <c r="I40" s="44" t="s">
        <v>148</v>
      </c>
      <c r="J40" s="44">
        <v>27</v>
      </c>
      <c r="K40" s="44">
        <v>36</v>
      </c>
    </row>
    <row r="41" spans="1:11">
      <c r="A41" s="47" t="str">
        <f t="shared" si="2"/>
        <v>No entry permitted</v>
      </c>
      <c r="B41" s="47" t="str">
        <f t="shared" si="1"/>
        <v>-</v>
      </c>
      <c r="D41" s="44" t="s">
        <v>210</v>
      </c>
      <c r="E41" s="44" t="s">
        <v>211</v>
      </c>
      <c r="F41" s="44" t="s">
        <v>210</v>
      </c>
      <c r="G41" s="44" t="s">
        <v>211</v>
      </c>
      <c r="H41" s="16" t="s">
        <v>224</v>
      </c>
      <c r="I41" s="44" t="s">
        <v>148</v>
      </c>
      <c r="J41" s="44">
        <v>28</v>
      </c>
      <c r="K41" s="44">
        <v>37</v>
      </c>
    </row>
    <row r="42" spans="1:11">
      <c r="A42" s="47" t="str">
        <f t="shared" si="2"/>
        <v>No entry permitted</v>
      </c>
      <c r="B42" s="47" t="str">
        <f t="shared" si="1"/>
        <v>-</v>
      </c>
      <c r="D42" s="44" t="s">
        <v>210</v>
      </c>
      <c r="E42" s="44" t="s">
        <v>211</v>
      </c>
      <c r="F42" s="44" t="s">
        <v>210</v>
      </c>
      <c r="G42" s="44" t="s">
        <v>211</v>
      </c>
      <c r="H42" s="16" t="s">
        <v>225</v>
      </c>
      <c r="I42" s="44" t="s">
        <v>148</v>
      </c>
      <c r="J42" s="44">
        <v>29</v>
      </c>
      <c r="K42" s="44">
        <v>38</v>
      </c>
    </row>
    <row r="43" spans="1:11">
      <c r="A43" s="47" t="str">
        <f t="shared" si="2"/>
        <v>No entry permitted</v>
      </c>
      <c r="B43" s="47" t="str">
        <f t="shared" si="1"/>
        <v>-</v>
      </c>
      <c r="D43" s="44" t="s">
        <v>210</v>
      </c>
      <c r="E43" s="44" t="s">
        <v>211</v>
      </c>
      <c r="F43" s="44" t="s">
        <v>210</v>
      </c>
      <c r="G43" s="44" t="s">
        <v>211</v>
      </c>
      <c r="H43" s="16" t="s">
        <v>226</v>
      </c>
      <c r="I43" s="44" t="s">
        <v>148</v>
      </c>
      <c r="J43" s="44">
        <v>30</v>
      </c>
      <c r="K43" s="44">
        <v>40</v>
      </c>
    </row>
    <row r="44" spans="1:11">
      <c r="A44" s="47" t="str">
        <f t="shared" si="2"/>
        <v>No entry permitted</v>
      </c>
      <c r="B44" s="47" t="str">
        <f t="shared" si="1"/>
        <v>-</v>
      </c>
      <c r="D44" s="44" t="s">
        <v>210</v>
      </c>
      <c r="E44" s="44" t="s">
        <v>211</v>
      </c>
      <c r="F44" s="44" t="s">
        <v>210</v>
      </c>
      <c r="G44" s="44" t="s">
        <v>211</v>
      </c>
      <c r="H44" s="16" t="s">
        <v>227</v>
      </c>
      <c r="I44" s="44" t="s">
        <v>148</v>
      </c>
      <c r="J44" s="44">
        <v>31</v>
      </c>
      <c r="K44" s="44">
        <v>41</v>
      </c>
    </row>
    <row r="45" spans="1:11">
      <c r="A45" s="47" t="str">
        <f t="shared" si="2"/>
        <v>No entry permitted</v>
      </c>
      <c r="B45" s="47" t="str">
        <f t="shared" si="1"/>
        <v>-</v>
      </c>
      <c r="D45" s="44" t="s">
        <v>210</v>
      </c>
      <c r="E45" s="44" t="s">
        <v>211</v>
      </c>
      <c r="F45" s="44" t="s">
        <v>210</v>
      </c>
      <c r="G45" s="44" t="s">
        <v>211</v>
      </c>
      <c r="H45" s="16" t="s">
        <v>228</v>
      </c>
      <c r="I45" s="44" t="s">
        <v>148</v>
      </c>
      <c r="J45" s="44">
        <v>32</v>
      </c>
      <c r="K45" s="44">
        <v>42</v>
      </c>
    </row>
    <row r="46" spans="1:11">
      <c r="A46" s="47" t="str">
        <f t="shared" si="2"/>
        <v>No entry permitted</v>
      </c>
      <c r="B46" s="47" t="str">
        <f t="shared" si="1"/>
        <v>-</v>
      </c>
      <c r="D46" s="44" t="s">
        <v>210</v>
      </c>
      <c r="E46" s="44" t="s">
        <v>211</v>
      </c>
      <c r="F46" s="44" t="s">
        <v>210</v>
      </c>
      <c r="G46" s="44" t="s">
        <v>211</v>
      </c>
      <c r="H46" s="16" t="s">
        <v>229</v>
      </c>
      <c r="I46" s="44" t="s">
        <v>148</v>
      </c>
      <c r="J46" s="44">
        <v>33</v>
      </c>
      <c r="K46" s="44">
        <v>43</v>
      </c>
    </row>
    <row r="47" spans="1:11">
      <c r="A47" s="47" t="str">
        <f t="shared" si="2"/>
        <v>No entry permitted</v>
      </c>
      <c r="B47" s="47" t="str">
        <f t="shared" si="1"/>
        <v>-</v>
      </c>
      <c r="D47" s="44" t="s">
        <v>210</v>
      </c>
      <c r="E47" s="44" t="s">
        <v>211</v>
      </c>
      <c r="F47" s="44" t="s">
        <v>210</v>
      </c>
      <c r="G47" s="44" t="s">
        <v>211</v>
      </c>
      <c r="H47" s="16" t="s">
        <v>230</v>
      </c>
      <c r="I47" s="44" t="s">
        <v>148</v>
      </c>
      <c r="J47" s="44">
        <v>34</v>
      </c>
      <c r="K47" s="44">
        <v>44</v>
      </c>
    </row>
    <row r="48" spans="1:11">
      <c r="A48" s="47" t="str">
        <f t="shared" si="2"/>
        <v>No entry permitted</v>
      </c>
      <c r="B48" s="47" t="str">
        <f t="shared" si="1"/>
        <v>-</v>
      </c>
      <c r="D48" s="44" t="s">
        <v>210</v>
      </c>
      <c r="E48" s="44" t="s">
        <v>211</v>
      </c>
      <c r="F48" s="44" t="s">
        <v>210</v>
      </c>
      <c r="G48" s="44" t="s">
        <v>211</v>
      </c>
      <c r="H48" s="16" t="s">
        <v>231</v>
      </c>
      <c r="I48" s="44" t="s">
        <v>148</v>
      </c>
      <c r="J48" s="44">
        <v>35</v>
      </c>
      <c r="K48" s="44">
        <v>45</v>
      </c>
    </row>
    <row r="49" spans="1:11">
      <c r="A49" s="47" t="str">
        <f t="shared" si="2"/>
        <v>No entry permitted</v>
      </c>
      <c r="B49" s="47" t="str">
        <f t="shared" si="1"/>
        <v>-</v>
      </c>
      <c r="D49" s="44" t="s">
        <v>210</v>
      </c>
      <c r="E49" s="44" t="s">
        <v>211</v>
      </c>
      <c r="F49" s="44" t="s">
        <v>210</v>
      </c>
      <c r="G49" s="44" t="s">
        <v>211</v>
      </c>
      <c r="H49" s="16" t="s">
        <v>232</v>
      </c>
      <c r="I49" s="44" t="s">
        <v>148</v>
      </c>
      <c r="J49" s="44">
        <v>36</v>
      </c>
      <c r="K49" s="44">
        <v>46</v>
      </c>
    </row>
    <row r="50" spans="1:11">
      <c r="A50" s="47" t="str">
        <f t="shared" si="2"/>
        <v>No entry permitted</v>
      </c>
      <c r="B50" s="47" t="str">
        <f t="shared" si="1"/>
        <v>-</v>
      </c>
      <c r="D50" s="44" t="s">
        <v>210</v>
      </c>
      <c r="E50" s="44" t="s">
        <v>211</v>
      </c>
      <c r="F50" s="44" t="s">
        <v>210</v>
      </c>
      <c r="G50" s="44" t="s">
        <v>211</v>
      </c>
      <c r="H50" s="16" t="s">
        <v>233</v>
      </c>
      <c r="I50" s="44" t="s">
        <v>148</v>
      </c>
      <c r="J50" s="44">
        <v>37</v>
      </c>
      <c r="K50" s="44">
        <v>47</v>
      </c>
    </row>
    <row r="51" spans="1:11" ht="14.5">
      <c r="A51" s="176" t="s">
        <v>234</v>
      </c>
      <c r="B51" s="176" t="s">
        <v>234</v>
      </c>
      <c r="C51" s="48"/>
      <c r="D51" s="176" t="s">
        <v>234</v>
      </c>
      <c r="E51" s="176" t="s">
        <v>234</v>
      </c>
      <c r="F51" s="176" t="s">
        <v>234</v>
      </c>
      <c r="G51" s="176" t="s">
        <v>234</v>
      </c>
      <c r="H51" s="176" t="s">
        <v>234</v>
      </c>
      <c r="I51" s="176" t="s">
        <v>234</v>
      </c>
      <c r="J51" s="176" t="s">
        <v>234</v>
      </c>
    </row>
    <row r="52" spans="1:11">
      <c r="A52" s="16"/>
      <c r="B52" s="16"/>
      <c r="C52" s="16"/>
      <c r="D52" s="16"/>
    </row>
    <row r="53" spans="1:11">
      <c r="A53" s="16"/>
      <c r="B53" s="16"/>
      <c r="C53" s="16"/>
      <c r="D53" s="16"/>
      <c r="H53" s="103" t="s">
        <v>235</v>
      </c>
    </row>
    <row r="54" spans="1:11" ht="21">
      <c r="A54" s="42" t="s">
        <v>236</v>
      </c>
      <c r="B54" s="43"/>
      <c r="H54" s="100" t="s">
        <v>237</v>
      </c>
      <c r="I54" s="100" t="s">
        <v>238</v>
      </c>
    </row>
    <row r="55" spans="1:11" ht="30">
      <c r="A55" s="45" t="s">
        <v>14</v>
      </c>
      <c r="B55" s="45" t="s">
        <v>54</v>
      </c>
      <c r="H55" s="101" t="s">
        <v>218</v>
      </c>
      <c r="I55" s="101" t="s">
        <v>218</v>
      </c>
    </row>
    <row r="56" spans="1:11">
      <c r="A56" s="47" t="s">
        <v>17</v>
      </c>
      <c r="B56" s="104" t="s">
        <v>56</v>
      </c>
      <c r="H56" s="101" t="s">
        <v>239</v>
      </c>
      <c r="I56" s="101" t="s">
        <v>155</v>
      </c>
    </row>
    <row r="57" spans="1:11">
      <c r="A57" s="47" t="s">
        <v>53</v>
      </c>
      <c r="B57" s="104" t="s">
        <v>240</v>
      </c>
      <c r="H57" s="101" t="s">
        <v>159</v>
      </c>
      <c r="I57" s="101" t="s">
        <v>159</v>
      </c>
    </row>
    <row r="58" spans="1:11" ht="20">
      <c r="A58" s="47" t="s">
        <v>24</v>
      </c>
      <c r="B58" s="104" t="s">
        <v>241</v>
      </c>
      <c r="H58" s="101" t="s">
        <v>242</v>
      </c>
      <c r="I58" s="101" t="s">
        <v>225</v>
      </c>
    </row>
    <row r="59" spans="1:11" ht="20">
      <c r="A59" s="176" t="s">
        <v>234</v>
      </c>
      <c r="B59" s="176" t="s">
        <v>234</v>
      </c>
      <c r="H59" s="102" t="s">
        <v>225</v>
      </c>
      <c r="I59" s="101" t="s">
        <v>225</v>
      </c>
    </row>
    <row r="60" spans="1:11" ht="30">
      <c r="A60"/>
      <c r="H60" s="101" t="s">
        <v>219</v>
      </c>
      <c r="I60" s="101" t="s">
        <v>219</v>
      </c>
    </row>
    <row r="61" spans="1:11" ht="20">
      <c r="A61"/>
      <c r="H61" s="102" t="s">
        <v>167</v>
      </c>
      <c r="I61" s="101" t="s">
        <v>167</v>
      </c>
    </row>
    <row r="62" spans="1:11" ht="20">
      <c r="A62"/>
      <c r="H62" s="101" t="s">
        <v>243</v>
      </c>
      <c r="I62" s="101" t="s">
        <v>170</v>
      </c>
    </row>
    <row r="63" spans="1:11" ht="20">
      <c r="A63" s="144" t="s">
        <v>244</v>
      </c>
      <c r="H63" s="101" t="s">
        <v>181</v>
      </c>
      <c r="I63" s="101" t="s">
        <v>181</v>
      </c>
    </row>
    <row r="64" spans="1:11" ht="20">
      <c r="A64"/>
      <c r="B64"/>
      <c r="C64"/>
      <c r="D64"/>
      <c r="E64"/>
      <c r="F64"/>
      <c r="H64" s="101" t="s">
        <v>245</v>
      </c>
      <c r="I64" s="101" t="s">
        <v>181</v>
      </c>
    </row>
    <row r="65" spans="1:9" ht="20">
      <c r="A65" s="11" t="s">
        <v>246</v>
      </c>
      <c r="B65" s="11" t="s">
        <v>14</v>
      </c>
      <c r="C65"/>
      <c r="D65" s="11" t="s">
        <v>247</v>
      </c>
      <c r="E65"/>
      <c r="F65" s="11" t="s">
        <v>248</v>
      </c>
      <c r="H65" s="101" t="s">
        <v>249</v>
      </c>
      <c r="I65" s="101" t="s">
        <v>249</v>
      </c>
    </row>
    <row r="66" spans="1:9" ht="20">
      <c r="A66" s="135" t="s">
        <v>250</v>
      </c>
      <c r="B66" s="135" t="s">
        <v>17</v>
      </c>
      <c r="C66"/>
      <c r="D66" s="135" t="s">
        <v>251</v>
      </c>
      <c r="E66"/>
      <c r="F66" s="142" t="s">
        <v>252</v>
      </c>
      <c r="H66" s="102" t="s">
        <v>253</v>
      </c>
      <c r="I66" s="101" t="s">
        <v>249</v>
      </c>
    </row>
    <row r="67" spans="1:9" ht="20">
      <c r="A67" s="135" t="s">
        <v>254</v>
      </c>
      <c r="B67" s="135" t="s">
        <v>17</v>
      </c>
      <c r="C67"/>
      <c r="D67" s="135" t="s">
        <v>255</v>
      </c>
      <c r="E67"/>
      <c r="F67" s="142" t="s">
        <v>256</v>
      </c>
      <c r="H67" s="101" t="s">
        <v>257</v>
      </c>
      <c r="I67" s="101" t="s">
        <v>249</v>
      </c>
    </row>
    <row r="68" spans="1:9" ht="30">
      <c r="A68" s="135" t="s">
        <v>254</v>
      </c>
      <c r="B68" s="135" t="s">
        <v>17</v>
      </c>
      <c r="C68"/>
      <c r="D68" s="135" t="s">
        <v>258</v>
      </c>
      <c r="E68"/>
      <c r="F68" s="142" t="s">
        <v>256</v>
      </c>
      <c r="H68" s="101" t="s">
        <v>259</v>
      </c>
      <c r="I68" s="101" t="s">
        <v>257</v>
      </c>
    </row>
    <row r="69" spans="1:9" ht="20">
      <c r="A69" s="135" t="s">
        <v>260</v>
      </c>
      <c r="B69" s="135" t="s">
        <v>17</v>
      </c>
      <c r="C69"/>
      <c r="D69" s="139" t="s">
        <v>150</v>
      </c>
      <c r="E69"/>
      <c r="F69" s="142" t="s">
        <v>261</v>
      </c>
      <c r="H69" s="101" t="s">
        <v>262</v>
      </c>
      <c r="I69" s="101" t="s">
        <v>262</v>
      </c>
    </row>
    <row r="70" spans="1:9" ht="20">
      <c r="A70" s="135" t="s">
        <v>263</v>
      </c>
      <c r="B70" s="135" t="s">
        <v>17</v>
      </c>
      <c r="C70"/>
      <c r="D70" s="139" t="s">
        <v>150</v>
      </c>
      <c r="E70"/>
      <c r="F70" s="142" t="s">
        <v>264</v>
      </c>
      <c r="H70" s="101" t="s">
        <v>265</v>
      </c>
      <c r="I70" s="101" t="s">
        <v>262</v>
      </c>
    </row>
    <row r="71" spans="1:9" ht="20">
      <c r="A71" s="135" t="s">
        <v>266</v>
      </c>
      <c r="B71" s="135" t="s">
        <v>17</v>
      </c>
      <c r="C71"/>
      <c r="D71" s="135" t="s">
        <v>148</v>
      </c>
      <c r="E71"/>
      <c r="F71" s="142" t="s">
        <v>267</v>
      </c>
      <c r="H71" s="101" t="s">
        <v>268</v>
      </c>
      <c r="I71" s="101" t="s">
        <v>262</v>
      </c>
    </row>
    <row r="72" spans="1:9">
      <c r="A72" s="135" t="s">
        <v>269</v>
      </c>
      <c r="B72" s="135" t="s">
        <v>17</v>
      </c>
      <c r="C72"/>
      <c r="D72" s="135" t="s">
        <v>148</v>
      </c>
      <c r="E72"/>
      <c r="F72" s="142" t="s">
        <v>270</v>
      </c>
      <c r="H72" s="101" t="s">
        <v>151</v>
      </c>
      <c r="I72" s="101" t="s">
        <v>151</v>
      </c>
    </row>
    <row r="73" spans="1:9">
      <c r="A73" s="135" t="s">
        <v>271</v>
      </c>
      <c r="B73" s="135" t="s">
        <v>17</v>
      </c>
      <c r="C73"/>
      <c r="D73" s="137" t="s">
        <v>251</v>
      </c>
      <c r="E73"/>
      <c r="F73" s="142" t="s">
        <v>272</v>
      </c>
      <c r="H73" s="101" t="s">
        <v>177</v>
      </c>
      <c r="I73" s="101" t="s">
        <v>177</v>
      </c>
    </row>
    <row r="74" spans="1:9" ht="40">
      <c r="A74" s="135" t="s">
        <v>273</v>
      </c>
      <c r="B74" s="135" t="s">
        <v>17</v>
      </c>
      <c r="C74"/>
      <c r="D74" s="135" t="s">
        <v>251</v>
      </c>
      <c r="E74"/>
      <c r="F74" s="143" t="s">
        <v>274</v>
      </c>
      <c r="H74" s="101" t="s">
        <v>184</v>
      </c>
      <c r="I74" s="101" t="s">
        <v>184</v>
      </c>
    </row>
    <row r="75" spans="1:9" ht="40">
      <c r="A75" s="135" t="s">
        <v>275</v>
      </c>
      <c r="B75" s="135" t="s">
        <v>17</v>
      </c>
      <c r="C75"/>
      <c r="D75" s="137" t="s">
        <v>276</v>
      </c>
      <c r="E75"/>
      <c r="F75" s="143" t="s">
        <v>277</v>
      </c>
      <c r="H75" s="102" t="s">
        <v>278</v>
      </c>
      <c r="I75" s="101" t="s">
        <v>184</v>
      </c>
    </row>
    <row r="76" spans="1:9" ht="30">
      <c r="A76" s="135" t="s">
        <v>279</v>
      </c>
      <c r="B76" s="135" t="s">
        <v>17</v>
      </c>
      <c r="C76"/>
      <c r="D76" s="135" t="s">
        <v>280</v>
      </c>
      <c r="E76"/>
      <c r="F76" s="143" t="s">
        <v>277</v>
      </c>
      <c r="H76" s="101" t="s">
        <v>187</v>
      </c>
      <c r="I76" s="101" t="s">
        <v>187</v>
      </c>
    </row>
    <row r="77" spans="1:9" ht="30">
      <c r="A77" s="135" t="s">
        <v>281</v>
      </c>
      <c r="B77" s="135" t="s">
        <v>17</v>
      </c>
      <c r="C77"/>
      <c r="D77" s="137" t="s">
        <v>150</v>
      </c>
      <c r="E77"/>
      <c r="F77" s="143" t="s">
        <v>277</v>
      </c>
      <c r="H77" s="101" t="s">
        <v>282</v>
      </c>
      <c r="I77" s="101" t="s">
        <v>228</v>
      </c>
    </row>
    <row r="78" spans="1:9">
      <c r="A78" s="135" t="s">
        <v>283</v>
      </c>
      <c r="B78" s="135" t="s">
        <v>17</v>
      </c>
      <c r="C78"/>
      <c r="D78" s="136" t="s">
        <v>284</v>
      </c>
      <c r="E78"/>
      <c r="F78" s="143" t="s">
        <v>277</v>
      </c>
      <c r="H78" s="101" t="s">
        <v>163</v>
      </c>
      <c r="I78" s="101" t="s">
        <v>163</v>
      </c>
    </row>
    <row r="79" spans="1:9" ht="50">
      <c r="A79" s="135" t="s">
        <v>285</v>
      </c>
      <c r="B79" s="135" t="s">
        <v>17</v>
      </c>
      <c r="C79"/>
      <c r="D79" s="135" t="s">
        <v>286</v>
      </c>
      <c r="E79"/>
      <c r="F79" s="143" t="s">
        <v>277</v>
      </c>
      <c r="H79" s="101" t="s">
        <v>190</v>
      </c>
      <c r="I79" s="101" t="s">
        <v>190</v>
      </c>
    </row>
    <row r="80" spans="1:9" ht="20">
      <c r="A80" s="137" t="s">
        <v>287</v>
      </c>
      <c r="B80" s="135" t="s">
        <v>17</v>
      </c>
      <c r="C80"/>
      <c r="D80" s="135" t="s">
        <v>288</v>
      </c>
      <c r="E80"/>
      <c r="F80" s="143" t="s">
        <v>277</v>
      </c>
      <c r="H80" s="102" t="s">
        <v>289</v>
      </c>
      <c r="I80" s="101" t="s">
        <v>193</v>
      </c>
    </row>
    <row r="81" spans="1:9" ht="20">
      <c r="A81" s="135" t="s">
        <v>290</v>
      </c>
      <c r="B81" s="135" t="s">
        <v>17</v>
      </c>
      <c r="C81"/>
      <c r="D81" s="140" t="s">
        <v>291</v>
      </c>
      <c r="E81"/>
      <c r="F81" s="143" t="s">
        <v>277</v>
      </c>
      <c r="H81" s="101" t="s">
        <v>193</v>
      </c>
      <c r="I81" s="101" t="s">
        <v>193</v>
      </c>
    </row>
    <row r="82" spans="1:9" ht="20">
      <c r="A82" s="138" t="s">
        <v>292</v>
      </c>
      <c r="B82" s="135" t="s">
        <v>17</v>
      </c>
      <c r="C82"/>
      <c r="D82" s="135" t="s">
        <v>293</v>
      </c>
      <c r="E82"/>
      <c r="F82" s="143" t="s">
        <v>277</v>
      </c>
      <c r="H82" s="101" t="s">
        <v>294</v>
      </c>
      <c r="I82" s="101" t="s">
        <v>196</v>
      </c>
    </row>
    <row r="83" spans="1:9" ht="30">
      <c r="A83" s="135" t="s">
        <v>295</v>
      </c>
      <c r="B83" s="135" t="s">
        <v>17</v>
      </c>
      <c r="C83"/>
      <c r="D83" s="135" t="s">
        <v>296</v>
      </c>
      <c r="E83"/>
      <c r="F83" s="143" t="s">
        <v>277</v>
      </c>
      <c r="H83" s="102" t="s">
        <v>199</v>
      </c>
      <c r="I83" s="101" t="s">
        <v>199</v>
      </c>
    </row>
    <row r="84" spans="1:9" ht="30">
      <c r="A84" s="135" t="s">
        <v>297</v>
      </c>
      <c r="B84" s="135" t="s">
        <v>298</v>
      </c>
      <c r="C84"/>
      <c r="D84" s="135" t="s">
        <v>299</v>
      </c>
      <c r="E84"/>
      <c r="F84"/>
      <c r="H84" s="101" t="s">
        <v>300</v>
      </c>
      <c r="I84" s="101" t="s">
        <v>199</v>
      </c>
    </row>
    <row r="85" spans="1:9" ht="30">
      <c r="A85" s="135"/>
      <c r="B85" s="135"/>
      <c r="C85"/>
      <c r="D85" s="135"/>
      <c r="E85"/>
      <c r="F85"/>
      <c r="H85" s="101" t="s">
        <v>301</v>
      </c>
      <c r="I85" s="101" t="s">
        <v>199</v>
      </c>
    </row>
    <row r="86" spans="1:9" ht="20">
      <c r="A86"/>
      <c r="H86" s="101" t="s">
        <v>302</v>
      </c>
      <c r="I86" s="101" t="s">
        <v>212</v>
      </c>
    </row>
    <row r="87" spans="1:9" ht="20">
      <c r="A87"/>
      <c r="H87" s="101" t="s">
        <v>174</v>
      </c>
      <c r="I87" s="101" t="s">
        <v>174</v>
      </c>
    </row>
    <row r="88" spans="1:9">
      <c r="A88"/>
      <c r="H88" s="101" t="s">
        <v>202</v>
      </c>
      <c r="I88" s="101" t="s">
        <v>202</v>
      </c>
    </row>
    <row r="89" spans="1:9" ht="20">
      <c r="A89"/>
      <c r="H89" s="101" t="s">
        <v>205</v>
      </c>
      <c r="I89" s="101" t="s">
        <v>205</v>
      </c>
    </row>
    <row r="90" spans="1:9" ht="40">
      <c r="A90"/>
      <c r="H90" s="102" t="s">
        <v>303</v>
      </c>
      <c r="I90" s="101" t="s">
        <v>303</v>
      </c>
    </row>
    <row r="91" spans="1:9" ht="30">
      <c r="A91"/>
      <c r="H91" s="101" t="s">
        <v>229</v>
      </c>
      <c r="I91" s="101" t="s">
        <v>229</v>
      </c>
    </row>
    <row r="92" spans="1:9">
      <c r="A92"/>
      <c r="H92" s="101" t="s">
        <v>304</v>
      </c>
      <c r="I92" s="101" t="s">
        <v>304</v>
      </c>
    </row>
    <row r="93" spans="1:9">
      <c r="A93"/>
      <c r="H93" s="101" t="s">
        <v>305</v>
      </c>
      <c r="I93" s="101" t="s">
        <v>304</v>
      </c>
    </row>
    <row r="94" spans="1:9">
      <c r="A94"/>
      <c r="H94" s="101" t="s">
        <v>208</v>
      </c>
      <c r="I94" s="101" t="s">
        <v>208</v>
      </c>
    </row>
    <row r="95" spans="1:9" ht="40">
      <c r="A95"/>
      <c r="H95" s="101" t="s">
        <v>306</v>
      </c>
      <c r="I95" s="101" t="s">
        <v>214</v>
      </c>
    </row>
    <row r="96" spans="1:9" ht="40">
      <c r="A96"/>
      <c r="H96" s="101" t="s">
        <v>214</v>
      </c>
      <c r="I96" s="101" t="s">
        <v>214</v>
      </c>
    </row>
    <row r="97" spans="1:9" ht="20">
      <c r="A97"/>
      <c r="H97" s="101" t="s">
        <v>230</v>
      </c>
      <c r="I97" s="101" t="s">
        <v>230</v>
      </c>
    </row>
    <row r="98" spans="1:9" ht="20">
      <c r="A98"/>
      <c r="H98" s="101" t="s">
        <v>216</v>
      </c>
      <c r="I98" s="101" t="s">
        <v>216</v>
      </c>
    </row>
    <row r="99" spans="1:9">
      <c r="A99"/>
      <c r="H99" s="101" t="s">
        <v>217</v>
      </c>
      <c r="I99" s="101" t="s">
        <v>217</v>
      </c>
    </row>
    <row r="100" spans="1:9">
      <c r="A100"/>
      <c r="H100" s="101" t="s">
        <v>307</v>
      </c>
      <c r="I100" s="101" t="s">
        <v>217</v>
      </c>
    </row>
    <row r="101" spans="1:9" ht="20">
      <c r="A101"/>
      <c r="H101" s="101" t="s">
        <v>308</v>
      </c>
      <c r="I101" s="101" t="s">
        <v>221</v>
      </c>
    </row>
    <row r="102" spans="1:9">
      <c r="A102"/>
      <c r="H102" s="101" t="s">
        <v>222</v>
      </c>
      <c r="I102" s="101" t="s">
        <v>222</v>
      </c>
    </row>
    <row r="103" spans="1:9" ht="20">
      <c r="A103"/>
      <c r="H103" s="101" t="s">
        <v>232</v>
      </c>
      <c r="I103" s="101" t="s">
        <v>232</v>
      </c>
    </row>
    <row r="104" spans="1:9" ht="30">
      <c r="A104"/>
      <c r="H104" s="101" t="s">
        <v>231</v>
      </c>
      <c r="I104" s="101" t="s">
        <v>231</v>
      </c>
    </row>
    <row r="105" spans="1:9" ht="20">
      <c r="A105"/>
      <c r="H105" s="102" t="s">
        <v>309</v>
      </c>
      <c r="I105" s="101" t="s">
        <v>309</v>
      </c>
    </row>
    <row r="106" spans="1:9">
      <c r="A106"/>
      <c r="H106" s="101" t="s">
        <v>310</v>
      </c>
      <c r="I106" s="101" t="s">
        <v>310</v>
      </c>
    </row>
    <row r="107" spans="1:9">
      <c r="A107"/>
      <c r="H107" s="101" t="s">
        <v>233</v>
      </c>
      <c r="I107" s="101" t="s">
        <v>233</v>
      </c>
    </row>
    <row r="108" spans="1:9">
      <c r="A108"/>
      <c r="H108" s="101" t="s">
        <v>311</v>
      </c>
      <c r="I108" s="101" t="s">
        <v>226</v>
      </c>
    </row>
    <row r="109" spans="1:9" ht="40">
      <c r="A109"/>
      <c r="H109" s="101" t="s">
        <v>223</v>
      </c>
      <c r="I109" s="101" t="s">
        <v>223</v>
      </c>
    </row>
    <row r="110" spans="1:9" ht="20">
      <c r="A110"/>
      <c r="H110" s="101" t="s">
        <v>224</v>
      </c>
      <c r="I110" s="101" t="s">
        <v>224</v>
      </c>
    </row>
    <row r="111" spans="1:9">
      <c r="A111"/>
      <c r="H111" s="101" t="s">
        <v>227</v>
      </c>
      <c r="I111" s="101" t="s">
        <v>227</v>
      </c>
    </row>
    <row r="112" spans="1:9">
      <c r="A112"/>
      <c r="H112" s="176" t="s">
        <v>234</v>
      </c>
      <c r="I112" s="176" t="s">
        <v>234</v>
      </c>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sheetData>
  <dataValidations count="1">
    <dataValidation type="list" allowBlank="1" showInputMessage="1" showErrorMessage="1" sqref="B56:B58" xr:uid="{908FFF5E-23FC-48C1-9903-0F204FAAF98D}">
      <formula1>"TBC,2009/10,2010/11,2011/12,2012/13,2013/14,2014/15,2015/16,2016/17,2017/18,2018/19,2019/20,2020/21"</formula1>
    </dataValidation>
  </dataValidations>
  <pageMargins left="0.7" right="0.7" top="0.75" bottom="0.75" header="0.3" footer="0.3"/>
  <pageSetup paperSize="9" orientation="portrait" r:id="rId1"/>
  <headerFooter>
    <oddFooter>&amp;C_x000D_&amp;1#&amp;"Calibri"&amp;10&amp;K000000 OFFICIAL-InternalOnly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7EB9-CEC8-4ECE-A7C6-913F95A4DA78}">
  <sheetPr>
    <tabColor theme="0" tint="-0.14999847407452621"/>
  </sheetPr>
  <dimension ref="A1:M178"/>
  <sheetViews>
    <sheetView workbookViewId="0">
      <selection activeCell="H22" sqref="H22"/>
    </sheetView>
  </sheetViews>
  <sheetFormatPr defaultColWidth="8" defaultRowHeight="13.5"/>
  <cols>
    <col min="1" max="1" width="33.4609375" style="44" customWidth="1"/>
    <col min="2" max="2" width="16.765625" style="44" customWidth="1"/>
    <col min="3" max="3" width="9" style="44" customWidth="1"/>
    <col min="4" max="4" width="24.23046875" style="44" bestFit="1" customWidth="1"/>
    <col min="5" max="5" width="9" style="44" customWidth="1"/>
    <col min="6" max="6" width="25.15234375" style="44" bestFit="1" customWidth="1"/>
    <col min="7" max="7" width="8" style="44" customWidth="1"/>
    <col min="8" max="8" width="25.15234375" style="44" bestFit="1" customWidth="1"/>
    <col min="9" max="9" width="8" style="44" customWidth="1"/>
    <col min="10" max="10" width="38.84375" style="44" bestFit="1" customWidth="1"/>
    <col min="11" max="12" width="8" style="44" customWidth="1"/>
    <col min="13" max="13" width="8" style="44" hidden="1" customWidth="1"/>
    <col min="14" max="48" width="8" style="44" customWidth="1"/>
    <col min="49" max="49" width="8.3828125" style="44" bestFit="1" customWidth="1"/>
    <col min="50" max="16384" width="8" style="44"/>
  </cols>
  <sheetData>
    <row r="1" spans="1:13" s="4" customFormat="1" ht="24.5">
      <c r="A1" s="1" t="s">
        <v>0</v>
      </c>
      <c r="B1" s="2"/>
      <c r="C1" s="2"/>
      <c r="D1" s="2"/>
      <c r="E1" s="2"/>
      <c r="F1" s="3"/>
      <c r="G1" s="2"/>
      <c r="H1" s="3"/>
      <c r="I1" s="2"/>
      <c r="J1" s="2"/>
      <c r="K1" s="2"/>
      <c r="L1" s="2"/>
    </row>
    <row r="2" spans="1:13" s="7" customFormat="1" ht="15">
      <c r="A2" s="5" t="str">
        <f ca="1">IFERROR("Sheet: " &amp;VLOOKUP(RIGHT(CELL("filename",A1),LEN(CELL("filename",A1))-FIND("]",CELL("filename",A1))),'0.2_Contents'!$A$12:$B$52,2,FALSE),"Sheet name does not match Contents sheet")</f>
        <v>Sheet: 0.4.1 Lookup Assets</v>
      </c>
      <c r="B2" s="6"/>
      <c r="C2" s="6"/>
      <c r="D2" s="6"/>
      <c r="E2" s="6"/>
      <c r="F2" s="5"/>
      <c r="G2" s="6"/>
      <c r="H2" s="5"/>
      <c r="I2" s="6"/>
      <c r="J2" s="6"/>
      <c r="K2" s="6"/>
      <c r="L2" s="6"/>
    </row>
    <row r="3" spans="1:13" s="7" customFormat="1" ht="15">
      <c r="A3" s="5" t="str">
        <f>'0.1_Submission_Info'!B13</f>
        <v>Scotia Gas Networks - Scotland</v>
      </c>
      <c r="B3" s="6"/>
      <c r="C3" s="6"/>
      <c r="D3" s="6"/>
      <c r="E3" s="6"/>
      <c r="F3" s="6"/>
      <c r="G3" s="6"/>
      <c r="H3" s="6"/>
      <c r="I3" s="6"/>
      <c r="J3" s="6"/>
      <c r="K3" s="6"/>
      <c r="L3" s="6"/>
    </row>
    <row r="4" spans="1:13" s="7" customFormat="1" ht="15">
      <c r="A4" s="5" t="str">
        <f>VLOOKUP('0.1_Submission_Info'!B13,'0.1_Submission_Info'!$A$21:$C$39,3,FALSE)</f>
        <v>GD</v>
      </c>
      <c r="B4" s="6"/>
      <c r="C4" s="6"/>
      <c r="D4" s="6"/>
      <c r="E4" s="6"/>
      <c r="F4" s="6"/>
      <c r="G4" s="6"/>
      <c r="H4" s="6"/>
      <c r="I4" s="6"/>
      <c r="J4" s="6"/>
      <c r="K4" s="6"/>
      <c r="L4" s="6"/>
    </row>
    <row r="5" spans="1:13" s="7" customFormat="1" ht="15">
      <c r="A5" s="5" t="str">
        <f ca="1">A10</f>
        <v>0.4.1 Lookup Assets</v>
      </c>
      <c r="B5" s="6"/>
      <c r="C5" s="6"/>
      <c r="D5" s="6"/>
      <c r="E5" s="6"/>
      <c r="F5" s="6"/>
      <c r="G5" s="6"/>
      <c r="H5" s="6"/>
      <c r="I5" s="6"/>
      <c r="J5" s="6"/>
      <c r="K5" s="6"/>
      <c r="L5" s="6"/>
    </row>
    <row r="6" spans="1:13" s="7" customFormat="1" ht="15">
      <c r="A6" s="5" t="str">
        <f>"Price Base: " &amp; IF(A4="ED",'0.1_Submission_Info'!B43,'0.1_Submission_Info'!B42)</f>
        <v>Price Base: 2018/19</v>
      </c>
      <c r="B6" s="6"/>
      <c r="C6" s="6"/>
      <c r="D6" s="6"/>
      <c r="E6" s="6"/>
      <c r="F6" s="6"/>
      <c r="G6" s="6"/>
      <c r="H6" s="6"/>
      <c r="I6" s="6"/>
      <c r="J6" s="6"/>
      <c r="K6" s="6"/>
      <c r="L6" s="6"/>
    </row>
    <row r="7" spans="1:13" s="19" customFormat="1">
      <c r="A7" s="39" t="str">
        <f ca="1">"Error Checks: " &amp; IF(ISERROR(MATCH("Error",$A$8:$AAB$8,0)),"OK","Error")</f>
        <v>Error Checks: OK</v>
      </c>
      <c r="B7" s="40"/>
      <c r="C7" s="40"/>
      <c r="D7" s="40"/>
      <c r="E7" s="40"/>
      <c r="F7" s="40"/>
      <c r="G7" s="40"/>
      <c r="H7" s="40"/>
      <c r="I7" s="40"/>
      <c r="J7" s="40"/>
      <c r="K7" s="40"/>
      <c r="L7" s="40"/>
    </row>
    <row r="8" spans="1:13" s="19" customFormat="1">
      <c r="A8" s="41" t="str">
        <f ca="1">IF(ISERROR(MATCH("Error",A9:A107,0)),"-","Error")</f>
        <v>-</v>
      </c>
      <c r="B8" s="41" t="str">
        <f t="shared" ref="B8:L8" si="0">IF(ISERROR(MATCH("Error",B9:B108,0)),"-","Error")</f>
        <v>-</v>
      </c>
      <c r="C8" s="41" t="str">
        <f t="shared" si="0"/>
        <v>-</v>
      </c>
      <c r="D8" s="41" t="str">
        <f t="shared" si="0"/>
        <v>-</v>
      </c>
      <c r="E8" s="41" t="str">
        <f t="shared" si="0"/>
        <v>-</v>
      </c>
      <c r="F8" s="41" t="str">
        <f t="shared" si="0"/>
        <v>-</v>
      </c>
      <c r="G8" s="41" t="str">
        <f t="shared" si="0"/>
        <v>-</v>
      </c>
      <c r="H8" s="41" t="str">
        <f t="shared" si="0"/>
        <v>-</v>
      </c>
      <c r="I8" s="41" t="str">
        <f t="shared" si="0"/>
        <v>-</v>
      </c>
      <c r="J8" s="41" t="str">
        <f t="shared" si="0"/>
        <v>-</v>
      </c>
      <c r="K8" s="41" t="str">
        <f t="shared" si="0"/>
        <v>-</v>
      </c>
      <c r="L8" s="41" t="str">
        <f t="shared" si="0"/>
        <v>-</v>
      </c>
    </row>
    <row r="10" spans="1:13" s="19" customFormat="1" ht="19.5">
      <c r="A10" s="18" t="str">
        <f ca="1">IFERROR(VLOOKUP(RIGHT(CELL("filename",A1),LEN(CELL("filename",A1))-FIND("]",CELL("filename",A1))),'0.2_Contents'!$A$12:$B$29,2,FALSE), "Sheet name does not match Contents sheet")</f>
        <v>0.4.1 Lookup Assets</v>
      </c>
      <c r="D10" s="20"/>
      <c r="E10" s="20"/>
    </row>
    <row r="11" spans="1:13" s="19" customFormat="1">
      <c r="D11" s="20"/>
      <c r="E11" s="20"/>
    </row>
    <row r="12" spans="1:13" ht="17.5">
      <c r="A12" s="42" t="s">
        <v>312</v>
      </c>
      <c r="B12" s="43" t="str">
        <f>VLOOKUP('0.1_Submission_Info'!B13,'0.1_Submission_Info'!A22:C39, 3, FALSE)</f>
        <v>GD</v>
      </c>
      <c r="D12" s="16"/>
      <c r="E12" s="16"/>
    </row>
    <row r="13" spans="1:13">
      <c r="A13" s="45" t="s">
        <v>142</v>
      </c>
      <c r="B13" s="45" t="s">
        <v>143</v>
      </c>
      <c r="D13" s="45" t="s">
        <v>17</v>
      </c>
      <c r="E13" s="45" t="s">
        <v>143</v>
      </c>
      <c r="F13" s="45" t="s">
        <v>40</v>
      </c>
      <c r="G13" s="45" t="s">
        <v>143</v>
      </c>
      <c r="H13" s="45" t="s">
        <v>24</v>
      </c>
      <c r="I13" s="45" t="s">
        <v>143</v>
      </c>
      <c r="J13" s="45" t="s">
        <v>53</v>
      </c>
      <c r="K13" s="45" t="s">
        <v>143</v>
      </c>
      <c r="L13" s="45" t="s">
        <v>144</v>
      </c>
      <c r="M13" s="46" t="s">
        <v>145</v>
      </c>
    </row>
    <row r="14" spans="1:13" ht="14.5">
      <c r="A14" s="47" t="str">
        <f>INDEX($D$14:$K$150, $L14, MATCH($B$12, $D$13:$K$13, 0))</f>
        <v>Mains condition reports</v>
      </c>
      <c r="B14" s="47" t="str">
        <f>INDEX($D$14:$K$150, $L14, MATCH($B$12, $D$13:$K$13, 0)+1)</f>
        <v>Num</v>
      </c>
      <c r="D14" s="44" t="s">
        <v>313</v>
      </c>
      <c r="E14" s="44" t="s">
        <v>276</v>
      </c>
      <c r="F14" s="116" t="s">
        <v>314</v>
      </c>
      <c r="G14" s="116" t="s">
        <v>315</v>
      </c>
      <c r="H14" s="120" t="s">
        <v>316</v>
      </c>
      <c r="I14" s="119" t="s">
        <v>317</v>
      </c>
      <c r="J14" s="16"/>
      <c r="M14" s="44">
        <v>1</v>
      </c>
    </row>
    <row r="15" spans="1:13" ht="14.5">
      <c r="A15" s="47" t="str">
        <f t="shared" ref="A15:A78" si="1">INDEX($D$14:$K$150, $L15, MATCH($B$12, $D$13:$K$13, 0))</f>
        <v>Service condition reports</v>
      </c>
      <c r="B15" s="47" t="str">
        <f t="shared" ref="B15:B78" si="2">INDEX($D$14:$K$150, $L15, MATCH($B$12, $D$13:$K$13, 0)+1)</f>
        <v>Num</v>
      </c>
      <c r="D15" s="44" t="s">
        <v>318</v>
      </c>
      <c r="E15" s="44" t="s">
        <v>276</v>
      </c>
      <c r="F15" s="116" t="s">
        <v>319</v>
      </c>
      <c r="G15" s="116" t="s">
        <v>276</v>
      </c>
      <c r="H15" s="120" t="s">
        <v>320</v>
      </c>
      <c r="I15" s="119" t="s">
        <v>317</v>
      </c>
      <c r="J15" s="16"/>
      <c r="M15" s="44">
        <v>2</v>
      </c>
    </row>
    <row r="16" spans="1:13" ht="14.5">
      <c r="A16" s="47" t="str">
        <f t="shared" si="1"/>
        <v> No. of holders removed</v>
      </c>
      <c r="B16" s="47" t="str">
        <f t="shared" si="2"/>
        <v>Num</v>
      </c>
      <c r="D16" s="44" t="s">
        <v>321</v>
      </c>
      <c r="E16" s="44" t="s">
        <v>276</v>
      </c>
      <c r="F16" s="116" t="s">
        <v>322</v>
      </c>
      <c r="G16" s="162" t="s">
        <v>323</v>
      </c>
      <c r="H16" s="120" t="s">
        <v>324</v>
      </c>
      <c r="I16" s="119" t="s">
        <v>317</v>
      </c>
      <c r="J16" s="16"/>
      <c r="M16" s="44">
        <v>3</v>
      </c>
    </row>
    <row r="17" spans="1:13" ht="14.5">
      <c r="A17" s="47" t="str">
        <f t="shared" si="1"/>
        <v>Reinforcement</v>
      </c>
      <c r="B17" s="47" t="str">
        <f t="shared" si="2"/>
        <v>km</v>
      </c>
      <c r="D17" s="44" t="s">
        <v>325</v>
      </c>
      <c r="E17" s="44" t="s">
        <v>150</v>
      </c>
      <c r="F17" s="116" t="s">
        <v>326</v>
      </c>
      <c r="G17" s="116" t="s">
        <v>150</v>
      </c>
      <c r="H17" s="119" t="s">
        <v>327</v>
      </c>
      <c r="I17" s="119" t="s">
        <v>150</v>
      </c>
      <c r="J17" s="16"/>
      <c r="M17" s="44">
        <v>4</v>
      </c>
    </row>
    <row r="18" spans="1:13" ht="14.5">
      <c r="A18" s="47" t="str">
        <f t="shared" si="1"/>
        <v>Diversions</v>
      </c>
      <c r="B18" s="47" t="str">
        <f t="shared" si="2"/>
        <v>km</v>
      </c>
      <c r="D18" s="44" t="s">
        <v>328</v>
      </c>
      <c r="E18" s="44" t="s">
        <v>150</v>
      </c>
      <c r="F18" s="116" t="s">
        <v>329</v>
      </c>
      <c r="G18" s="116" t="s">
        <v>150</v>
      </c>
      <c r="H18" s="119" t="s">
        <v>330</v>
      </c>
      <c r="I18" s="119" t="s">
        <v>150</v>
      </c>
      <c r="J18" s="16"/>
      <c r="M18" s="44">
        <v>5</v>
      </c>
    </row>
    <row r="19" spans="1:13" ht="14.5">
      <c r="A19" s="47" t="str">
        <f t="shared" si="1"/>
        <v>Replacement</v>
      </c>
      <c r="B19" s="47" t="str">
        <f t="shared" si="2"/>
        <v>km</v>
      </c>
      <c r="D19" s="44" t="s">
        <v>331</v>
      </c>
      <c r="E19" s="44" t="s">
        <v>150</v>
      </c>
      <c r="F19" s="116" t="s">
        <v>332</v>
      </c>
      <c r="G19" s="116" t="s">
        <v>150</v>
      </c>
      <c r="H19" s="119" t="s">
        <v>333</v>
      </c>
      <c r="I19" s="119" t="s">
        <v>150</v>
      </c>
      <c r="J19" s="16"/>
    </row>
    <row r="20" spans="1:13" ht="14.5">
      <c r="A20" s="47" t="str">
        <f t="shared" si="1"/>
        <v>Storage</v>
      </c>
      <c r="B20" s="47" t="str">
        <f t="shared" si="2"/>
        <v>km</v>
      </c>
      <c r="D20" s="44" t="s">
        <v>334</v>
      </c>
      <c r="E20" s="44" t="s">
        <v>150</v>
      </c>
      <c r="F20" s="116" t="s">
        <v>335</v>
      </c>
      <c r="G20" s="116" t="s">
        <v>336</v>
      </c>
      <c r="H20" s="118" t="s">
        <v>337</v>
      </c>
      <c r="I20" s="118" t="s">
        <v>150</v>
      </c>
      <c r="J20" s="16"/>
    </row>
    <row r="21" spans="1:13" ht="14.5">
      <c r="A21" s="47" t="str">
        <f t="shared" si="1"/>
        <v>Pipelines</v>
      </c>
      <c r="B21" s="47" t="str">
        <f t="shared" si="2"/>
        <v>km</v>
      </c>
      <c r="D21" s="44" t="s">
        <v>338</v>
      </c>
      <c r="E21" s="44" t="s">
        <v>150</v>
      </c>
      <c r="F21" s="116" t="s">
        <v>339</v>
      </c>
      <c r="G21" s="116" t="s">
        <v>276</v>
      </c>
      <c r="H21" s="118" t="s">
        <v>340</v>
      </c>
      <c r="I21" s="118" t="s">
        <v>150</v>
      </c>
      <c r="J21" s="16"/>
    </row>
    <row r="22" spans="1:13" ht="14.5">
      <c r="A22" s="47" t="str">
        <f t="shared" si="1"/>
        <v>Total mains reinforcement</v>
      </c>
      <c r="B22" s="47" t="str">
        <f t="shared" si="2"/>
        <v>km</v>
      </c>
      <c r="D22" s="44" t="s">
        <v>341</v>
      </c>
      <c r="E22" s="44" t="s">
        <v>150</v>
      </c>
      <c r="F22" s="116" t="s">
        <v>342</v>
      </c>
      <c r="G22" s="116" t="s">
        <v>276</v>
      </c>
      <c r="H22" s="117" t="s">
        <v>343</v>
      </c>
      <c r="I22" s="119" t="s">
        <v>150</v>
      </c>
      <c r="J22" s="16"/>
    </row>
    <row r="23" spans="1:13" ht="14.5">
      <c r="A23" s="47" t="str">
        <f t="shared" si="1"/>
        <v>Total reinforcement Governors</v>
      </c>
      <c r="B23" s="47" t="str">
        <f t="shared" si="2"/>
        <v>No</v>
      </c>
      <c r="D23" s="44" t="s">
        <v>344</v>
      </c>
      <c r="E23" s="44" t="s">
        <v>150</v>
      </c>
      <c r="F23" s="116" t="s">
        <v>345</v>
      </c>
      <c r="G23" s="116" t="s">
        <v>276</v>
      </c>
      <c r="H23" s="117" t="s">
        <v>346</v>
      </c>
      <c r="I23" s="119" t="s">
        <v>347</v>
      </c>
      <c r="J23" s="16"/>
    </row>
    <row r="24" spans="1:13" ht="14.5">
      <c r="A24" s="47" t="str">
        <f t="shared" si="1"/>
        <v>Housing Replacement only</v>
      </c>
      <c r="B24" s="47" t="str">
        <f t="shared" si="2"/>
        <v>Num</v>
      </c>
      <c r="D24" s="44" t="s">
        <v>348</v>
      </c>
      <c r="E24" s="44" t="s">
        <v>150</v>
      </c>
      <c r="F24" s="116" t="s">
        <v>349</v>
      </c>
      <c r="G24" s="116" t="s">
        <v>276</v>
      </c>
      <c r="H24" s="118" t="s">
        <v>350</v>
      </c>
      <c r="I24" s="119" t="s">
        <v>317</v>
      </c>
      <c r="J24" s="16"/>
    </row>
    <row r="25" spans="1:13" ht="14.5">
      <c r="A25" s="47" t="str">
        <f t="shared" si="1"/>
        <v>Component replacement/refurbishment only</v>
      </c>
      <c r="B25" s="47" t="str">
        <f t="shared" si="2"/>
        <v>Num</v>
      </c>
      <c r="D25" s="44" t="s">
        <v>351</v>
      </c>
      <c r="E25" s="44" t="s">
        <v>150</v>
      </c>
      <c r="F25" s="116" t="s">
        <v>352</v>
      </c>
      <c r="G25" s="116" t="s">
        <v>276</v>
      </c>
      <c r="H25" s="118" t="s">
        <v>353</v>
      </c>
      <c r="I25" s="119" t="s">
        <v>317</v>
      </c>
      <c r="J25" s="16"/>
    </row>
    <row r="26" spans="1:13" ht="14.5">
      <c r="A26" s="47" t="str">
        <f t="shared" si="1"/>
        <v>Replacement of entire installation</v>
      </c>
      <c r="B26" s="47" t="str">
        <f t="shared" si="2"/>
        <v>Num</v>
      </c>
      <c r="D26" s="44" t="s">
        <v>354</v>
      </c>
      <c r="E26" s="44" t="s">
        <v>150</v>
      </c>
      <c r="F26" s="116" t="s">
        <v>355</v>
      </c>
      <c r="G26" s="116" t="s">
        <v>276</v>
      </c>
      <c r="H26" s="118" t="s">
        <v>356</v>
      </c>
      <c r="I26" s="119" t="s">
        <v>317</v>
      </c>
      <c r="J26" s="16"/>
    </row>
    <row r="27" spans="1:13" ht="14.5">
      <c r="A27" s="47" t="str">
        <f t="shared" si="1"/>
        <v>Decommission</v>
      </c>
      <c r="B27" s="47" t="str">
        <f t="shared" si="2"/>
        <v>Num</v>
      </c>
      <c r="D27" s="44" t="s">
        <v>357</v>
      </c>
      <c r="E27" s="44" t="s">
        <v>150</v>
      </c>
      <c r="F27" s="116" t="s">
        <v>358</v>
      </c>
      <c r="G27" s="116" t="s">
        <v>276</v>
      </c>
      <c r="H27" s="118" t="s">
        <v>359</v>
      </c>
      <c r="I27" s="119" t="s">
        <v>317</v>
      </c>
      <c r="J27" s="16"/>
    </row>
    <row r="28" spans="1:13" ht="14.5">
      <c r="A28" s="47" t="str">
        <f t="shared" si="1"/>
        <v>Replacement of entire installation</v>
      </c>
      <c r="B28" s="47" t="str">
        <f t="shared" si="2"/>
        <v>Num</v>
      </c>
      <c r="D28" s="44" t="s">
        <v>360</v>
      </c>
      <c r="E28" s="44" t="s">
        <v>150</v>
      </c>
      <c r="F28" s="116" t="s">
        <v>361</v>
      </c>
      <c r="G28" s="116" t="s">
        <v>276</v>
      </c>
      <c r="H28" s="121" t="s">
        <v>356</v>
      </c>
      <c r="I28" s="119" t="s">
        <v>317</v>
      </c>
      <c r="J28" s="16"/>
    </row>
    <row r="29" spans="1:13" ht="14.5">
      <c r="A29" s="47" t="str">
        <f t="shared" si="1"/>
        <v>New housing services</v>
      </c>
      <c r="B29" s="47" t="str">
        <f t="shared" si="2"/>
        <v>Num</v>
      </c>
      <c r="D29" s="44" t="s">
        <v>362</v>
      </c>
      <c r="E29" s="44" t="s">
        <v>150</v>
      </c>
      <c r="F29" s="116" t="s">
        <v>363</v>
      </c>
      <c r="G29" s="116" t="s">
        <v>276</v>
      </c>
      <c r="H29" s="117" t="s">
        <v>364</v>
      </c>
      <c r="I29" s="119" t="s">
        <v>317</v>
      </c>
      <c r="J29" s="16"/>
    </row>
    <row r="30" spans="1:13" ht="14.5">
      <c r="A30" s="47" t="str">
        <f t="shared" si="1"/>
        <v>Existing housing services</v>
      </c>
      <c r="B30" s="47" t="str">
        <f t="shared" si="2"/>
        <v>Num</v>
      </c>
      <c r="D30" s="44" t="s">
        <v>365</v>
      </c>
      <c r="E30" s="44" t="s">
        <v>150</v>
      </c>
      <c r="F30" s="116" t="s">
        <v>366</v>
      </c>
      <c r="G30" s="116" t="s">
        <v>276</v>
      </c>
      <c r="H30" s="117" t="s">
        <v>367</v>
      </c>
      <c r="I30" s="119" t="s">
        <v>317</v>
      </c>
      <c r="J30" s="16"/>
    </row>
    <row r="31" spans="1:13" ht="14.5">
      <c r="A31" s="47" t="str">
        <f t="shared" si="1"/>
        <v>Non Domestic</v>
      </c>
      <c r="B31" s="47" t="str">
        <f t="shared" si="2"/>
        <v>Num</v>
      </c>
      <c r="D31" s="44" t="s">
        <v>368</v>
      </c>
      <c r="E31" s="44" t="s">
        <v>150</v>
      </c>
      <c r="F31" s="116" t="s">
        <v>369</v>
      </c>
      <c r="G31" s="116" t="s">
        <v>276</v>
      </c>
      <c r="H31" s="117" t="s">
        <v>370</v>
      </c>
      <c r="I31" s="119" t="s">
        <v>317</v>
      </c>
      <c r="J31" s="16"/>
    </row>
    <row r="32" spans="1:13" ht="14.5">
      <c r="A32" s="47" t="str">
        <f t="shared" si="1"/>
        <v xml:space="preserve">Fuel poor services </v>
      </c>
      <c r="B32" s="47" t="str">
        <f t="shared" si="2"/>
        <v>Num</v>
      </c>
      <c r="D32" s="44" t="s">
        <v>371</v>
      </c>
      <c r="E32" s="44" t="s">
        <v>150</v>
      </c>
      <c r="F32" s="116" t="s">
        <v>372</v>
      </c>
      <c r="G32" s="116" t="s">
        <v>150</v>
      </c>
      <c r="H32" s="117" t="s">
        <v>373</v>
      </c>
      <c r="I32" s="119" t="s">
        <v>317</v>
      </c>
      <c r="J32" s="16"/>
    </row>
    <row r="33" spans="1:10" ht="14.5">
      <c r="A33" s="47" t="str">
        <f t="shared" si="1"/>
        <v>Governor intervention</v>
      </c>
      <c r="B33" s="47" t="str">
        <f t="shared" si="2"/>
        <v>Num</v>
      </c>
      <c r="D33" s="44" t="s">
        <v>374</v>
      </c>
      <c r="E33" s="44" t="s">
        <v>150</v>
      </c>
      <c r="F33" s="116" t="s">
        <v>375</v>
      </c>
      <c r="G33" s="116" t="s">
        <v>150</v>
      </c>
      <c r="H33" s="117" t="s">
        <v>376</v>
      </c>
      <c r="I33" s="119" t="s">
        <v>317</v>
      </c>
      <c r="J33" s="16"/>
    </row>
    <row r="34" spans="1:10" ht="14.5">
      <c r="A34" s="47" t="str">
        <f t="shared" si="1"/>
        <v>T1 length decommissioned:Outturn Workload (&lt;3")</v>
      </c>
      <c r="B34" s="47" t="str">
        <f t="shared" si="2"/>
        <v>km</v>
      </c>
      <c r="D34" s="44" t="s">
        <v>377</v>
      </c>
      <c r="E34" s="44" t="s">
        <v>150</v>
      </c>
      <c r="F34" s="116" t="s">
        <v>378</v>
      </c>
      <c r="G34" s="116" t="s">
        <v>150</v>
      </c>
      <c r="H34" s="119" t="s">
        <v>379</v>
      </c>
      <c r="I34" s="119" t="s">
        <v>150</v>
      </c>
      <c r="J34" s="16"/>
    </row>
    <row r="35" spans="1:10" ht="14.5">
      <c r="A35" s="47" t="str">
        <f t="shared" si="1"/>
        <v>T1 length decommissioned:Outturn Workload ( 4" - 5")</v>
      </c>
      <c r="B35" s="47" t="str">
        <f t="shared" si="2"/>
        <v>km</v>
      </c>
      <c r="D35" s="44" t="s">
        <v>380</v>
      </c>
      <c r="E35" s="44" t="s">
        <v>150</v>
      </c>
      <c r="F35" s="116" t="s">
        <v>381</v>
      </c>
      <c r="G35" s="116" t="s">
        <v>150</v>
      </c>
      <c r="H35" s="119" t="s">
        <v>382</v>
      </c>
      <c r="I35" s="119" t="s">
        <v>150</v>
      </c>
      <c r="J35" s="16"/>
    </row>
    <row r="36" spans="1:10" ht="14.5">
      <c r="A36" s="47" t="str">
        <f t="shared" si="1"/>
        <v>T1 length decommissioned:Outturn Workload (6" - 7")</v>
      </c>
      <c r="B36" s="47" t="str">
        <f t="shared" si="2"/>
        <v>km</v>
      </c>
      <c r="D36" s="44" t="s">
        <v>383</v>
      </c>
      <c r="E36" s="44" t="s">
        <v>150</v>
      </c>
      <c r="F36" s="116" t="s">
        <v>384</v>
      </c>
      <c r="G36" s="116" t="s">
        <v>276</v>
      </c>
      <c r="H36" s="119" t="s">
        <v>385</v>
      </c>
      <c r="I36" s="119" t="s">
        <v>150</v>
      </c>
      <c r="J36" s="16"/>
    </row>
    <row r="37" spans="1:10" ht="14.5">
      <c r="A37" s="47" t="str">
        <f t="shared" si="1"/>
        <v>T1 length decommissioned:Outturn Workload ( 8" )</v>
      </c>
      <c r="B37" s="47" t="str">
        <f t="shared" si="2"/>
        <v>km</v>
      </c>
      <c r="D37" s="44" t="s">
        <v>386</v>
      </c>
      <c r="E37" s="44" t="s">
        <v>150</v>
      </c>
      <c r="F37" s="116" t="s">
        <v>387</v>
      </c>
      <c r="G37" s="116" t="s">
        <v>276</v>
      </c>
      <c r="H37" s="119" t="s">
        <v>388</v>
      </c>
      <c r="I37" s="119" t="s">
        <v>150</v>
      </c>
      <c r="J37" s="16"/>
    </row>
    <row r="38" spans="1:10" ht="14.5">
      <c r="A38" s="47" t="str">
        <f t="shared" si="1"/>
        <v>T2a length decommissioned:Length in respect of diameter band n (&gt;8&lt;10 inches)</v>
      </c>
      <c r="B38" s="47" t="str">
        <f t="shared" si="2"/>
        <v>km</v>
      </c>
      <c r="D38" s="44" t="s">
        <v>389</v>
      </c>
      <c r="E38" s="44" t="s">
        <v>150</v>
      </c>
      <c r="F38" s="116" t="s">
        <v>390</v>
      </c>
      <c r="G38" s="116" t="s">
        <v>150</v>
      </c>
      <c r="H38" s="119" t="s">
        <v>391</v>
      </c>
      <c r="I38" s="119" t="s">
        <v>150</v>
      </c>
      <c r="J38" s="16"/>
    </row>
    <row r="39" spans="1:10" ht="14.5">
      <c r="A39" s="47" t="str">
        <f t="shared" si="1"/>
        <v>T2a length decommissioned:Length in respect of diameter band n (10&lt;=12 inches)</v>
      </c>
      <c r="B39" s="47" t="str">
        <f t="shared" si="2"/>
        <v>km</v>
      </c>
      <c r="D39" s="44" t="s">
        <v>392</v>
      </c>
      <c r="E39" s="44" t="s">
        <v>150</v>
      </c>
      <c r="F39" s="116" t="s">
        <v>393</v>
      </c>
      <c r="G39" s="116" t="s">
        <v>150</v>
      </c>
      <c r="H39" s="119" t="s">
        <v>394</v>
      </c>
      <c r="I39" s="119" t="s">
        <v>150</v>
      </c>
      <c r="J39" s="16"/>
    </row>
    <row r="40" spans="1:10" ht="14.5">
      <c r="A40" s="47" t="str">
        <f t="shared" si="1"/>
        <v>T2a length decommissioned:Length in respect of diameter band n (&gt;12&lt;18 inches)</v>
      </c>
      <c r="B40" s="47" t="str">
        <f t="shared" si="2"/>
        <v>km</v>
      </c>
      <c r="D40" s="44" t="s">
        <v>395</v>
      </c>
      <c r="E40" s="44" t="s">
        <v>150</v>
      </c>
      <c r="F40" s="116" t="s">
        <v>396</v>
      </c>
      <c r="G40" s="116" t="s">
        <v>150</v>
      </c>
      <c r="H40" s="119" t="s">
        <v>397</v>
      </c>
      <c r="I40" s="119" t="s">
        <v>150</v>
      </c>
      <c r="J40" s="16"/>
    </row>
    <row r="41" spans="1:10" ht="14.5">
      <c r="A41" s="47" t="str">
        <f t="shared" si="1"/>
        <v>T2b length decommissioned:Length in respect of diameter band n (&gt;8&lt;10 inches)</v>
      </c>
      <c r="B41" s="47" t="str">
        <f t="shared" si="2"/>
        <v>km</v>
      </c>
      <c r="D41" s="44" t="s">
        <v>398</v>
      </c>
      <c r="E41" s="44" t="s">
        <v>150</v>
      </c>
      <c r="F41" s="116" t="s">
        <v>399</v>
      </c>
      <c r="G41" s="116" t="s">
        <v>276</v>
      </c>
      <c r="H41" s="119" t="s">
        <v>400</v>
      </c>
      <c r="I41" s="119" t="s">
        <v>150</v>
      </c>
      <c r="J41" s="16"/>
    </row>
    <row r="42" spans="1:10" ht="14.5">
      <c r="A42" s="47" t="str">
        <f t="shared" si="1"/>
        <v>T2b length decommissioned:Length in respect of diameter band n (10&lt;=12 inches)</v>
      </c>
      <c r="B42" s="47" t="str">
        <f t="shared" si="2"/>
        <v>km</v>
      </c>
      <c r="D42" s="44" t="s">
        <v>401</v>
      </c>
      <c r="E42" s="44" t="s">
        <v>150</v>
      </c>
      <c r="F42" s="116" t="s">
        <v>402</v>
      </c>
      <c r="G42" s="116" t="s">
        <v>276</v>
      </c>
      <c r="H42" s="119" t="s">
        <v>403</v>
      </c>
      <c r="I42" s="119" t="s">
        <v>150</v>
      </c>
      <c r="J42" s="16"/>
    </row>
    <row r="43" spans="1:10" ht="14.5">
      <c r="A43" s="47" t="str">
        <f t="shared" si="1"/>
        <v>T2b length decommissioned:Length in respect of diameter band n (&gt;12&lt;18 inches)</v>
      </c>
      <c r="B43" s="47" t="str">
        <f t="shared" si="2"/>
        <v>km</v>
      </c>
      <c r="D43" s="44" t="s">
        <v>404</v>
      </c>
      <c r="E43" s="44" t="s">
        <v>150</v>
      </c>
      <c r="F43" s="116" t="s">
        <v>405</v>
      </c>
      <c r="G43" s="116" t="s">
        <v>276</v>
      </c>
      <c r="H43" s="119" t="s">
        <v>406</v>
      </c>
      <c r="I43" s="119" t="s">
        <v>150</v>
      </c>
      <c r="J43" s="16"/>
    </row>
    <row r="44" spans="1:10" ht="14.5">
      <c r="A44" s="47" t="str">
        <f t="shared" si="1"/>
        <v>T3 length decommissioned</v>
      </c>
      <c r="B44" s="47" t="str">
        <f t="shared" si="2"/>
        <v>km</v>
      </c>
      <c r="D44" s="44" t="s">
        <v>407</v>
      </c>
      <c r="E44" s="44" t="s">
        <v>150</v>
      </c>
      <c r="F44" s="116" t="s">
        <v>408</v>
      </c>
      <c r="G44" s="116" t="s">
        <v>276</v>
      </c>
      <c r="H44" s="117" t="s">
        <v>409</v>
      </c>
      <c r="I44" s="119" t="s">
        <v>150</v>
      </c>
      <c r="J44" s="16"/>
    </row>
    <row r="45" spans="1:10" ht="14.5">
      <c r="A45" s="47" t="str">
        <f t="shared" si="1"/>
        <v>Diversions decommissioned</v>
      </c>
      <c r="B45" s="47" t="str">
        <f t="shared" si="2"/>
        <v>km</v>
      </c>
      <c r="D45" s="44" t="s">
        <v>410</v>
      </c>
      <c r="E45" s="44" t="s">
        <v>276</v>
      </c>
      <c r="F45" s="116" t="s">
        <v>411</v>
      </c>
      <c r="G45" s="116" t="s">
        <v>276</v>
      </c>
      <c r="H45" s="117" t="s">
        <v>412</v>
      </c>
      <c r="I45" s="119" t="s">
        <v>150</v>
      </c>
      <c r="J45" s="16"/>
    </row>
    <row r="46" spans="1:10" ht="14.5">
      <c r="A46" s="47" t="str">
        <f t="shared" si="1"/>
        <v>Steel length decommissioned:Tier 1 only</v>
      </c>
      <c r="B46" s="47" t="str">
        <f t="shared" si="2"/>
        <v>km</v>
      </c>
      <c r="D46" s="44" t="s">
        <v>413</v>
      </c>
      <c r="E46" s="44" t="s">
        <v>276</v>
      </c>
      <c r="F46" s="116" t="s">
        <v>414</v>
      </c>
      <c r="G46" s="116" t="s">
        <v>276</v>
      </c>
      <c r="H46" s="119" t="s">
        <v>415</v>
      </c>
      <c r="I46" s="119" t="s">
        <v>150</v>
      </c>
      <c r="J46" s="16"/>
    </row>
    <row r="47" spans="1:10" ht="14.5">
      <c r="A47" s="47" t="str">
        <f t="shared" si="1"/>
        <v>Other length decommissioned</v>
      </c>
      <c r="B47" s="47" t="str">
        <f t="shared" si="2"/>
        <v>km</v>
      </c>
      <c r="D47" s="44" t="s">
        <v>416</v>
      </c>
      <c r="E47" s="44" t="s">
        <v>276</v>
      </c>
      <c r="F47" s="116" t="s">
        <v>417</v>
      </c>
      <c r="G47" s="116" t="s">
        <v>276</v>
      </c>
      <c r="H47" s="119" t="s">
        <v>418</v>
      </c>
      <c r="I47" s="119" t="s">
        <v>150</v>
      </c>
      <c r="J47" s="16"/>
    </row>
    <row r="48" spans="1:10" ht="14.5">
      <c r="A48" s="47" t="str">
        <f t="shared" si="1"/>
        <v>No. of services transferred</v>
      </c>
      <c r="B48" s="47" t="str">
        <f t="shared" si="2"/>
        <v>Num</v>
      </c>
      <c r="D48" s="44" t="s">
        <v>419</v>
      </c>
      <c r="E48" s="44" t="s">
        <v>276</v>
      </c>
      <c r="F48" s="116" t="s">
        <v>420</v>
      </c>
      <c r="G48" s="116" t="s">
        <v>276</v>
      </c>
      <c r="H48" s="119" t="s">
        <v>421</v>
      </c>
      <c r="I48" s="119" t="s">
        <v>317</v>
      </c>
      <c r="J48" s="16"/>
    </row>
    <row r="49" spans="1:13" ht="14.5">
      <c r="A49" s="47" t="str">
        <f t="shared" si="1"/>
        <v>No. of services relaid</v>
      </c>
      <c r="B49" s="47" t="str">
        <f t="shared" si="2"/>
        <v>Num</v>
      </c>
      <c r="D49" s="44" t="s">
        <v>422</v>
      </c>
      <c r="E49" s="44" t="s">
        <v>276</v>
      </c>
      <c r="F49" s="116" t="s">
        <v>423</v>
      </c>
      <c r="G49" s="116" t="s">
        <v>276</v>
      </c>
      <c r="H49" s="119" t="s">
        <v>424</v>
      </c>
      <c r="I49" s="119" t="s">
        <v>317</v>
      </c>
      <c r="J49" s="16"/>
    </row>
    <row r="50" spans="1:13" ht="14.5">
      <c r="A50" s="47" t="str">
        <f t="shared" si="1"/>
        <v>LTS Pipelines</v>
      </c>
      <c r="B50" s="47" t="str">
        <f t="shared" si="2"/>
        <v>km</v>
      </c>
      <c r="D50" s="44" t="s">
        <v>425</v>
      </c>
      <c r="E50" s="44" t="s">
        <v>276</v>
      </c>
      <c r="F50" s="116" t="s">
        <v>426</v>
      </c>
      <c r="G50" s="116" t="s">
        <v>276</v>
      </c>
      <c r="H50" s="119" t="s">
        <v>427</v>
      </c>
      <c r="I50" s="117" t="s">
        <v>150</v>
      </c>
      <c r="J50" s="16"/>
    </row>
    <row r="51" spans="1:13" ht="14.5">
      <c r="A51" s="47" t="str">
        <f t="shared" si="1"/>
        <v>Mains</v>
      </c>
      <c r="B51" s="47" t="str">
        <f t="shared" si="2"/>
        <v>km</v>
      </c>
      <c r="D51" s="44" t="s">
        <v>428</v>
      </c>
      <c r="E51" s="44" t="s">
        <v>276</v>
      </c>
      <c r="F51" s="116" t="s">
        <v>429</v>
      </c>
      <c r="G51" s="116" t="s">
        <v>276</v>
      </c>
      <c r="H51" s="119" t="s">
        <v>430</v>
      </c>
      <c r="I51" s="117" t="s">
        <v>150</v>
      </c>
      <c r="J51" s="16"/>
      <c r="M51" s="44">
        <v>6</v>
      </c>
    </row>
    <row r="52" spans="1:13" ht="14.5">
      <c r="A52" s="47" t="str">
        <f t="shared" si="1"/>
        <v>Services</v>
      </c>
      <c r="B52" s="47" t="str">
        <f t="shared" si="2"/>
        <v>Num</v>
      </c>
      <c r="D52" s="44" t="s">
        <v>431</v>
      </c>
      <c r="E52" s="44" t="s">
        <v>276</v>
      </c>
      <c r="F52" s="116" t="s">
        <v>432</v>
      </c>
      <c r="G52" s="116" t="s">
        <v>276</v>
      </c>
      <c r="H52" s="119" t="s">
        <v>172</v>
      </c>
      <c r="I52" s="117" t="s">
        <v>317</v>
      </c>
      <c r="J52" s="16"/>
      <c r="M52" s="44">
        <v>13</v>
      </c>
    </row>
    <row r="53" spans="1:13" ht="14.5">
      <c r="A53" s="47" t="str">
        <f t="shared" si="1"/>
        <v>Risers</v>
      </c>
      <c r="B53" s="47" t="str">
        <f t="shared" si="2"/>
        <v>Num</v>
      </c>
      <c r="D53" s="44" t="s">
        <v>433</v>
      </c>
      <c r="E53" s="44" t="s">
        <v>276</v>
      </c>
      <c r="F53" s="116" t="s">
        <v>434</v>
      </c>
      <c r="G53" s="116" t="s">
        <v>276</v>
      </c>
      <c r="H53" s="119" t="s">
        <v>176</v>
      </c>
      <c r="I53" s="117" t="s">
        <v>317</v>
      </c>
      <c r="J53" s="16"/>
      <c r="M53" s="44">
        <v>14</v>
      </c>
    </row>
    <row r="54" spans="1:13" ht="14.5">
      <c r="A54" s="47" t="str">
        <f t="shared" si="1"/>
        <v>Filters</v>
      </c>
      <c r="B54" s="47" t="str">
        <f t="shared" si="2"/>
        <v>Systems</v>
      </c>
      <c r="D54" s="44" t="s">
        <v>435</v>
      </c>
      <c r="E54" s="44" t="s">
        <v>276</v>
      </c>
      <c r="F54" s="116" t="s">
        <v>436</v>
      </c>
      <c r="G54" s="116" t="s">
        <v>276</v>
      </c>
      <c r="H54" s="119" t="s">
        <v>437</v>
      </c>
      <c r="I54" s="117" t="s">
        <v>180</v>
      </c>
      <c r="J54" s="16"/>
      <c r="M54" s="44">
        <v>15</v>
      </c>
    </row>
    <row r="55" spans="1:13" ht="14.5">
      <c r="A55" s="47" t="str">
        <f t="shared" si="1"/>
        <v>Slamshut/ Regulators</v>
      </c>
      <c r="B55" s="47" t="str">
        <f t="shared" si="2"/>
        <v>Systems</v>
      </c>
      <c r="D55" s="44" t="s">
        <v>438</v>
      </c>
      <c r="E55" s="44" t="s">
        <v>276</v>
      </c>
      <c r="F55" s="116" t="s">
        <v>439</v>
      </c>
      <c r="G55" s="116" t="s">
        <v>276</v>
      </c>
      <c r="H55" s="119" t="s">
        <v>440</v>
      </c>
      <c r="I55" s="117" t="s">
        <v>180</v>
      </c>
      <c r="J55" s="16"/>
      <c r="M55" s="44">
        <v>16</v>
      </c>
    </row>
    <row r="56" spans="1:13" ht="14.5">
      <c r="A56" s="47" t="str">
        <f t="shared" si="1"/>
        <v>Pre-heating</v>
      </c>
      <c r="B56" s="47" t="str">
        <f t="shared" si="2"/>
        <v>Systems</v>
      </c>
      <c r="D56" s="44" t="s">
        <v>441</v>
      </c>
      <c r="E56" s="44" t="s">
        <v>276</v>
      </c>
      <c r="F56" s="116" t="s">
        <v>442</v>
      </c>
      <c r="G56" s="116" t="s">
        <v>276</v>
      </c>
      <c r="H56" s="119" t="s">
        <v>443</v>
      </c>
      <c r="I56" s="117" t="s">
        <v>180</v>
      </c>
      <c r="J56" s="16"/>
      <c r="M56" s="44">
        <v>17</v>
      </c>
    </row>
    <row r="57" spans="1:13" ht="14.5">
      <c r="A57" s="47" t="str">
        <f t="shared" si="1"/>
        <v>Odorisation &amp; Metering</v>
      </c>
      <c r="B57" s="47" t="str">
        <f t="shared" si="2"/>
        <v>Systems</v>
      </c>
      <c r="D57" s="44" t="s">
        <v>444</v>
      </c>
      <c r="E57" s="44" t="s">
        <v>276</v>
      </c>
      <c r="F57" s="116" t="s">
        <v>445</v>
      </c>
      <c r="G57" s="116" t="s">
        <v>276</v>
      </c>
      <c r="H57" s="119" t="s">
        <v>198</v>
      </c>
      <c r="I57" s="117" t="s">
        <v>180</v>
      </c>
      <c r="J57" s="16"/>
      <c r="M57" s="44">
        <v>18</v>
      </c>
    </row>
    <row r="58" spans="1:13" ht="14.5">
      <c r="A58" s="47" t="str">
        <f t="shared" si="1"/>
        <v>Governors</v>
      </c>
      <c r="B58" s="47" t="str">
        <f t="shared" si="2"/>
        <v>Num</v>
      </c>
      <c r="D58" s="44" t="s">
        <v>446</v>
      </c>
      <c r="E58" s="44" t="s">
        <v>276</v>
      </c>
      <c r="F58" s="116" t="s">
        <v>447</v>
      </c>
      <c r="G58" s="116" t="s">
        <v>276</v>
      </c>
      <c r="H58" s="119" t="s">
        <v>448</v>
      </c>
      <c r="I58" s="117" t="s">
        <v>317</v>
      </c>
      <c r="J58" s="16"/>
      <c r="M58" s="44">
        <v>19</v>
      </c>
    </row>
    <row r="59" spans="1:13" ht="14.5">
      <c r="A59" s="47">
        <f t="shared" si="1"/>
        <v>0</v>
      </c>
      <c r="B59" s="47">
        <f t="shared" si="2"/>
        <v>0</v>
      </c>
      <c r="D59" s="44" t="s">
        <v>449</v>
      </c>
      <c r="E59" s="44" t="s">
        <v>276</v>
      </c>
      <c r="F59" s="116" t="s">
        <v>450</v>
      </c>
      <c r="G59" s="116" t="s">
        <v>276</v>
      </c>
      <c r="J59" s="16"/>
      <c r="M59" s="44">
        <v>20</v>
      </c>
    </row>
    <row r="60" spans="1:13" ht="14.5">
      <c r="A60" s="47">
        <f t="shared" si="1"/>
        <v>0</v>
      </c>
      <c r="B60" s="47">
        <f t="shared" si="2"/>
        <v>0</v>
      </c>
      <c r="D60" s="44" t="s">
        <v>451</v>
      </c>
      <c r="E60" s="44" t="s">
        <v>276</v>
      </c>
      <c r="F60" s="116" t="s">
        <v>452</v>
      </c>
      <c r="G60" s="116" t="s">
        <v>276</v>
      </c>
      <c r="J60" s="16"/>
      <c r="M60" s="44">
        <v>21</v>
      </c>
    </row>
    <row r="61" spans="1:13" ht="14.5">
      <c r="A61" s="47">
        <f t="shared" si="1"/>
        <v>0</v>
      </c>
      <c r="B61" s="47">
        <f t="shared" si="2"/>
        <v>0</v>
      </c>
      <c r="D61" s="44" t="s">
        <v>453</v>
      </c>
      <c r="E61" s="44" t="s">
        <v>454</v>
      </c>
      <c r="F61" s="116" t="s">
        <v>455</v>
      </c>
      <c r="G61" s="116" t="s">
        <v>150</v>
      </c>
      <c r="J61" s="16"/>
      <c r="M61" s="44">
        <v>22</v>
      </c>
    </row>
    <row r="62" spans="1:13" ht="14.5">
      <c r="A62" s="47">
        <f t="shared" si="1"/>
        <v>0</v>
      </c>
      <c r="B62" s="47">
        <f t="shared" si="2"/>
        <v>0</v>
      </c>
      <c r="D62" s="44" t="s">
        <v>456</v>
      </c>
      <c r="E62" s="44" t="s">
        <v>454</v>
      </c>
      <c r="F62" s="116" t="s">
        <v>457</v>
      </c>
      <c r="G62" s="116" t="s">
        <v>276</v>
      </c>
      <c r="J62" s="16"/>
      <c r="M62" s="44">
        <v>23</v>
      </c>
    </row>
    <row r="63" spans="1:13" ht="14.5">
      <c r="A63" s="47">
        <f t="shared" si="1"/>
        <v>0</v>
      </c>
      <c r="B63" s="47">
        <f t="shared" si="2"/>
        <v>0</v>
      </c>
      <c r="D63" s="44" t="s">
        <v>458</v>
      </c>
      <c r="E63" s="44" t="s">
        <v>454</v>
      </c>
      <c r="F63" s="116" t="s">
        <v>459</v>
      </c>
      <c r="G63" s="116" t="s">
        <v>150</v>
      </c>
      <c r="J63" s="16"/>
      <c r="M63" s="44">
        <v>27</v>
      </c>
    </row>
    <row r="64" spans="1:13" ht="14.5">
      <c r="A64" s="47">
        <f t="shared" si="1"/>
        <v>0</v>
      </c>
      <c r="B64" s="47">
        <f t="shared" si="2"/>
        <v>0</v>
      </c>
      <c r="D64" s="44" t="s">
        <v>460</v>
      </c>
      <c r="E64" s="44" t="s">
        <v>454</v>
      </c>
      <c r="F64" s="116" t="s">
        <v>461</v>
      </c>
      <c r="G64" s="116" t="s">
        <v>276</v>
      </c>
      <c r="J64" s="16"/>
      <c r="M64" s="44">
        <v>28</v>
      </c>
    </row>
    <row r="65" spans="1:13" ht="14.5">
      <c r="A65" s="47">
        <f t="shared" si="1"/>
        <v>0</v>
      </c>
      <c r="B65" s="47">
        <f t="shared" si="2"/>
        <v>0</v>
      </c>
      <c r="D65" s="44" t="s">
        <v>462</v>
      </c>
      <c r="E65" s="44" t="s">
        <v>150</v>
      </c>
      <c r="F65" s="116" t="s">
        <v>463</v>
      </c>
      <c r="G65" s="116" t="s">
        <v>150</v>
      </c>
      <c r="J65" s="16"/>
      <c r="M65" s="44">
        <v>29</v>
      </c>
    </row>
    <row r="66" spans="1:13" ht="14.5">
      <c r="A66" s="47">
        <f t="shared" si="1"/>
        <v>0</v>
      </c>
      <c r="B66" s="47">
        <f t="shared" si="2"/>
        <v>0</v>
      </c>
      <c r="D66" s="44" t="s">
        <v>464</v>
      </c>
      <c r="E66" s="44" t="s">
        <v>150</v>
      </c>
      <c r="F66" s="116" t="s">
        <v>465</v>
      </c>
      <c r="G66" s="116" t="s">
        <v>276</v>
      </c>
      <c r="J66" s="16"/>
      <c r="M66" s="44">
        <v>30</v>
      </c>
    </row>
    <row r="67" spans="1:13" ht="14.5">
      <c r="A67" s="47">
        <f t="shared" si="1"/>
        <v>0</v>
      </c>
      <c r="B67" s="47">
        <f t="shared" si="2"/>
        <v>0</v>
      </c>
      <c r="D67" s="44" t="s">
        <v>466</v>
      </c>
      <c r="E67" s="44" t="s">
        <v>150</v>
      </c>
      <c r="F67" s="116" t="s">
        <v>467</v>
      </c>
      <c r="G67" s="116" t="s">
        <v>276</v>
      </c>
      <c r="J67" s="16"/>
      <c r="M67" s="44">
        <v>31</v>
      </c>
    </row>
    <row r="68" spans="1:13" ht="14.5">
      <c r="A68" s="47">
        <f t="shared" si="1"/>
        <v>0</v>
      </c>
      <c r="B68" s="47">
        <f t="shared" si="2"/>
        <v>0</v>
      </c>
      <c r="D68" s="44" t="s">
        <v>468</v>
      </c>
      <c r="E68" s="44" t="s">
        <v>150</v>
      </c>
      <c r="F68" s="116" t="s">
        <v>469</v>
      </c>
      <c r="G68" s="116" t="s">
        <v>150</v>
      </c>
      <c r="J68" s="16"/>
      <c r="M68" s="44">
        <v>32</v>
      </c>
    </row>
    <row r="69" spans="1:13" ht="14.5">
      <c r="A69" s="47">
        <f t="shared" si="1"/>
        <v>0</v>
      </c>
      <c r="B69" s="47">
        <f t="shared" si="2"/>
        <v>0</v>
      </c>
      <c r="D69" s="44" t="s">
        <v>470</v>
      </c>
      <c r="E69" s="44" t="s">
        <v>276</v>
      </c>
      <c r="F69" s="116" t="s">
        <v>471</v>
      </c>
      <c r="G69" s="116" t="s">
        <v>276</v>
      </c>
      <c r="J69" s="16"/>
      <c r="M69" s="44">
        <v>33</v>
      </c>
    </row>
    <row r="70" spans="1:13" ht="14.5">
      <c r="A70" s="47">
        <f t="shared" si="1"/>
        <v>0</v>
      </c>
      <c r="B70" s="47">
        <f t="shared" si="2"/>
        <v>0</v>
      </c>
      <c r="D70" s="44" t="s">
        <v>472</v>
      </c>
      <c r="E70" s="44" t="s">
        <v>276</v>
      </c>
      <c r="F70" s="116" t="s">
        <v>473</v>
      </c>
      <c r="G70" s="116" t="s">
        <v>276</v>
      </c>
      <c r="J70" s="16"/>
      <c r="M70" s="44">
        <v>34</v>
      </c>
    </row>
    <row r="71" spans="1:13" ht="14.5">
      <c r="A71" s="47">
        <f t="shared" si="1"/>
        <v>0</v>
      </c>
      <c r="B71" s="47">
        <f t="shared" si="2"/>
        <v>0</v>
      </c>
      <c r="D71" s="44" t="s">
        <v>474</v>
      </c>
      <c r="E71" s="44" t="s">
        <v>276</v>
      </c>
      <c r="F71" s="116" t="s">
        <v>475</v>
      </c>
      <c r="G71" s="116" t="s">
        <v>150</v>
      </c>
      <c r="J71" s="16"/>
      <c r="M71" s="44">
        <v>35</v>
      </c>
    </row>
    <row r="72" spans="1:13" ht="14.5">
      <c r="A72" s="47">
        <f t="shared" si="1"/>
        <v>0</v>
      </c>
      <c r="B72" s="47">
        <f t="shared" si="2"/>
        <v>0</v>
      </c>
      <c r="D72" s="44" t="s">
        <v>476</v>
      </c>
      <c r="E72" s="44" t="s">
        <v>276</v>
      </c>
      <c r="F72" s="116" t="s">
        <v>477</v>
      </c>
      <c r="G72" s="116" t="s">
        <v>150</v>
      </c>
      <c r="J72" s="16"/>
      <c r="M72" s="44">
        <v>36</v>
      </c>
    </row>
    <row r="73" spans="1:13" ht="14.5">
      <c r="A73" s="47">
        <f t="shared" si="1"/>
        <v>0</v>
      </c>
      <c r="B73" s="47">
        <f t="shared" si="2"/>
        <v>0</v>
      </c>
      <c r="D73" s="44" t="s">
        <v>478</v>
      </c>
      <c r="E73" s="44" t="s">
        <v>276</v>
      </c>
      <c r="F73" s="116" t="s">
        <v>479</v>
      </c>
      <c r="G73" s="116" t="s">
        <v>150</v>
      </c>
      <c r="J73" s="16"/>
      <c r="M73" s="44">
        <v>37</v>
      </c>
    </row>
    <row r="74" spans="1:13" ht="14.5">
      <c r="A74" s="47">
        <f t="shared" si="1"/>
        <v>0</v>
      </c>
      <c r="B74" s="47">
        <f t="shared" si="2"/>
        <v>0</v>
      </c>
      <c r="D74" s="44" t="s">
        <v>480</v>
      </c>
      <c r="E74" s="44" t="s">
        <v>276</v>
      </c>
      <c r="F74" s="116" t="s">
        <v>481</v>
      </c>
      <c r="G74" s="116" t="s">
        <v>150</v>
      </c>
      <c r="J74" s="16"/>
      <c r="M74" s="44">
        <v>38</v>
      </c>
    </row>
    <row r="75" spans="1:13" ht="14.5">
      <c r="A75" s="47">
        <f t="shared" si="1"/>
        <v>0</v>
      </c>
      <c r="B75" s="47">
        <f t="shared" si="2"/>
        <v>0</v>
      </c>
      <c r="D75" s="44" t="s">
        <v>482</v>
      </c>
      <c r="E75" s="44" t="s">
        <v>150</v>
      </c>
      <c r="F75" s="116" t="s">
        <v>483</v>
      </c>
      <c r="G75" s="116" t="s">
        <v>150</v>
      </c>
      <c r="J75" s="16"/>
      <c r="M75" s="44">
        <v>40</v>
      </c>
    </row>
    <row r="76" spans="1:13" ht="14.5">
      <c r="A76" s="47">
        <f t="shared" si="1"/>
        <v>0</v>
      </c>
      <c r="B76" s="47">
        <f t="shared" si="2"/>
        <v>0</v>
      </c>
      <c r="D76" s="44" t="s">
        <v>484</v>
      </c>
      <c r="E76" s="44" t="s">
        <v>150</v>
      </c>
      <c r="F76" s="116" t="s">
        <v>485</v>
      </c>
      <c r="G76" s="116" t="s">
        <v>150</v>
      </c>
      <c r="J76" s="16"/>
      <c r="M76" s="44">
        <v>41</v>
      </c>
    </row>
    <row r="77" spans="1:13" ht="14.5">
      <c r="A77" s="47">
        <f t="shared" si="1"/>
        <v>0</v>
      </c>
      <c r="B77" s="47">
        <f t="shared" si="2"/>
        <v>0</v>
      </c>
      <c r="D77" s="44" t="s">
        <v>486</v>
      </c>
      <c r="E77" s="44" t="s">
        <v>150</v>
      </c>
      <c r="F77" s="116" t="s">
        <v>487</v>
      </c>
      <c r="G77" s="116" t="s">
        <v>150</v>
      </c>
      <c r="J77" s="16"/>
      <c r="M77" s="44">
        <v>42</v>
      </c>
    </row>
    <row r="78" spans="1:13" ht="14.5">
      <c r="A78" s="47">
        <f t="shared" si="1"/>
        <v>0</v>
      </c>
      <c r="B78" s="47">
        <f t="shared" si="2"/>
        <v>0</v>
      </c>
      <c r="D78" s="44" t="s">
        <v>488</v>
      </c>
      <c r="E78" s="44" t="s">
        <v>276</v>
      </c>
      <c r="F78" s="116" t="s">
        <v>489</v>
      </c>
      <c r="G78" s="116" t="s">
        <v>276</v>
      </c>
      <c r="J78" s="16"/>
      <c r="M78" s="44">
        <v>43</v>
      </c>
    </row>
    <row r="79" spans="1:13" ht="14.5">
      <c r="A79" s="47">
        <f t="shared" ref="A79:A110" si="3">INDEX($D$14:$K$150, $L79, MATCH($B$12, $D$13:$K$13, 0))</f>
        <v>0</v>
      </c>
      <c r="B79" s="47">
        <f t="shared" ref="B79:B142" si="4">INDEX($D$14:$K$150, $L79, MATCH($B$12, $D$13:$K$13, 0)+1)</f>
        <v>0</v>
      </c>
      <c r="D79" s="44" t="s">
        <v>490</v>
      </c>
      <c r="E79" s="44" t="s">
        <v>276</v>
      </c>
      <c r="F79" s="116" t="s">
        <v>491</v>
      </c>
      <c r="G79" s="116" t="s">
        <v>276</v>
      </c>
      <c r="J79" s="16"/>
      <c r="M79" s="44">
        <v>44</v>
      </c>
    </row>
    <row r="80" spans="1:13" ht="14.5">
      <c r="A80" s="47">
        <f t="shared" si="3"/>
        <v>0</v>
      </c>
      <c r="B80" s="47">
        <f t="shared" si="4"/>
        <v>0</v>
      </c>
      <c r="D80" s="44" t="s">
        <v>492</v>
      </c>
      <c r="E80" s="44" t="s">
        <v>276</v>
      </c>
      <c r="F80" s="116" t="s">
        <v>493</v>
      </c>
      <c r="G80" s="116" t="s">
        <v>276</v>
      </c>
      <c r="J80" s="16"/>
      <c r="M80" s="44">
        <v>45</v>
      </c>
    </row>
    <row r="81" spans="1:13" ht="14.5">
      <c r="A81" s="47">
        <f t="shared" si="3"/>
        <v>0</v>
      </c>
      <c r="B81" s="47">
        <f t="shared" si="4"/>
        <v>0</v>
      </c>
      <c r="D81" s="44" t="s">
        <v>494</v>
      </c>
      <c r="E81" s="44" t="s">
        <v>276</v>
      </c>
      <c r="F81" s="116" t="s">
        <v>495</v>
      </c>
      <c r="G81" s="116" t="s">
        <v>276</v>
      </c>
      <c r="J81" s="16"/>
      <c r="M81" s="44">
        <v>46</v>
      </c>
    </row>
    <row r="82" spans="1:13" ht="14.5">
      <c r="A82" s="47">
        <f t="shared" si="3"/>
        <v>0</v>
      </c>
      <c r="B82" s="47">
        <f t="shared" si="4"/>
        <v>0</v>
      </c>
      <c r="D82" s="44" t="s">
        <v>496</v>
      </c>
      <c r="E82" s="44" t="s">
        <v>276</v>
      </c>
      <c r="F82" s="116" t="s">
        <v>497</v>
      </c>
      <c r="G82" s="116" t="s">
        <v>276</v>
      </c>
      <c r="J82" s="16"/>
      <c r="M82" s="44">
        <v>47</v>
      </c>
    </row>
    <row r="83" spans="1:13" ht="14.5">
      <c r="A83" s="47">
        <f t="shared" si="3"/>
        <v>0</v>
      </c>
      <c r="B83" s="47">
        <f t="shared" si="4"/>
        <v>0</v>
      </c>
      <c r="D83" s="44" t="s">
        <v>498</v>
      </c>
      <c r="E83" s="44" t="s">
        <v>276</v>
      </c>
      <c r="F83" s="116" t="s">
        <v>499</v>
      </c>
      <c r="G83" s="116" t="s">
        <v>276</v>
      </c>
      <c r="J83" s="16"/>
    </row>
    <row r="84" spans="1:13" ht="14.5">
      <c r="A84" s="47">
        <f t="shared" si="3"/>
        <v>0</v>
      </c>
      <c r="B84" s="47">
        <f t="shared" si="4"/>
        <v>0</v>
      </c>
      <c r="D84" s="44" t="s">
        <v>500</v>
      </c>
      <c r="E84" s="44" t="s">
        <v>276</v>
      </c>
      <c r="F84" s="116" t="s">
        <v>501</v>
      </c>
      <c r="G84" s="116" t="s">
        <v>276</v>
      </c>
      <c r="J84" s="16"/>
    </row>
    <row r="85" spans="1:13" ht="14.5">
      <c r="A85" s="47">
        <f t="shared" si="3"/>
        <v>0</v>
      </c>
      <c r="B85" s="47">
        <f t="shared" si="4"/>
        <v>0</v>
      </c>
      <c r="D85" s="44" t="s">
        <v>502</v>
      </c>
      <c r="E85" s="44" t="s">
        <v>276</v>
      </c>
      <c r="F85" s="116" t="s">
        <v>503</v>
      </c>
      <c r="G85" s="116" t="s">
        <v>276</v>
      </c>
      <c r="J85" s="16"/>
    </row>
    <row r="86" spans="1:13" ht="14.5">
      <c r="A86" s="47">
        <f t="shared" si="3"/>
        <v>0</v>
      </c>
      <c r="B86" s="47">
        <f t="shared" si="4"/>
        <v>0</v>
      </c>
      <c r="D86" s="44" t="s">
        <v>504</v>
      </c>
      <c r="E86" s="44" t="s">
        <v>276</v>
      </c>
      <c r="F86" s="116" t="s">
        <v>505</v>
      </c>
      <c r="G86" s="116" t="s">
        <v>276</v>
      </c>
      <c r="J86" s="16"/>
    </row>
    <row r="87" spans="1:13" ht="14.5">
      <c r="A87" s="47">
        <f t="shared" si="3"/>
        <v>0</v>
      </c>
      <c r="B87" s="47">
        <f t="shared" si="4"/>
        <v>0</v>
      </c>
      <c r="D87" s="44" t="s">
        <v>506</v>
      </c>
      <c r="E87" s="44" t="s">
        <v>276</v>
      </c>
      <c r="F87" s="116" t="s">
        <v>507</v>
      </c>
      <c r="G87" s="116" t="s">
        <v>276</v>
      </c>
      <c r="J87" s="16"/>
    </row>
    <row r="88" spans="1:13" ht="14.5">
      <c r="A88" s="47">
        <f t="shared" si="3"/>
        <v>0</v>
      </c>
      <c r="B88" s="47">
        <f t="shared" si="4"/>
        <v>0</v>
      </c>
      <c r="D88" s="44" t="s">
        <v>508</v>
      </c>
      <c r="E88" s="44" t="s">
        <v>276</v>
      </c>
      <c r="F88" s="116" t="s">
        <v>509</v>
      </c>
      <c r="G88" s="116" t="s">
        <v>276</v>
      </c>
      <c r="J88" s="16"/>
    </row>
    <row r="89" spans="1:13" ht="14.5">
      <c r="A89" s="47">
        <f t="shared" si="3"/>
        <v>0</v>
      </c>
      <c r="B89" s="47">
        <f t="shared" si="4"/>
        <v>0</v>
      </c>
      <c r="D89" s="44" t="s">
        <v>510</v>
      </c>
      <c r="E89" s="44" t="s">
        <v>284</v>
      </c>
      <c r="F89" s="116" t="s">
        <v>511</v>
      </c>
      <c r="G89" s="116" t="s">
        <v>276</v>
      </c>
      <c r="J89" s="16"/>
    </row>
    <row r="90" spans="1:13" ht="14.5">
      <c r="A90" s="47">
        <f t="shared" si="3"/>
        <v>0</v>
      </c>
      <c r="B90" s="47">
        <f t="shared" si="4"/>
        <v>0</v>
      </c>
      <c r="D90" s="44" t="s">
        <v>512</v>
      </c>
      <c r="E90" s="44" t="s">
        <v>284</v>
      </c>
      <c r="F90" s="116" t="s">
        <v>513</v>
      </c>
      <c r="G90" s="116" t="s">
        <v>276</v>
      </c>
      <c r="J90" s="16"/>
    </row>
    <row r="91" spans="1:13" ht="14.5">
      <c r="A91" s="47">
        <f t="shared" si="3"/>
        <v>0</v>
      </c>
      <c r="B91" s="47">
        <f t="shared" si="4"/>
        <v>0</v>
      </c>
      <c r="D91" s="44" t="s">
        <v>514</v>
      </c>
      <c r="E91" s="44" t="s">
        <v>284</v>
      </c>
      <c r="F91" s="116" t="s">
        <v>515</v>
      </c>
      <c r="G91" s="116" t="s">
        <v>276</v>
      </c>
      <c r="J91" s="16"/>
    </row>
    <row r="92" spans="1:13" ht="14.5">
      <c r="A92" s="47">
        <f t="shared" si="3"/>
        <v>0</v>
      </c>
      <c r="B92" s="47">
        <f t="shared" si="4"/>
        <v>0</v>
      </c>
      <c r="D92" s="44" t="s">
        <v>516</v>
      </c>
      <c r="E92" s="44" t="s">
        <v>284</v>
      </c>
      <c r="F92" s="116" t="s">
        <v>517</v>
      </c>
      <c r="G92" s="116" t="s">
        <v>276</v>
      </c>
      <c r="J92" s="16"/>
    </row>
    <row r="93" spans="1:13" ht="14.5">
      <c r="A93" s="47">
        <f t="shared" si="3"/>
        <v>0</v>
      </c>
      <c r="B93" s="47">
        <f t="shared" si="4"/>
        <v>0</v>
      </c>
      <c r="D93" s="44" t="s">
        <v>518</v>
      </c>
      <c r="E93" s="44" t="s">
        <v>284</v>
      </c>
      <c r="F93" s="116" t="s">
        <v>519</v>
      </c>
      <c r="G93" s="116" t="s">
        <v>276</v>
      </c>
      <c r="J93" s="16"/>
    </row>
    <row r="94" spans="1:13" ht="14.5">
      <c r="A94" s="47">
        <f t="shared" si="3"/>
        <v>0</v>
      </c>
      <c r="B94" s="47">
        <f t="shared" si="4"/>
        <v>0</v>
      </c>
      <c r="D94" s="44" t="s">
        <v>520</v>
      </c>
      <c r="E94" s="44" t="s">
        <v>284</v>
      </c>
      <c r="F94" s="116" t="s">
        <v>521</v>
      </c>
      <c r="G94" s="116" t="s">
        <v>276</v>
      </c>
      <c r="J94" s="16"/>
    </row>
    <row r="95" spans="1:13" ht="14.5">
      <c r="A95" s="47">
        <f t="shared" si="3"/>
        <v>0</v>
      </c>
      <c r="B95" s="47">
        <f t="shared" si="4"/>
        <v>0</v>
      </c>
      <c r="D95" s="44" t="s">
        <v>522</v>
      </c>
      <c r="E95" s="44" t="s">
        <v>284</v>
      </c>
      <c r="F95" s="116" t="s">
        <v>523</v>
      </c>
      <c r="G95" s="116" t="s">
        <v>276</v>
      </c>
      <c r="J95" s="16"/>
    </row>
    <row r="96" spans="1:13" ht="14.5">
      <c r="A96" s="47">
        <f t="shared" si="3"/>
        <v>0</v>
      </c>
      <c r="B96" s="47">
        <f t="shared" si="4"/>
        <v>0</v>
      </c>
      <c r="D96" s="44" t="s">
        <v>524</v>
      </c>
      <c r="E96" s="44" t="s">
        <v>284</v>
      </c>
      <c r="F96" s="116" t="s">
        <v>525</v>
      </c>
      <c r="G96" s="116" t="s">
        <v>150</v>
      </c>
      <c r="J96" s="16"/>
    </row>
    <row r="97" spans="1:10" ht="14.5">
      <c r="A97" s="47">
        <f t="shared" si="3"/>
        <v>0</v>
      </c>
      <c r="B97" s="47">
        <f t="shared" si="4"/>
        <v>0</v>
      </c>
      <c r="D97" s="44" t="s">
        <v>526</v>
      </c>
      <c r="E97" s="44" t="s">
        <v>284</v>
      </c>
      <c r="F97" s="116" t="s">
        <v>527</v>
      </c>
      <c r="G97" s="116" t="s">
        <v>276</v>
      </c>
      <c r="J97" s="16"/>
    </row>
    <row r="98" spans="1:10" ht="14.5">
      <c r="A98" s="47">
        <f t="shared" si="3"/>
        <v>0</v>
      </c>
      <c r="B98" s="47">
        <f t="shared" si="4"/>
        <v>0</v>
      </c>
      <c r="D98" s="44" t="s">
        <v>528</v>
      </c>
      <c r="E98" s="44" t="s">
        <v>284</v>
      </c>
      <c r="F98" s="116" t="s">
        <v>529</v>
      </c>
      <c r="G98" s="116" t="s">
        <v>150</v>
      </c>
      <c r="J98" s="16"/>
    </row>
    <row r="99" spans="1:10" ht="14.5">
      <c r="A99" s="47">
        <f t="shared" si="3"/>
        <v>0</v>
      </c>
      <c r="B99" s="47">
        <f t="shared" si="4"/>
        <v>0</v>
      </c>
      <c r="D99" s="44" t="s">
        <v>530</v>
      </c>
      <c r="E99" s="44" t="s">
        <v>284</v>
      </c>
      <c r="F99" s="116" t="s">
        <v>531</v>
      </c>
      <c r="G99" s="116" t="s">
        <v>276</v>
      </c>
      <c r="J99" s="16"/>
    </row>
    <row r="100" spans="1:10" ht="14.5">
      <c r="A100" s="47">
        <f t="shared" si="3"/>
        <v>0</v>
      </c>
      <c r="B100" s="47">
        <f t="shared" si="4"/>
        <v>0</v>
      </c>
      <c r="D100" s="44" t="s">
        <v>532</v>
      </c>
      <c r="E100" s="44" t="s">
        <v>284</v>
      </c>
      <c r="F100" s="116" t="s">
        <v>533</v>
      </c>
      <c r="G100" s="116" t="s">
        <v>276</v>
      </c>
      <c r="J100" s="16"/>
    </row>
    <row r="101" spans="1:10" ht="14.5">
      <c r="A101" s="47">
        <f t="shared" si="3"/>
        <v>0</v>
      </c>
      <c r="B101" s="47">
        <f t="shared" si="4"/>
        <v>0</v>
      </c>
      <c r="D101" s="44" t="s">
        <v>534</v>
      </c>
      <c r="E101" s="44" t="s">
        <v>276</v>
      </c>
      <c r="F101" s="116" t="s">
        <v>535</v>
      </c>
      <c r="G101" s="116" t="s">
        <v>150</v>
      </c>
      <c r="J101" s="16"/>
    </row>
    <row r="102" spans="1:10" ht="14.5">
      <c r="A102" s="47">
        <f t="shared" si="3"/>
        <v>0</v>
      </c>
      <c r="B102" s="47">
        <f t="shared" si="4"/>
        <v>0</v>
      </c>
      <c r="D102" s="44" t="s">
        <v>536</v>
      </c>
      <c r="E102" s="44" t="s">
        <v>276</v>
      </c>
      <c r="F102" s="116" t="s">
        <v>537</v>
      </c>
      <c r="G102" s="116" t="s">
        <v>150</v>
      </c>
      <c r="J102" s="16"/>
    </row>
    <row r="103" spans="1:10" ht="14.5">
      <c r="A103" s="47">
        <f t="shared" si="3"/>
        <v>0</v>
      </c>
      <c r="B103" s="47">
        <f t="shared" si="4"/>
        <v>0</v>
      </c>
      <c r="D103" s="44" t="s">
        <v>538</v>
      </c>
      <c r="E103" s="44" t="s">
        <v>276</v>
      </c>
      <c r="F103" s="116" t="s">
        <v>539</v>
      </c>
      <c r="G103" s="116" t="s">
        <v>150</v>
      </c>
      <c r="J103" s="16"/>
    </row>
    <row r="104" spans="1:10" ht="14.5">
      <c r="A104" s="47">
        <f t="shared" si="3"/>
        <v>0</v>
      </c>
      <c r="B104" s="47">
        <f t="shared" si="4"/>
        <v>0</v>
      </c>
      <c r="D104" s="44" t="s">
        <v>540</v>
      </c>
      <c r="E104" s="44" t="s">
        <v>276</v>
      </c>
      <c r="F104" s="116" t="s">
        <v>541</v>
      </c>
      <c r="G104" s="116" t="s">
        <v>150</v>
      </c>
      <c r="J104" s="16"/>
    </row>
    <row r="105" spans="1:10" ht="14.5">
      <c r="A105" s="47">
        <f t="shared" si="3"/>
        <v>0</v>
      </c>
      <c r="B105" s="47">
        <f t="shared" si="4"/>
        <v>0</v>
      </c>
      <c r="D105" s="44" t="s">
        <v>542</v>
      </c>
      <c r="E105" s="44" t="s">
        <v>276</v>
      </c>
      <c r="F105" s="116" t="s">
        <v>543</v>
      </c>
      <c r="G105" s="116" t="s">
        <v>276</v>
      </c>
      <c r="J105" s="16"/>
    </row>
    <row r="106" spans="1:10" ht="14.5">
      <c r="A106" s="47">
        <f t="shared" si="3"/>
        <v>0</v>
      </c>
      <c r="B106" s="47">
        <f t="shared" si="4"/>
        <v>0</v>
      </c>
      <c r="D106" s="44" t="s">
        <v>544</v>
      </c>
      <c r="E106" s="44" t="s">
        <v>276</v>
      </c>
      <c r="F106" s="116" t="s">
        <v>545</v>
      </c>
      <c r="G106" s="116" t="s">
        <v>276</v>
      </c>
      <c r="J106" s="16"/>
    </row>
    <row r="107" spans="1:10" ht="14.5">
      <c r="A107" s="47">
        <f t="shared" si="3"/>
        <v>0</v>
      </c>
      <c r="B107" s="47">
        <f t="shared" si="4"/>
        <v>0</v>
      </c>
      <c r="D107" s="44" t="s">
        <v>546</v>
      </c>
      <c r="E107" s="44" t="s">
        <v>276</v>
      </c>
      <c r="F107" s="116" t="s">
        <v>547</v>
      </c>
      <c r="G107" s="116" t="s">
        <v>276</v>
      </c>
      <c r="J107" s="16"/>
    </row>
    <row r="108" spans="1:10" ht="14.5">
      <c r="A108" s="47">
        <f t="shared" si="3"/>
        <v>0</v>
      </c>
      <c r="B108" s="47">
        <f t="shared" si="4"/>
        <v>0</v>
      </c>
      <c r="D108" s="44" t="s">
        <v>548</v>
      </c>
      <c r="E108" s="44" t="s">
        <v>276</v>
      </c>
      <c r="F108" s="116" t="s">
        <v>549</v>
      </c>
      <c r="G108" s="116" t="s">
        <v>276</v>
      </c>
      <c r="J108" s="16"/>
    </row>
    <row r="109" spans="1:10" ht="14.5">
      <c r="A109" s="47">
        <f t="shared" si="3"/>
        <v>0</v>
      </c>
      <c r="B109" s="47">
        <f t="shared" si="4"/>
        <v>0</v>
      </c>
      <c r="D109" s="44" t="s">
        <v>550</v>
      </c>
      <c r="E109" s="44" t="s">
        <v>276</v>
      </c>
      <c r="F109" s="116" t="s">
        <v>551</v>
      </c>
      <c r="G109" s="116" t="s">
        <v>276</v>
      </c>
      <c r="J109" s="16"/>
    </row>
    <row r="110" spans="1:10" ht="14.5">
      <c r="A110" s="47">
        <f t="shared" si="3"/>
        <v>0</v>
      </c>
      <c r="B110" s="47">
        <f t="shared" si="4"/>
        <v>0</v>
      </c>
      <c r="D110" s="44" t="s">
        <v>552</v>
      </c>
      <c r="E110" s="44" t="s">
        <v>276</v>
      </c>
      <c r="F110" s="116" t="s">
        <v>553</v>
      </c>
      <c r="G110" s="116" t="s">
        <v>276</v>
      </c>
      <c r="J110" s="16"/>
    </row>
    <row r="111" spans="1:10" ht="14.5">
      <c r="A111" s="47">
        <f t="shared" ref="A111:A142" si="5">INDEX($D$14:$K$150, $L111, MATCH($B$12, $D$13:$K$13, 0))</f>
        <v>0</v>
      </c>
      <c r="B111" s="47">
        <f t="shared" si="4"/>
        <v>0</v>
      </c>
      <c r="D111" s="44" t="s">
        <v>554</v>
      </c>
      <c r="E111" s="44" t="s">
        <v>276</v>
      </c>
      <c r="F111" s="116" t="s">
        <v>555</v>
      </c>
      <c r="G111" s="116" t="s">
        <v>276</v>
      </c>
      <c r="J111" s="16"/>
    </row>
    <row r="112" spans="1:10" ht="14.5">
      <c r="A112" s="47">
        <f t="shared" si="5"/>
        <v>0</v>
      </c>
      <c r="B112" s="47">
        <f t="shared" si="4"/>
        <v>0</v>
      </c>
      <c r="D112" s="44" t="s">
        <v>556</v>
      </c>
      <c r="E112" s="44" t="s">
        <v>276</v>
      </c>
      <c r="F112" s="116" t="s">
        <v>557</v>
      </c>
      <c r="G112" s="116" t="s">
        <v>150</v>
      </c>
      <c r="J112" s="16"/>
    </row>
    <row r="113" spans="1:10" ht="14.5">
      <c r="A113" s="47">
        <f t="shared" si="5"/>
        <v>0</v>
      </c>
      <c r="B113" s="47">
        <f t="shared" si="4"/>
        <v>0</v>
      </c>
      <c r="D113" s="44" t="s">
        <v>558</v>
      </c>
      <c r="E113" s="44" t="s">
        <v>150</v>
      </c>
      <c r="F113" s="116" t="s">
        <v>559</v>
      </c>
      <c r="G113" s="116" t="s">
        <v>150</v>
      </c>
      <c r="J113" s="16"/>
    </row>
    <row r="114" spans="1:10" ht="14.5">
      <c r="A114" s="47">
        <f t="shared" si="5"/>
        <v>0</v>
      </c>
      <c r="B114" s="47">
        <f t="shared" si="4"/>
        <v>0</v>
      </c>
      <c r="D114" s="44" t="s">
        <v>560</v>
      </c>
      <c r="E114" s="44" t="s">
        <v>150</v>
      </c>
      <c r="F114" s="116" t="s">
        <v>561</v>
      </c>
      <c r="G114" s="116" t="s">
        <v>148</v>
      </c>
      <c r="J114" s="16"/>
    </row>
    <row r="115" spans="1:10" ht="14.5">
      <c r="A115" s="47">
        <f t="shared" si="5"/>
        <v>0</v>
      </c>
      <c r="B115" s="47">
        <f t="shared" si="4"/>
        <v>0</v>
      </c>
      <c r="D115" s="44" t="s">
        <v>562</v>
      </c>
      <c r="E115" s="44" t="s">
        <v>150</v>
      </c>
      <c r="F115" s="116" t="s">
        <v>563</v>
      </c>
      <c r="G115" s="116" t="s">
        <v>148</v>
      </c>
      <c r="J115" s="16"/>
    </row>
    <row r="116" spans="1:10" ht="14.5">
      <c r="A116" s="47">
        <f t="shared" si="5"/>
        <v>0</v>
      </c>
      <c r="B116" s="47">
        <f t="shared" si="4"/>
        <v>0</v>
      </c>
      <c r="D116" s="44" t="s">
        <v>564</v>
      </c>
      <c r="E116" s="44" t="s">
        <v>150</v>
      </c>
      <c r="F116" s="116" t="s">
        <v>565</v>
      </c>
      <c r="G116" s="116" t="s">
        <v>276</v>
      </c>
      <c r="J116" s="16"/>
    </row>
    <row r="117" spans="1:10" ht="14.5">
      <c r="A117" s="47">
        <f t="shared" si="5"/>
        <v>0</v>
      </c>
      <c r="B117" s="47">
        <f t="shared" si="4"/>
        <v>0</v>
      </c>
      <c r="D117" s="44" t="s">
        <v>566</v>
      </c>
      <c r="E117" s="44" t="s">
        <v>276</v>
      </c>
      <c r="F117" s="116" t="s">
        <v>567</v>
      </c>
      <c r="G117" s="116" t="s">
        <v>148</v>
      </c>
      <c r="J117" s="16"/>
    </row>
    <row r="118" spans="1:10">
      <c r="A118" s="47">
        <f t="shared" si="5"/>
        <v>0</v>
      </c>
      <c r="B118" s="47">
        <f t="shared" si="4"/>
        <v>0</v>
      </c>
      <c r="D118" s="44" t="s">
        <v>568</v>
      </c>
      <c r="E118" s="44" t="s">
        <v>276</v>
      </c>
      <c r="J118" s="16"/>
    </row>
    <row r="119" spans="1:10">
      <c r="A119" s="47">
        <f t="shared" si="5"/>
        <v>0</v>
      </c>
      <c r="B119" s="47">
        <f t="shared" si="4"/>
        <v>0</v>
      </c>
      <c r="D119" s="44" t="s">
        <v>569</v>
      </c>
      <c r="E119" s="44" t="s">
        <v>276</v>
      </c>
      <c r="J119" s="16"/>
    </row>
    <row r="120" spans="1:10">
      <c r="A120" s="47">
        <f t="shared" si="5"/>
        <v>0</v>
      </c>
      <c r="B120" s="47">
        <f t="shared" si="4"/>
        <v>0</v>
      </c>
      <c r="D120" s="44" t="s">
        <v>570</v>
      </c>
      <c r="E120" s="44" t="s">
        <v>276</v>
      </c>
      <c r="J120" s="16"/>
    </row>
    <row r="121" spans="1:10">
      <c r="A121" s="47">
        <f t="shared" si="5"/>
        <v>0</v>
      </c>
      <c r="B121" s="47">
        <f t="shared" si="4"/>
        <v>0</v>
      </c>
      <c r="D121" s="44" t="s">
        <v>571</v>
      </c>
      <c r="E121" s="44" t="s">
        <v>276</v>
      </c>
      <c r="J121" s="16"/>
    </row>
    <row r="122" spans="1:10">
      <c r="A122" s="47">
        <f t="shared" si="5"/>
        <v>0</v>
      </c>
      <c r="B122" s="47">
        <f t="shared" si="4"/>
        <v>0</v>
      </c>
      <c r="D122" s="44" t="s">
        <v>572</v>
      </c>
      <c r="E122" s="44" t="s">
        <v>150</v>
      </c>
      <c r="J122" s="16"/>
    </row>
    <row r="123" spans="1:10">
      <c r="A123" s="47">
        <f t="shared" si="5"/>
        <v>0</v>
      </c>
      <c r="B123" s="47">
        <f t="shared" si="4"/>
        <v>0</v>
      </c>
      <c r="D123" s="44" t="s">
        <v>573</v>
      </c>
      <c r="E123" s="44" t="s">
        <v>150</v>
      </c>
      <c r="J123" s="16"/>
    </row>
    <row r="124" spans="1:10">
      <c r="A124" s="47">
        <f t="shared" si="5"/>
        <v>0</v>
      </c>
      <c r="B124" s="47">
        <f t="shared" si="4"/>
        <v>0</v>
      </c>
      <c r="D124" s="44" t="s">
        <v>574</v>
      </c>
      <c r="E124" s="44" t="s">
        <v>150</v>
      </c>
      <c r="J124" s="16"/>
    </row>
    <row r="125" spans="1:10">
      <c r="A125" s="47">
        <f t="shared" si="5"/>
        <v>0</v>
      </c>
      <c r="B125" s="47">
        <f t="shared" si="4"/>
        <v>0</v>
      </c>
      <c r="D125" s="44" t="s">
        <v>575</v>
      </c>
      <c r="E125" s="44" t="s">
        <v>150</v>
      </c>
      <c r="J125" s="16"/>
    </row>
    <row r="126" spans="1:10">
      <c r="A126" s="47">
        <f t="shared" si="5"/>
        <v>0</v>
      </c>
      <c r="B126" s="47">
        <f t="shared" si="4"/>
        <v>0</v>
      </c>
      <c r="D126" s="44" t="s">
        <v>576</v>
      </c>
      <c r="E126" s="44" t="s">
        <v>150</v>
      </c>
      <c r="J126" s="16"/>
    </row>
    <row r="127" spans="1:10">
      <c r="A127" s="47">
        <f t="shared" si="5"/>
        <v>0</v>
      </c>
      <c r="B127" s="47">
        <f t="shared" si="4"/>
        <v>0</v>
      </c>
      <c r="D127" s="44" t="s">
        <v>577</v>
      </c>
      <c r="E127" s="44" t="s">
        <v>150</v>
      </c>
      <c r="J127" s="16"/>
    </row>
    <row r="128" spans="1:10">
      <c r="A128" s="47">
        <f t="shared" si="5"/>
        <v>0</v>
      </c>
      <c r="B128" s="47">
        <f t="shared" si="4"/>
        <v>0</v>
      </c>
      <c r="D128" s="44" t="s">
        <v>578</v>
      </c>
      <c r="E128" s="44" t="s">
        <v>150</v>
      </c>
      <c r="J128" s="16"/>
    </row>
    <row r="129" spans="1:10">
      <c r="A129" s="47">
        <f t="shared" si="5"/>
        <v>0</v>
      </c>
      <c r="B129" s="47">
        <f t="shared" si="4"/>
        <v>0</v>
      </c>
      <c r="D129" s="44" t="s">
        <v>579</v>
      </c>
      <c r="E129" s="44" t="s">
        <v>150</v>
      </c>
      <c r="J129" s="16"/>
    </row>
    <row r="130" spans="1:10">
      <c r="A130" s="47">
        <f t="shared" si="5"/>
        <v>0</v>
      </c>
      <c r="B130" s="47">
        <f t="shared" si="4"/>
        <v>0</v>
      </c>
      <c r="D130" s="44" t="s">
        <v>580</v>
      </c>
      <c r="E130" s="44" t="s">
        <v>150</v>
      </c>
      <c r="J130" s="16"/>
    </row>
    <row r="131" spans="1:10">
      <c r="A131" s="47">
        <f t="shared" si="5"/>
        <v>0</v>
      </c>
      <c r="B131" s="47">
        <f t="shared" si="4"/>
        <v>0</v>
      </c>
      <c r="D131" s="44" t="s">
        <v>581</v>
      </c>
      <c r="E131" s="44" t="s">
        <v>150</v>
      </c>
      <c r="J131" s="16"/>
    </row>
    <row r="132" spans="1:10">
      <c r="A132" s="47">
        <f t="shared" si="5"/>
        <v>0</v>
      </c>
      <c r="B132" s="47">
        <f t="shared" si="4"/>
        <v>0</v>
      </c>
      <c r="D132" s="44" t="s">
        <v>582</v>
      </c>
      <c r="E132" s="44" t="s">
        <v>276</v>
      </c>
      <c r="J132" s="16"/>
    </row>
    <row r="133" spans="1:10">
      <c r="A133" s="47">
        <f t="shared" si="5"/>
        <v>0</v>
      </c>
      <c r="B133" s="47">
        <f t="shared" si="4"/>
        <v>0</v>
      </c>
      <c r="D133" s="44" t="s">
        <v>583</v>
      </c>
      <c r="E133" s="44" t="s">
        <v>276</v>
      </c>
      <c r="J133" s="16"/>
    </row>
    <row r="134" spans="1:10">
      <c r="A134" s="47">
        <f t="shared" si="5"/>
        <v>0</v>
      </c>
      <c r="B134" s="47">
        <f t="shared" si="4"/>
        <v>0</v>
      </c>
      <c r="D134" s="44" t="s">
        <v>584</v>
      </c>
      <c r="E134" s="44" t="s">
        <v>276</v>
      </c>
      <c r="J134" s="16"/>
    </row>
    <row r="135" spans="1:10">
      <c r="A135" s="47">
        <f t="shared" si="5"/>
        <v>0</v>
      </c>
      <c r="B135" s="47">
        <f t="shared" si="4"/>
        <v>0</v>
      </c>
      <c r="D135" s="44" t="s">
        <v>585</v>
      </c>
      <c r="E135" s="44" t="s">
        <v>276</v>
      </c>
      <c r="J135" s="16"/>
    </row>
    <row r="136" spans="1:10">
      <c r="A136" s="47">
        <f t="shared" si="5"/>
        <v>0</v>
      </c>
      <c r="B136" s="47">
        <f t="shared" si="4"/>
        <v>0</v>
      </c>
      <c r="D136" s="44" t="s">
        <v>586</v>
      </c>
      <c r="E136" s="44" t="s">
        <v>276</v>
      </c>
      <c r="J136" s="16"/>
    </row>
    <row r="137" spans="1:10">
      <c r="A137" s="47">
        <f t="shared" si="5"/>
        <v>0</v>
      </c>
      <c r="B137" s="47">
        <f t="shared" si="4"/>
        <v>0</v>
      </c>
      <c r="D137" s="44" t="s">
        <v>587</v>
      </c>
      <c r="E137" s="44" t="s">
        <v>276</v>
      </c>
      <c r="J137" s="16"/>
    </row>
    <row r="138" spans="1:10">
      <c r="A138" s="47">
        <f t="shared" si="5"/>
        <v>0</v>
      </c>
      <c r="B138" s="47">
        <f t="shared" si="4"/>
        <v>0</v>
      </c>
      <c r="D138" s="44" t="s">
        <v>588</v>
      </c>
      <c r="E138" s="44" t="s">
        <v>276</v>
      </c>
      <c r="J138" s="16"/>
    </row>
    <row r="139" spans="1:10">
      <c r="A139" s="47">
        <f t="shared" si="5"/>
        <v>0</v>
      </c>
      <c r="B139" s="47">
        <f t="shared" si="4"/>
        <v>0</v>
      </c>
      <c r="D139" s="44" t="s">
        <v>589</v>
      </c>
      <c r="E139" s="44" t="s">
        <v>276</v>
      </c>
      <c r="J139" s="16"/>
    </row>
    <row r="140" spans="1:10">
      <c r="A140" s="47">
        <f t="shared" si="5"/>
        <v>0</v>
      </c>
      <c r="B140" s="47">
        <f t="shared" si="4"/>
        <v>0</v>
      </c>
      <c r="D140" s="44" t="s">
        <v>590</v>
      </c>
      <c r="E140" s="44" t="s">
        <v>276</v>
      </c>
      <c r="J140" s="16"/>
    </row>
    <row r="141" spans="1:10">
      <c r="A141" s="47">
        <f t="shared" si="5"/>
        <v>0</v>
      </c>
      <c r="B141" s="47">
        <f t="shared" si="4"/>
        <v>0</v>
      </c>
      <c r="D141" s="44" t="s">
        <v>591</v>
      </c>
      <c r="E141" s="44" t="s">
        <v>276</v>
      </c>
      <c r="J141" s="16"/>
    </row>
    <row r="142" spans="1:10">
      <c r="A142" s="47">
        <f t="shared" si="5"/>
        <v>0</v>
      </c>
      <c r="B142" s="47">
        <f t="shared" si="4"/>
        <v>0</v>
      </c>
      <c r="D142" s="44" t="s">
        <v>592</v>
      </c>
      <c r="E142" s="44" t="s">
        <v>276</v>
      </c>
      <c r="J142" s="16"/>
    </row>
    <row r="143" spans="1:10">
      <c r="A143" s="47">
        <f t="shared" ref="A143:A149" si="6">INDEX($D$14:$K$150, $L143, MATCH($B$12, $D$13:$K$13, 0))</f>
        <v>0</v>
      </c>
      <c r="B143" s="47">
        <f t="shared" ref="B143:B149" si="7">INDEX($D$14:$K$150, $L143, MATCH($B$12, $D$13:$K$13, 0)+1)</f>
        <v>0</v>
      </c>
      <c r="D143" s="44" t="s">
        <v>593</v>
      </c>
      <c r="E143" s="44" t="s">
        <v>276</v>
      </c>
      <c r="J143" s="16"/>
    </row>
    <row r="144" spans="1:10">
      <c r="A144" s="47">
        <f t="shared" si="6"/>
        <v>0</v>
      </c>
      <c r="B144" s="47">
        <f t="shared" si="7"/>
        <v>0</v>
      </c>
      <c r="D144" s="44" t="s">
        <v>594</v>
      </c>
      <c r="E144" s="44" t="s">
        <v>276</v>
      </c>
      <c r="J144" s="16"/>
    </row>
    <row r="145" spans="1:5">
      <c r="A145" s="47">
        <f t="shared" si="6"/>
        <v>0</v>
      </c>
      <c r="B145" s="47">
        <f t="shared" si="7"/>
        <v>0</v>
      </c>
      <c r="D145" s="44" t="s">
        <v>595</v>
      </c>
      <c r="E145" s="44" t="s">
        <v>276</v>
      </c>
    </row>
    <row r="146" spans="1:5">
      <c r="A146" s="47">
        <f t="shared" si="6"/>
        <v>0</v>
      </c>
      <c r="B146" s="47">
        <f t="shared" si="7"/>
        <v>0</v>
      </c>
      <c r="D146" s="44" t="s">
        <v>596</v>
      </c>
      <c r="E146" s="44" t="s">
        <v>276</v>
      </c>
    </row>
    <row r="147" spans="1:5">
      <c r="A147" s="47">
        <f t="shared" si="6"/>
        <v>0</v>
      </c>
      <c r="B147" s="47">
        <f t="shared" si="7"/>
        <v>0</v>
      </c>
      <c r="D147" s="44" t="s">
        <v>597</v>
      </c>
      <c r="E147" s="44" t="s">
        <v>276</v>
      </c>
    </row>
    <row r="148" spans="1:5">
      <c r="A148" s="47">
        <f t="shared" si="6"/>
        <v>0</v>
      </c>
      <c r="B148" s="47">
        <f t="shared" si="7"/>
        <v>0</v>
      </c>
      <c r="D148" s="44" t="s">
        <v>598</v>
      </c>
      <c r="E148" s="44" t="s">
        <v>276</v>
      </c>
    </row>
    <row r="149" spans="1:5">
      <c r="A149" s="47">
        <f t="shared" si="6"/>
        <v>0</v>
      </c>
      <c r="B149" s="47">
        <f t="shared" si="7"/>
        <v>0</v>
      </c>
      <c r="D149" s="44" t="s">
        <v>599</v>
      </c>
      <c r="E149" s="44" t="s">
        <v>276</v>
      </c>
    </row>
    <row r="150" spans="1:5">
      <c r="A150" s="47" t="s">
        <v>234</v>
      </c>
      <c r="B150" s="47" t="s">
        <v>234</v>
      </c>
    </row>
    <row r="151" spans="1:5">
      <c r="A151"/>
    </row>
    <row r="152" spans="1:5">
      <c r="A152"/>
    </row>
    <row r="153" spans="1:5">
      <c r="A153"/>
    </row>
    <row r="154" spans="1:5">
      <c r="A154"/>
    </row>
    <row r="155" spans="1:5">
      <c r="A155"/>
    </row>
    <row r="156" spans="1:5">
      <c r="A156"/>
    </row>
    <row r="157" spans="1:5">
      <c r="A157"/>
    </row>
    <row r="158" spans="1:5">
      <c r="A158"/>
    </row>
    <row r="159" spans="1:5">
      <c r="A159"/>
    </row>
    <row r="160" spans="1:5">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sheetData>
  <pageMargins left="0.7" right="0.7" top="0.75" bottom="0.75" header="0.3" footer="0.3"/>
  <pageSetup paperSize="9" orientation="portrait" r:id="rId1"/>
  <headerFooter>
    <oddFooter>&amp;C_x000D_&amp;1#&amp;"Calibri"&amp;10&amp;K000000 OFFICIAL-InternalOnly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792A2-C1F1-461A-8425-60D064B0F9FD}">
  <sheetPr>
    <tabColor theme="7" tint="0.79998168889431442"/>
  </sheetPr>
  <dimension ref="A1:K74"/>
  <sheetViews>
    <sheetView tabSelected="1" topLeftCell="A4" workbookViewId="0">
      <selection activeCell="A14" sqref="A14:B14"/>
    </sheetView>
  </sheetViews>
  <sheetFormatPr defaultColWidth="8" defaultRowHeight="13.5"/>
  <cols>
    <col min="1" max="1" width="13.15234375" style="19" customWidth="1"/>
    <col min="2" max="2" width="46.765625" style="19" customWidth="1"/>
    <col min="3" max="3" width="14.15234375" style="20" bestFit="1" customWidth="1"/>
    <col min="4" max="4" width="8.15234375" style="20" customWidth="1"/>
    <col min="5" max="5" width="14.15234375" style="19" customWidth="1"/>
    <col min="6" max="6" width="46.765625" style="19" customWidth="1"/>
    <col min="7" max="7" width="16.84375" style="19" customWidth="1"/>
    <col min="8" max="46" width="8" style="19"/>
    <col min="47" max="47" width="8.23046875" style="19" bestFit="1" customWidth="1"/>
    <col min="48" max="16384" width="8" style="19"/>
  </cols>
  <sheetData>
    <row r="1" spans="1:11" s="4" customFormat="1" ht="24.5">
      <c r="A1" s="1" t="s">
        <v>0</v>
      </c>
      <c r="B1" s="2"/>
      <c r="C1" s="2"/>
      <c r="D1" s="2"/>
      <c r="E1" s="2"/>
      <c r="F1" s="3"/>
      <c r="G1" s="2"/>
      <c r="H1" s="19"/>
      <c r="I1" s="19"/>
      <c r="J1" s="19"/>
      <c r="K1" s="19"/>
    </row>
    <row r="2" spans="1:11" s="7" customFormat="1" ht="15">
      <c r="A2" s="5" t="str">
        <f ca="1">IFERROR("Sheet: " &amp;VLOOKUP(RIGHT(CELL("filename",A1),LEN(CELL("filename",A1))-FIND("]",CELL("filename",A1))),'0.2_Contents'!$A$12:$B$52,2,FALSE),"Sheet name does not match Contents sheet")</f>
        <v>Sheet: 0.5 Submission Version History</v>
      </c>
      <c r="B2" s="6"/>
      <c r="C2" s="6"/>
      <c r="D2" s="6"/>
      <c r="E2" s="6"/>
      <c r="F2" s="5"/>
      <c r="G2" s="6"/>
      <c r="H2" s="19"/>
      <c r="I2" s="19"/>
      <c r="J2" s="19"/>
      <c r="K2" s="19"/>
    </row>
    <row r="3" spans="1:11" s="7" customFormat="1" ht="15">
      <c r="A3" s="5" t="str">
        <f>'0.1_Submission_Info'!B13</f>
        <v>Scotia Gas Networks - Scotland</v>
      </c>
      <c r="B3" s="6"/>
      <c r="C3" s="6"/>
      <c r="D3" s="6"/>
      <c r="E3" s="6"/>
      <c r="F3" s="6"/>
      <c r="G3" s="6"/>
      <c r="H3" s="19"/>
      <c r="I3" s="19"/>
      <c r="J3" s="19"/>
      <c r="K3" s="19"/>
    </row>
    <row r="4" spans="1:11" s="7" customFormat="1" ht="15">
      <c r="A4" s="5" t="str">
        <f>VLOOKUP('0.1_Submission_Info'!B13,'0.1_Submission_Info'!$A$21:$C$39,3,FALSE)</f>
        <v>GD</v>
      </c>
      <c r="B4" s="6"/>
      <c r="C4" s="6"/>
      <c r="D4" s="6"/>
      <c r="E4" s="6"/>
      <c r="F4" s="6"/>
      <c r="G4" s="6"/>
      <c r="H4" s="19"/>
      <c r="I4" s="19"/>
      <c r="J4" s="19"/>
      <c r="K4" s="19"/>
    </row>
    <row r="5" spans="1:11" s="7" customFormat="1" ht="15">
      <c r="A5" s="5" t="str">
        <f ca="1">A10</f>
        <v>0.5 Submission Version History</v>
      </c>
      <c r="B5" s="6"/>
      <c r="C5" s="6"/>
      <c r="D5" s="6"/>
      <c r="E5" s="6"/>
      <c r="F5" s="6"/>
      <c r="G5" s="6"/>
      <c r="H5" s="19"/>
      <c r="I5" s="19"/>
      <c r="J5" s="19"/>
      <c r="K5" s="19"/>
    </row>
    <row r="6" spans="1:11" s="7" customFormat="1" ht="15">
      <c r="A6" s="5" t="str">
        <f>"Price Base: " &amp; IF(A4="ED",'0.1_Submission_Info'!B43,'0.1_Submission_Info'!B42)</f>
        <v>Price Base: 2018/19</v>
      </c>
      <c r="B6" s="6"/>
      <c r="C6" s="6"/>
      <c r="D6" s="6"/>
      <c r="E6" s="6"/>
      <c r="F6" s="6"/>
      <c r="G6" s="6"/>
      <c r="H6" s="19"/>
      <c r="I6" s="19"/>
      <c r="J6" s="19"/>
      <c r="K6" s="19"/>
    </row>
    <row r="7" spans="1:11">
      <c r="A7" s="39" t="str">
        <f ca="1">"Error Checks: " &amp; IF(ISERROR(MATCH("Error",$A$8:$ZZ$8,0)),"OK","Error")</f>
        <v>Error Checks: OK</v>
      </c>
      <c r="B7" s="40"/>
      <c r="C7" s="40"/>
      <c r="D7" s="40"/>
      <c r="E7" s="40"/>
      <c r="F7" s="40"/>
      <c r="G7" s="40"/>
    </row>
    <row r="8" spans="1:11">
      <c r="A8" s="41" t="str">
        <f ca="1">IF(ISERROR(MATCH("Error",A9:A153,0)),"-","Error")</f>
        <v>-</v>
      </c>
      <c r="B8" s="41" t="str">
        <f t="shared" ref="B8:G8" si="0">IF(ISERROR(MATCH("Error",B9:B154,0)),"-","Error")</f>
        <v>-</v>
      </c>
      <c r="C8" s="41" t="str">
        <f t="shared" si="0"/>
        <v>-</v>
      </c>
      <c r="D8" s="41" t="str">
        <f t="shared" si="0"/>
        <v>-</v>
      </c>
      <c r="E8" s="41" t="str">
        <f t="shared" si="0"/>
        <v>-</v>
      </c>
      <c r="F8" s="41" t="str">
        <f t="shared" si="0"/>
        <v>-</v>
      </c>
      <c r="G8" s="41" t="str">
        <f t="shared" si="0"/>
        <v>-</v>
      </c>
    </row>
    <row r="10" spans="1:11" ht="19.5">
      <c r="A10" s="18" t="str">
        <f ca="1">IFERROR(VLOOKUP(RIGHT(CELL("filename",A1),LEN(CELL("filename",A1))-FIND("]",CELL("filename",A1))),'0.2_Contents'!$A$12:$B$29,2,FALSE), "Sheet name does not match Contents sheet")</f>
        <v>0.5 Submission Version History</v>
      </c>
      <c r="C10" s="19"/>
      <c r="E10" s="20"/>
    </row>
    <row r="11" spans="1:11">
      <c r="C11" s="19"/>
      <c r="E11" s="20"/>
    </row>
    <row r="12" spans="1:11">
      <c r="A12" s="56" t="s">
        <v>59</v>
      </c>
      <c r="D12" s="128"/>
      <c r="E12" s="128"/>
    </row>
    <row r="13" spans="1:11" ht="64" customHeight="1">
      <c r="A13" s="172" t="s">
        <v>600</v>
      </c>
      <c r="B13" s="173"/>
    </row>
    <row r="14" spans="1:11" ht="72" customHeight="1">
      <c r="A14" s="174" t="s">
        <v>601</v>
      </c>
      <c r="B14" s="175"/>
    </row>
    <row r="17" spans="1:7">
      <c r="A17" s="56" t="s">
        <v>602</v>
      </c>
    </row>
    <row r="18" spans="1:7" ht="28.5" customHeight="1">
      <c r="A18" s="70" t="s">
        <v>603</v>
      </c>
      <c r="B18" s="70" t="s">
        <v>604</v>
      </c>
      <c r="C18" s="71" t="s">
        <v>605</v>
      </c>
      <c r="D18" s="72" t="s">
        <v>606</v>
      </c>
      <c r="E18" s="73" t="s">
        <v>607</v>
      </c>
      <c r="F18" s="70" t="s">
        <v>608</v>
      </c>
      <c r="G18" s="70" t="s">
        <v>609</v>
      </c>
    </row>
    <row r="19" spans="1:7" ht="14.5">
      <c r="A19" s="74"/>
      <c r="B19" s="75"/>
      <c r="C19" s="76"/>
      <c r="D19" s="77"/>
      <c r="E19" s="74"/>
      <c r="F19" s="75"/>
      <c r="G19" s="78"/>
    </row>
    <row r="20" spans="1:7" ht="14.5">
      <c r="A20" s="79"/>
      <c r="B20" s="80"/>
      <c r="C20" s="81"/>
      <c r="D20" s="82"/>
      <c r="E20" s="79"/>
      <c r="F20" s="80"/>
      <c r="G20" s="83"/>
    </row>
    <row r="21" spans="1:7" ht="14.5">
      <c r="A21" s="79"/>
      <c r="B21" s="80"/>
      <c r="C21" s="81"/>
      <c r="D21" s="82"/>
      <c r="E21" s="79"/>
      <c r="F21" s="80"/>
      <c r="G21" s="83"/>
    </row>
    <row r="22" spans="1:7" ht="14.5">
      <c r="A22" s="79"/>
      <c r="B22" s="80"/>
      <c r="C22" s="81"/>
      <c r="D22" s="82"/>
      <c r="E22" s="79"/>
      <c r="F22" s="80"/>
      <c r="G22" s="83"/>
    </row>
    <row r="23" spans="1:7" ht="14.5">
      <c r="A23" s="79"/>
      <c r="B23" s="80"/>
      <c r="C23" s="81"/>
      <c r="D23" s="82"/>
      <c r="E23" s="79"/>
      <c r="F23" s="80"/>
      <c r="G23" s="83"/>
    </row>
    <row r="24" spans="1:7" ht="14.5">
      <c r="A24" s="79"/>
      <c r="B24" s="80"/>
      <c r="C24" s="81"/>
      <c r="D24" s="82"/>
      <c r="E24" s="79"/>
      <c r="F24" s="80"/>
      <c r="G24" s="83"/>
    </row>
    <row r="25" spans="1:7" ht="14.5">
      <c r="A25" s="79"/>
      <c r="B25" s="80"/>
      <c r="C25" s="81"/>
      <c r="D25" s="82"/>
      <c r="E25" s="79"/>
      <c r="F25" s="80"/>
      <c r="G25" s="83"/>
    </row>
    <row r="26" spans="1:7" ht="14.5">
      <c r="A26" s="79"/>
      <c r="B26" s="80"/>
      <c r="C26" s="81"/>
      <c r="D26" s="82"/>
      <c r="E26" s="79"/>
      <c r="F26" s="80"/>
      <c r="G26" s="83"/>
    </row>
    <row r="27" spans="1:7" ht="14.5">
      <c r="A27" s="74"/>
      <c r="B27" s="75"/>
      <c r="C27" s="76"/>
      <c r="D27" s="77"/>
      <c r="E27" s="74"/>
      <c r="F27" s="75"/>
      <c r="G27" s="78"/>
    </row>
    <row r="28" spans="1:7" ht="14.5">
      <c r="A28" s="79"/>
      <c r="B28" s="80"/>
      <c r="C28" s="81"/>
      <c r="D28" s="82"/>
      <c r="E28" s="79"/>
      <c r="F28" s="80"/>
      <c r="G28" s="83"/>
    </row>
    <row r="29" spans="1:7" ht="14.5">
      <c r="A29" s="79"/>
      <c r="B29" s="80"/>
      <c r="C29" s="81"/>
      <c r="D29" s="82"/>
      <c r="E29" s="79"/>
      <c r="F29" s="80"/>
      <c r="G29" s="83"/>
    </row>
    <row r="30" spans="1:7" ht="14.5">
      <c r="A30" s="79"/>
      <c r="B30" s="80"/>
      <c r="C30" s="81"/>
      <c r="D30" s="82"/>
      <c r="E30" s="79"/>
      <c r="F30" s="80"/>
      <c r="G30" s="83"/>
    </row>
    <row r="31" spans="1:7" ht="14.5">
      <c r="A31" s="79"/>
      <c r="B31" s="80"/>
      <c r="C31" s="81"/>
      <c r="D31" s="82"/>
      <c r="E31" s="79"/>
      <c r="F31" s="80"/>
      <c r="G31" s="83"/>
    </row>
    <row r="32" spans="1:7" ht="14.5">
      <c r="A32" s="79"/>
      <c r="B32" s="80"/>
      <c r="C32" s="81"/>
      <c r="D32" s="82"/>
      <c r="E32" s="79"/>
      <c r="F32" s="80"/>
      <c r="G32" s="83"/>
    </row>
    <row r="33" spans="1:7" ht="14.5">
      <c r="A33" s="79"/>
      <c r="B33" s="80"/>
      <c r="C33" s="81"/>
      <c r="D33" s="82"/>
      <c r="E33" s="79"/>
      <c r="F33" s="80"/>
      <c r="G33" s="83"/>
    </row>
    <row r="34" spans="1:7" ht="14.5">
      <c r="A34" s="79"/>
      <c r="B34" s="80"/>
      <c r="C34" s="81"/>
      <c r="D34" s="82"/>
      <c r="E34" s="79"/>
      <c r="F34" s="80"/>
      <c r="G34" s="83"/>
    </row>
    <row r="35" spans="1:7" ht="14.5">
      <c r="A35" s="74"/>
      <c r="B35" s="75"/>
      <c r="C35" s="76"/>
      <c r="D35" s="77"/>
      <c r="E35" s="74"/>
      <c r="F35" s="75"/>
      <c r="G35" s="78"/>
    </row>
    <row r="36" spans="1:7" ht="14.5">
      <c r="A36" s="79"/>
      <c r="B36" s="80"/>
      <c r="C36" s="81"/>
      <c r="D36" s="82"/>
      <c r="E36" s="79"/>
      <c r="F36" s="80"/>
      <c r="G36" s="83"/>
    </row>
    <row r="37" spans="1:7" ht="14.5">
      <c r="A37" s="79"/>
      <c r="B37" s="80"/>
      <c r="C37" s="81"/>
      <c r="D37" s="82"/>
      <c r="E37" s="79"/>
      <c r="F37" s="80"/>
      <c r="G37" s="83"/>
    </row>
    <row r="38" spans="1:7" ht="14.5">
      <c r="A38" s="79"/>
      <c r="B38" s="80"/>
      <c r="C38" s="81"/>
      <c r="D38" s="82"/>
      <c r="E38" s="79"/>
      <c r="F38" s="80"/>
      <c r="G38" s="83"/>
    </row>
    <row r="39" spans="1:7" ht="14.5">
      <c r="A39" s="79"/>
      <c r="B39" s="80"/>
      <c r="C39" s="81"/>
      <c r="D39" s="82"/>
      <c r="E39" s="79"/>
      <c r="F39" s="80"/>
      <c r="G39" s="83"/>
    </row>
    <row r="40" spans="1:7" ht="14.5">
      <c r="A40" s="79"/>
      <c r="B40" s="80"/>
      <c r="C40" s="81"/>
      <c r="D40" s="82"/>
      <c r="E40" s="79"/>
      <c r="F40" s="80"/>
      <c r="G40" s="83"/>
    </row>
    <row r="41" spans="1:7" ht="14.5">
      <c r="A41" s="79"/>
      <c r="B41" s="80"/>
      <c r="C41" s="81"/>
      <c r="D41" s="82"/>
      <c r="E41" s="79"/>
      <c r="F41" s="80"/>
      <c r="G41" s="83"/>
    </row>
    <row r="42" spans="1:7" ht="14.5">
      <c r="A42" s="79"/>
      <c r="B42" s="80"/>
      <c r="C42" s="81"/>
      <c r="D42" s="82"/>
      <c r="E42" s="79"/>
      <c r="F42" s="80"/>
      <c r="G42" s="83"/>
    </row>
    <row r="43" spans="1:7" ht="14.5">
      <c r="A43" s="74"/>
      <c r="B43" s="75"/>
      <c r="C43" s="76"/>
      <c r="D43" s="77"/>
      <c r="E43" s="74"/>
      <c r="F43" s="75"/>
      <c r="G43" s="78"/>
    </row>
    <row r="44" spans="1:7" ht="14.5">
      <c r="A44" s="79"/>
      <c r="B44" s="80"/>
      <c r="C44" s="81"/>
      <c r="D44" s="82"/>
      <c r="E44" s="79"/>
      <c r="F44" s="80"/>
      <c r="G44" s="83"/>
    </row>
    <row r="45" spans="1:7" ht="14.5">
      <c r="A45" s="79"/>
      <c r="B45" s="80"/>
      <c r="C45" s="81"/>
      <c r="D45" s="82"/>
      <c r="E45" s="79"/>
      <c r="F45" s="80"/>
      <c r="G45" s="83"/>
    </row>
    <row r="46" spans="1:7" ht="14.5">
      <c r="A46" s="79"/>
      <c r="B46" s="80"/>
      <c r="C46" s="81"/>
      <c r="D46" s="82"/>
      <c r="E46" s="79"/>
      <c r="F46" s="80"/>
      <c r="G46" s="83"/>
    </row>
    <row r="47" spans="1:7" ht="14.5">
      <c r="A47" s="79"/>
      <c r="B47" s="80"/>
      <c r="C47" s="81"/>
      <c r="D47" s="82"/>
      <c r="E47" s="79"/>
      <c r="F47" s="80"/>
      <c r="G47" s="83"/>
    </row>
    <row r="48" spans="1:7" ht="14.5">
      <c r="A48" s="79"/>
      <c r="B48" s="80"/>
      <c r="C48" s="81"/>
      <c r="D48" s="82"/>
      <c r="E48" s="79"/>
      <c r="F48" s="80"/>
      <c r="G48" s="83"/>
    </row>
    <row r="49" spans="1:7" ht="14.5">
      <c r="A49" s="79"/>
      <c r="B49" s="80"/>
      <c r="C49" s="81"/>
      <c r="D49" s="82"/>
      <c r="E49" s="79"/>
      <c r="F49" s="80"/>
      <c r="G49" s="83"/>
    </row>
    <row r="50" spans="1:7" ht="14.5">
      <c r="A50" s="79"/>
      <c r="B50" s="80"/>
      <c r="C50" s="81"/>
      <c r="D50" s="82"/>
      <c r="E50" s="79"/>
      <c r="F50" s="80"/>
      <c r="G50" s="83"/>
    </row>
    <row r="51" spans="1:7" ht="14.5">
      <c r="A51" s="74"/>
      <c r="B51" s="75"/>
      <c r="C51" s="76"/>
      <c r="D51" s="77"/>
      <c r="E51" s="74"/>
      <c r="F51" s="75"/>
      <c r="G51" s="78"/>
    </row>
    <row r="52" spans="1:7" ht="14.5">
      <c r="A52" s="79"/>
      <c r="B52" s="80"/>
      <c r="C52" s="81"/>
      <c r="D52" s="82"/>
      <c r="E52" s="79"/>
      <c r="F52" s="80"/>
      <c r="G52" s="83"/>
    </row>
    <row r="53" spans="1:7" ht="14.5">
      <c r="A53" s="79"/>
      <c r="B53" s="80"/>
      <c r="C53" s="81"/>
      <c r="D53" s="82"/>
      <c r="E53" s="79"/>
      <c r="F53" s="80"/>
      <c r="G53" s="83"/>
    </row>
    <row r="54" spans="1:7" ht="14.5">
      <c r="A54" s="79"/>
      <c r="B54" s="80"/>
      <c r="C54" s="81"/>
      <c r="D54" s="82"/>
      <c r="E54" s="79"/>
      <c r="F54" s="80"/>
      <c r="G54" s="83"/>
    </row>
    <row r="55" spans="1:7" ht="14.5">
      <c r="A55" s="79"/>
      <c r="B55" s="80"/>
      <c r="C55" s="81"/>
      <c r="D55" s="82"/>
      <c r="E55" s="79"/>
      <c r="F55" s="80"/>
      <c r="G55" s="83"/>
    </row>
    <row r="56" spans="1:7" ht="14.5">
      <c r="A56" s="79"/>
      <c r="B56" s="80"/>
      <c r="C56" s="81"/>
      <c r="D56" s="82"/>
      <c r="E56" s="79"/>
      <c r="F56" s="80"/>
      <c r="G56" s="83"/>
    </row>
    <row r="57" spans="1:7" ht="14.5">
      <c r="A57" s="79"/>
      <c r="B57" s="80"/>
      <c r="C57" s="81"/>
      <c r="D57" s="82"/>
      <c r="E57" s="79"/>
      <c r="F57" s="80"/>
      <c r="G57" s="83"/>
    </row>
    <row r="58" spans="1:7" ht="14.5">
      <c r="A58" s="79"/>
      <c r="B58" s="80"/>
      <c r="C58" s="81"/>
      <c r="D58" s="82"/>
      <c r="E58" s="79"/>
      <c r="F58" s="80"/>
      <c r="G58" s="83"/>
    </row>
    <row r="59" spans="1:7" ht="14.5">
      <c r="A59" s="74"/>
      <c r="B59" s="75"/>
      <c r="C59" s="76"/>
      <c r="D59" s="77"/>
      <c r="E59" s="74"/>
      <c r="F59" s="75"/>
      <c r="G59" s="78"/>
    </row>
    <row r="60" spans="1:7" ht="14.5">
      <c r="A60" s="79"/>
      <c r="B60" s="80"/>
      <c r="C60" s="81"/>
      <c r="D60" s="82"/>
      <c r="E60" s="79"/>
      <c r="F60" s="80"/>
      <c r="G60" s="83"/>
    </row>
    <row r="61" spans="1:7" ht="14.5">
      <c r="A61" s="79"/>
      <c r="B61" s="80"/>
      <c r="C61" s="81"/>
      <c r="D61" s="82"/>
      <c r="E61" s="79"/>
      <c r="F61" s="80"/>
      <c r="G61" s="83"/>
    </row>
    <row r="62" spans="1:7" ht="14.5">
      <c r="A62" s="79"/>
      <c r="B62" s="80"/>
      <c r="C62" s="81"/>
      <c r="D62" s="82"/>
      <c r="E62" s="79"/>
      <c r="F62" s="80"/>
      <c r="G62" s="83"/>
    </row>
    <row r="63" spans="1:7" ht="14.5">
      <c r="A63" s="79"/>
      <c r="B63" s="80"/>
      <c r="C63" s="81"/>
      <c r="D63" s="82"/>
      <c r="E63" s="79"/>
      <c r="F63" s="80"/>
      <c r="G63" s="83"/>
    </row>
    <row r="64" spans="1:7" ht="14.5">
      <c r="A64" s="79"/>
      <c r="B64" s="80"/>
      <c r="C64" s="81"/>
      <c r="D64" s="82"/>
      <c r="E64" s="79"/>
      <c r="F64" s="80"/>
      <c r="G64" s="83"/>
    </row>
    <row r="65" spans="1:7" ht="14.5">
      <c r="A65" s="79"/>
      <c r="B65" s="80"/>
      <c r="C65" s="81"/>
      <c r="D65" s="82"/>
      <c r="E65" s="79"/>
      <c r="F65" s="80"/>
      <c r="G65" s="83"/>
    </row>
    <row r="66" spans="1:7" ht="14.5">
      <c r="A66" s="79"/>
      <c r="B66" s="80"/>
      <c r="C66" s="81"/>
      <c r="D66" s="82"/>
      <c r="E66" s="79"/>
      <c r="F66" s="80"/>
      <c r="G66" s="83"/>
    </row>
    <row r="67" spans="1:7" ht="14.5">
      <c r="A67" s="74"/>
      <c r="B67" s="75"/>
      <c r="C67" s="76"/>
      <c r="D67" s="77"/>
      <c r="E67" s="74"/>
      <c r="F67" s="75"/>
      <c r="G67" s="78"/>
    </row>
    <row r="68" spans="1:7" ht="14.5">
      <c r="A68" s="79"/>
      <c r="B68" s="80"/>
      <c r="C68" s="81"/>
      <c r="D68" s="82"/>
      <c r="E68" s="79"/>
      <c r="F68" s="80"/>
      <c r="G68" s="83"/>
    </row>
    <row r="69" spans="1:7" ht="14.5">
      <c r="A69" s="79"/>
      <c r="B69" s="80"/>
      <c r="C69" s="81"/>
      <c r="D69" s="82"/>
      <c r="E69" s="79"/>
      <c r="F69" s="80"/>
      <c r="G69" s="83"/>
    </row>
    <row r="70" spans="1:7" ht="14.5">
      <c r="A70" s="79"/>
      <c r="B70" s="80"/>
      <c r="C70" s="81"/>
      <c r="D70" s="82"/>
      <c r="E70" s="79"/>
      <c r="F70" s="80"/>
      <c r="G70" s="83"/>
    </row>
    <row r="71" spans="1:7" ht="14.5">
      <c r="A71" s="79"/>
      <c r="B71" s="80"/>
      <c r="C71" s="81"/>
      <c r="D71" s="82"/>
      <c r="E71" s="79"/>
      <c r="F71" s="80"/>
      <c r="G71" s="83"/>
    </row>
    <row r="72" spans="1:7" ht="14.5">
      <c r="A72" s="79"/>
      <c r="B72" s="80"/>
      <c r="C72" s="81"/>
      <c r="D72" s="82"/>
      <c r="E72" s="79"/>
      <c r="F72" s="80"/>
      <c r="G72" s="83"/>
    </row>
    <row r="73" spans="1:7" ht="14.5">
      <c r="A73" s="79"/>
      <c r="B73" s="80"/>
      <c r="C73" s="81"/>
      <c r="D73" s="82"/>
      <c r="E73" s="79"/>
      <c r="F73" s="80"/>
      <c r="G73" s="83"/>
    </row>
    <row r="74" spans="1:7" ht="14.5">
      <c r="A74" s="79"/>
      <c r="B74" s="80"/>
      <c r="C74" s="81"/>
      <c r="D74" s="82"/>
      <c r="E74" s="79"/>
      <c r="F74" s="80"/>
      <c r="G74" s="83"/>
    </row>
  </sheetData>
  <pageMargins left="0.7" right="0.7" top="0.75" bottom="0.75" header="0.3" footer="0.3"/>
  <pageSetup orientation="portrait" r:id="rId1"/>
  <headerFooter>
    <oddFooter>&amp;C_x000D_&amp;1#&amp;"Calibri"&amp;10&amp;K000000 OFFICIAL-InternalOnly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75BB-82DD-45D2-8249-E1B11C5ED616}">
  <dimension ref="A1:J98"/>
  <sheetViews>
    <sheetView workbookViewId="0">
      <selection activeCell="D13" sqref="D13"/>
    </sheetView>
  </sheetViews>
  <sheetFormatPr defaultColWidth="8" defaultRowHeight="13.5"/>
  <cols>
    <col min="1" max="1" width="10.61328125" style="19" customWidth="1"/>
    <col min="2" max="2" width="46.765625" style="19" customWidth="1"/>
    <col min="3" max="3" width="14.15234375" style="20" bestFit="1" customWidth="1"/>
    <col min="4" max="4" width="8.15234375" style="20" customWidth="1"/>
    <col min="5" max="5" width="14.15234375" style="19" customWidth="1"/>
    <col min="6" max="6" width="46.765625" style="19" customWidth="1"/>
    <col min="7" max="7" width="16.84375" style="19" customWidth="1"/>
    <col min="8" max="46" width="8" style="19"/>
    <col min="47" max="47" width="8.23046875" style="19" bestFit="1" customWidth="1"/>
    <col min="48" max="16384" width="8" style="19"/>
  </cols>
  <sheetData>
    <row r="1" spans="1:10" s="4" customFormat="1" ht="24.5">
      <c r="A1" s="1" t="s">
        <v>0</v>
      </c>
      <c r="B1" s="2"/>
      <c r="C1" s="2"/>
      <c r="D1" s="2"/>
      <c r="E1" s="2"/>
      <c r="F1" s="3"/>
      <c r="G1" s="2"/>
      <c r="H1" s="19"/>
      <c r="I1" s="19"/>
      <c r="J1" s="19"/>
    </row>
    <row r="2" spans="1:10" s="7" customFormat="1" ht="15">
      <c r="A2" s="5" t="str">
        <f ca="1">IFERROR("Sheet: " &amp;VLOOKUP(RIGHT(CELL("filename",A1),LEN(CELL("filename",A1))-FIND("]",CELL("filename",A1))),'0.2_Contents'!$A$12:$B$52,2,FALSE),"Sheet name does not match Contents sheet")</f>
        <v>Sheet: 0.6 Template Version History</v>
      </c>
      <c r="B2" s="6"/>
      <c r="C2" s="6"/>
      <c r="D2" s="6"/>
      <c r="E2" s="6"/>
      <c r="F2" s="5"/>
      <c r="G2" s="6"/>
      <c r="H2" s="19"/>
      <c r="I2" s="19"/>
      <c r="J2" s="19"/>
    </row>
    <row r="3" spans="1:10" s="7" customFormat="1" ht="15">
      <c r="A3" s="5" t="str">
        <f>'0.1_Submission_Info'!B13</f>
        <v>Scotia Gas Networks - Scotland</v>
      </c>
      <c r="B3" s="6"/>
      <c r="C3" s="6"/>
      <c r="D3" s="6"/>
      <c r="E3" s="6"/>
      <c r="F3" s="6"/>
      <c r="G3" s="6"/>
      <c r="H3" s="19"/>
      <c r="I3" s="19"/>
      <c r="J3" s="19"/>
    </row>
    <row r="4" spans="1:10" s="7" customFormat="1" ht="15">
      <c r="A4" s="5" t="str">
        <f>VLOOKUP('0.1_Submission_Info'!B13,'0.1_Submission_Info'!$A$21:$C$39,3,FALSE)</f>
        <v>GD</v>
      </c>
      <c r="B4" s="6"/>
      <c r="C4" s="6"/>
      <c r="D4" s="6"/>
      <c r="E4" s="6"/>
      <c r="F4" s="6"/>
      <c r="G4" s="6"/>
      <c r="H4" s="19"/>
      <c r="I4" s="19"/>
      <c r="J4" s="19"/>
    </row>
    <row r="5" spans="1:10" s="7" customFormat="1" ht="15">
      <c r="A5" s="5" t="str">
        <f ca="1">A10</f>
        <v>0.6 Template Version History</v>
      </c>
      <c r="B5" s="6"/>
      <c r="C5" s="6"/>
      <c r="D5" s="6"/>
      <c r="E5" s="6"/>
      <c r="F5" s="6"/>
      <c r="G5" s="6"/>
      <c r="H5" s="19"/>
      <c r="I5" s="19"/>
      <c r="J5" s="19"/>
    </row>
    <row r="6" spans="1:10" s="7" customFormat="1" ht="15">
      <c r="A6" s="5" t="str">
        <f>"Price Base: " &amp; IF(A4="ED",'0.1_Submission_Info'!B43,'0.1_Submission_Info'!B42)</f>
        <v>Price Base: 2018/19</v>
      </c>
      <c r="B6" s="6"/>
      <c r="C6" s="6"/>
      <c r="D6" s="6"/>
      <c r="E6" s="6"/>
      <c r="F6" s="6"/>
      <c r="G6" s="6"/>
      <c r="H6" s="19"/>
      <c r="I6" s="19"/>
      <c r="J6" s="19"/>
    </row>
    <row r="7" spans="1:10">
      <c r="A7" s="39" t="str">
        <f ca="1">"Error Checks: " &amp; IF(ISERROR(MATCH("Error",$A$8:$ZZ$8,0)),"OK","Error")</f>
        <v>Error Checks: OK</v>
      </c>
      <c r="B7" s="40"/>
      <c r="C7" s="40"/>
      <c r="D7" s="40"/>
      <c r="E7" s="40"/>
      <c r="F7" s="40"/>
      <c r="G7" s="40"/>
    </row>
    <row r="8" spans="1:10">
      <c r="A8" s="41" t="str">
        <f ca="1">IF(ISERROR(MATCH("Error",A9:A154,0)),"-","Error")</f>
        <v>-</v>
      </c>
      <c r="B8" s="41" t="str">
        <f t="shared" ref="B8:G8" si="0">IF(ISERROR(MATCH("Error",B9:B155,0)),"-","Error")</f>
        <v>-</v>
      </c>
      <c r="C8" s="41" t="str">
        <f t="shared" si="0"/>
        <v>-</v>
      </c>
      <c r="D8" s="41" t="str">
        <f t="shared" si="0"/>
        <v>-</v>
      </c>
      <c r="E8" s="41" t="str">
        <f t="shared" si="0"/>
        <v>-</v>
      </c>
      <c r="F8" s="41" t="str">
        <f t="shared" si="0"/>
        <v>-</v>
      </c>
      <c r="G8" s="41" t="str">
        <f t="shared" si="0"/>
        <v>-</v>
      </c>
    </row>
    <row r="10" spans="1:10" ht="19.5">
      <c r="A10" s="18" t="str">
        <f ca="1">IFERROR(VLOOKUP(RIGHT(CELL("filename",A1),LEN(CELL("filename",A1))-FIND("]",CELL("filename",A1))),'0.2_Contents'!$A$12:$B$29,2,FALSE), "Sheet name does not match Contents sheet")</f>
        <v>0.6 Template Version History</v>
      </c>
      <c r="C10" s="19"/>
      <c r="E10" s="20"/>
    </row>
    <row r="11" spans="1:10">
      <c r="C11" s="19"/>
      <c r="E11" s="20"/>
    </row>
    <row r="13" spans="1:10" ht="28.5" customHeight="1">
      <c r="A13" s="70" t="s">
        <v>610</v>
      </c>
      <c r="B13" s="70" t="s">
        <v>611</v>
      </c>
      <c r="C13" s="71" t="s">
        <v>605</v>
      </c>
      <c r="D13" s="72" t="s">
        <v>606</v>
      </c>
      <c r="E13" s="73" t="s">
        <v>607</v>
      </c>
      <c r="F13" s="70" t="s">
        <v>608</v>
      </c>
      <c r="G13" s="70" t="s">
        <v>612</v>
      </c>
    </row>
    <row r="14" spans="1:10" ht="14.5">
      <c r="A14" s="159" t="s">
        <v>613</v>
      </c>
      <c r="B14" s="163" t="s">
        <v>614</v>
      </c>
      <c r="C14" s="86"/>
      <c r="D14" s="87"/>
      <c r="E14" s="84"/>
      <c r="F14" s="85"/>
      <c r="G14" s="88"/>
    </row>
    <row r="15" spans="1:10" ht="14.5">
      <c r="A15" s="160" t="s">
        <v>615</v>
      </c>
      <c r="B15" s="161" t="s">
        <v>616</v>
      </c>
      <c r="C15" s="91"/>
      <c r="D15" s="92"/>
      <c r="E15" s="89"/>
      <c r="F15" s="90"/>
      <c r="G15" s="93"/>
    </row>
    <row r="16" spans="1:10" ht="14.5">
      <c r="A16" s="159" t="s">
        <v>617</v>
      </c>
      <c r="B16" s="161" t="s">
        <v>616</v>
      </c>
      <c r="C16" s="86"/>
      <c r="D16" s="87"/>
      <c r="E16" s="84"/>
      <c r="F16" s="85"/>
      <c r="G16" s="88"/>
    </row>
    <row r="17" spans="1:7" ht="14.5">
      <c r="A17" s="160" t="s">
        <v>618</v>
      </c>
      <c r="B17" s="161" t="s">
        <v>619</v>
      </c>
      <c r="C17" s="91"/>
      <c r="D17" s="92"/>
      <c r="E17" s="89"/>
      <c r="F17" s="90"/>
      <c r="G17" s="93"/>
    </row>
    <row r="18" spans="1:7" ht="14.5">
      <c r="A18" s="89"/>
      <c r="B18" s="90"/>
      <c r="C18" s="91"/>
      <c r="D18" s="92"/>
      <c r="E18" s="89"/>
      <c r="F18" s="90"/>
      <c r="G18" s="93"/>
    </row>
    <row r="19" spans="1:7" ht="14.5">
      <c r="A19" s="89"/>
      <c r="B19" s="90"/>
      <c r="C19" s="91"/>
      <c r="D19" s="92"/>
      <c r="E19" s="89"/>
      <c r="F19" s="90"/>
      <c r="G19" s="93"/>
    </row>
    <row r="20" spans="1:7" ht="14.5">
      <c r="A20" s="89"/>
      <c r="B20" s="90"/>
      <c r="C20" s="91"/>
      <c r="D20" s="92"/>
      <c r="E20" s="89"/>
      <c r="F20" s="90"/>
      <c r="G20" s="93"/>
    </row>
    <row r="21" spans="1:7" ht="14.5">
      <c r="A21" s="89"/>
      <c r="B21" s="90"/>
      <c r="C21" s="91"/>
      <c r="D21" s="92"/>
      <c r="E21" s="89"/>
      <c r="F21" s="90"/>
      <c r="G21" s="93"/>
    </row>
    <row r="22" spans="1:7" ht="14.5">
      <c r="A22" s="89"/>
      <c r="B22" s="90"/>
      <c r="C22" s="91"/>
      <c r="D22" s="92"/>
      <c r="E22" s="89"/>
      <c r="F22" s="90"/>
      <c r="G22" s="93"/>
    </row>
    <row r="23" spans="1:7" ht="14.5">
      <c r="A23" s="89"/>
      <c r="B23" s="90"/>
      <c r="C23" s="91"/>
      <c r="D23" s="92"/>
      <c r="E23" s="89"/>
      <c r="F23" s="90"/>
      <c r="G23" s="93"/>
    </row>
    <row r="24" spans="1:7" ht="14.5">
      <c r="A24" s="89"/>
      <c r="B24" s="90"/>
      <c r="C24" s="91"/>
      <c r="D24" s="92"/>
      <c r="E24" s="89"/>
      <c r="F24" s="90"/>
      <c r="G24" s="93"/>
    </row>
    <row r="25" spans="1:7" ht="14.5">
      <c r="A25" s="89"/>
      <c r="B25" s="90"/>
      <c r="C25" s="91"/>
      <c r="D25" s="92"/>
      <c r="E25" s="89"/>
      <c r="F25" s="90"/>
      <c r="G25" s="93"/>
    </row>
    <row r="26" spans="1:7" ht="14.5">
      <c r="A26" s="89"/>
      <c r="B26" s="90"/>
      <c r="C26" s="91"/>
      <c r="D26" s="92"/>
      <c r="E26" s="89"/>
      <c r="F26" s="90"/>
      <c r="G26" s="93"/>
    </row>
    <row r="27" spans="1:7" ht="14.5">
      <c r="A27" s="89"/>
      <c r="B27" s="90"/>
      <c r="C27" s="91"/>
      <c r="D27" s="92"/>
      <c r="E27" s="89"/>
      <c r="F27" s="90"/>
      <c r="G27" s="93"/>
    </row>
    <row r="28" spans="1:7" ht="14.5">
      <c r="A28" s="89"/>
      <c r="B28" s="90"/>
      <c r="C28" s="91"/>
      <c r="D28" s="92"/>
      <c r="E28" s="89"/>
      <c r="F28" s="90"/>
      <c r="G28" s="93"/>
    </row>
    <row r="29" spans="1:7" ht="14.5">
      <c r="A29" s="89"/>
      <c r="B29" s="90"/>
      <c r="C29" s="91"/>
      <c r="D29" s="92"/>
      <c r="E29" s="89"/>
      <c r="F29" s="90"/>
      <c r="G29" s="93"/>
    </row>
    <row r="30" spans="1:7" ht="14.5">
      <c r="A30" s="84"/>
      <c r="B30" s="85"/>
      <c r="C30" s="86"/>
      <c r="D30" s="87"/>
      <c r="E30" s="84"/>
      <c r="F30" s="85"/>
      <c r="G30" s="88"/>
    </row>
    <row r="31" spans="1:7" ht="14.5">
      <c r="A31" s="89"/>
      <c r="B31" s="90"/>
      <c r="C31" s="91"/>
      <c r="D31" s="92"/>
      <c r="E31" s="89"/>
      <c r="F31" s="90"/>
      <c r="G31" s="93"/>
    </row>
    <row r="32" spans="1:7" ht="14.5">
      <c r="A32" s="89"/>
      <c r="B32" s="90"/>
      <c r="C32" s="91"/>
      <c r="D32" s="92"/>
      <c r="E32" s="89"/>
      <c r="F32" s="90"/>
      <c r="G32" s="93"/>
    </row>
    <row r="33" spans="1:7" ht="14.5">
      <c r="A33" s="89"/>
      <c r="B33" s="90"/>
      <c r="C33" s="91"/>
      <c r="D33" s="92"/>
      <c r="E33" s="89"/>
      <c r="F33" s="90"/>
      <c r="G33" s="93"/>
    </row>
    <row r="34" spans="1:7" ht="14.5">
      <c r="A34" s="89"/>
      <c r="B34" s="90"/>
      <c r="C34" s="91"/>
      <c r="D34" s="92"/>
      <c r="E34" s="89"/>
      <c r="F34" s="90"/>
      <c r="G34" s="93"/>
    </row>
    <row r="35" spans="1:7" ht="14.5">
      <c r="A35" s="89"/>
      <c r="B35" s="90"/>
      <c r="C35" s="91"/>
      <c r="D35" s="92"/>
      <c r="E35" s="89"/>
      <c r="F35" s="90"/>
      <c r="G35" s="93"/>
    </row>
    <row r="36" spans="1:7" ht="14.5">
      <c r="A36" s="89"/>
      <c r="B36" s="90"/>
      <c r="C36" s="91"/>
      <c r="D36" s="92"/>
      <c r="E36" s="89"/>
      <c r="F36" s="90"/>
      <c r="G36" s="93"/>
    </row>
    <row r="37" spans="1:7" ht="14.5">
      <c r="A37" s="89"/>
      <c r="B37" s="90"/>
      <c r="C37" s="91"/>
      <c r="D37" s="92"/>
      <c r="E37" s="89"/>
      <c r="F37" s="90"/>
      <c r="G37" s="93"/>
    </row>
    <row r="38" spans="1:7" ht="14.5">
      <c r="A38" s="89"/>
      <c r="B38" s="90"/>
      <c r="C38" s="91"/>
      <c r="D38" s="92"/>
      <c r="E38" s="89"/>
      <c r="F38" s="90"/>
      <c r="G38" s="93"/>
    </row>
    <row r="39" spans="1:7" ht="14.5">
      <c r="A39" s="89"/>
      <c r="B39" s="90"/>
      <c r="C39" s="91"/>
      <c r="D39" s="92"/>
      <c r="E39" s="89"/>
      <c r="F39" s="90"/>
      <c r="G39" s="93"/>
    </row>
    <row r="40" spans="1:7" ht="14.5">
      <c r="A40" s="89"/>
      <c r="B40" s="90"/>
      <c r="C40" s="91"/>
      <c r="D40" s="92"/>
      <c r="E40" s="89"/>
      <c r="F40" s="90"/>
      <c r="G40" s="93"/>
    </row>
    <row r="41" spans="1:7" ht="14.5">
      <c r="A41" s="89"/>
      <c r="B41" s="90"/>
      <c r="C41" s="91"/>
      <c r="D41" s="92"/>
      <c r="E41" s="89"/>
      <c r="F41" s="90"/>
      <c r="G41" s="93"/>
    </row>
    <row r="42" spans="1:7" ht="14.5">
      <c r="A42" s="89"/>
      <c r="B42" s="90"/>
      <c r="C42" s="91"/>
      <c r="D42" s="92"/>
      <c r="E42" s="89"/>
      <c r="F42" s="90"/>
      <c r="G42" s="93"/>
    </row>
    <row r="43" spans="1:7" ht="14.5">
      <c r="A43" s="89"/>
      <c r="B43" s="90"/>
      <c r="C43" s="91"/>
      <c r="D43" s="92"/>
      <c r="E43" s="89"/>
      <c r="F43" s="90"/>
      <c r="G43" s="93"/>
    </row>
    <row r="44" spans="1:7" ht="14.5">
      <c r="A44" s="89"/>
      <c r="B44" s="90"/>
      <c r="C44" s="91"/>
      <c r="D44" s="92"/>
      <c r="E44" s="89"/>
      <c r="F44" s="90"/>
      <c r="G44" s="93"/>
    </row>
    <row r="45" spans="1:7" ht="14.5">
      <c r="A45" s="84"/>
      <c r="B45" s="85"/>
      <c r="C45" s="86"/>
      <c r="D45" s="87"/>
      <c r="E45" s="84"/>
      <c r="F45" s="85"/>
      <c r="G45" s="88"/>
    </row>
    <row r="46" spans="1:7" ht="14.5">
      <c r="A46" s="89"/>
      <c r="B46" s="90"/>
      <c r="C46" s="91"/>
      <c r="D46" s="92"/>
      <c r="E46" s="89"/>
      <c r="F46" s="90"/>
      <c r="G46" s="93"/>
    </row>
    <row r="47" spans="1:7" ht="14.5">
      <c r="A47" s="89"/>
      <c r="B47" s="90"/>
      <c r="C47" s="91"/>
      <c r="D47" s="92"/>
      <c r="E47" s="89"/>
      <c r="F47" s="90"/>
      <c r="G47" s="93"/>
    </row>
    <row r="48" spans="1:7" ht="14.5">
      <c r="A48" s="89"/>
      <c r="B48" s="90"/>
      <c r="C48" s="91"/>
      <c r="D48" s="92"/>
      <c r="E48" s="89"/>
      <c r="F48" s="90"/>
      <c r="G48" s="93"/>
    </row>
    <row r="49" spans="1:7" ht="14.5">
      <c r="A49" s="89"/>
      <c r="B49" s="90"/>
      <c r="C49" s="91"/>
      <c r="D49" s="92"/>
      <c r="E49" s="89"/>
      <c r="F49" s="90"/>
      <c r="G49" s="93"/>
    </row>
    <row r="50" spans="1:7" ht="14.5">
      <c r="A50" s="89"/>
      <c r="B50" s="90"/>
      <c r="C50" s="91"/>
      <c r="D50" s="92"/>
      <c r="E50" s="89"/>
      <c r="F50" s="90"/>
      <c r="G50" s="93"/>
    </row>
    <row r="51" spans="1:7" ht="14.5">
      <c r="A51" s="89"/>
      <c r="B51" s="90"/>
      <c r="C51" s="91"/>
      <c r="D51" s="92"/>
      <c r="E51" s="89"/>
      <c r="F51" s="90"/>
      <c r="G51" s="93"/>
    </row>
    <row r="52" spans="1:7" ht="14.5">
      <c r="A52" s="84"/>
      <c r="B52" s="85"/>
      <c r="C52" s="86"/>
      <c r="D52" s="87"/>
      <c r="E52" s="84"/>
      <c r="F52" s="85"/>
      <c r="G52" s="88"/>
    </row>
    <row r="53" spans="1:7" ht="14.5">
      <c r="A53" s="89"/>
      <c r="B53" s="90"/>
      <c r="C53" s="91"/>
      <c r="D53" s="92"/>
      <c r="E53" s="89"/>
      <c r="F53" s="90"/>
      <c r="G53" s="93"/>
    </row>
    <row r="54" spans="1:7" ht="14.5">
      <c r="A54" s="84"/>
      <c r="B54" s="85"/>
      <c r="C54" s="86"/>
      <c r="D54" s="87"/>
      <c r="E54" s="84"/>
      <c r="F54" s="85"/>
      <c r="G54" s="88"/>
    </row>
    <row r="55" spans="1:7" ht="14.5">
      <c r="A55" s="89"/>
      <c r="B55" s="90"/>
      <c r="C55" s="91"/>
      <c r="D55" s="92"/>
      <c r="E55" s="89"/>
      <c r="F55" s="90"/>
      <c r="G55" s="93"/>
    </row>
    <row r="56" spans="1:7" ht="14.5">
      <c r="A56" s="84"/>
      <c r="B56" s="85"/>
      <c r="C56" s="86"/>
      <c r="D56" s="87"/>
      <c r="E56" s="84"/>
      <c r="F56" s="85"/>
      <c r="G56" s="88"/>
    </row>
    <row r="57" spans="1:7" ht="14.5">
      <c r="A57" s="89"/>
      <c r="B57" s="90"/>
      <c r="C57" s="91"/>
      <c r="D57" s="92"/>
      <c r="E57" s="89"/>
      <c r="F57" s="90"/>
      <c r="G57" s="93"/>
    </row>
    <row r="58" spans="1:7" ht="14.5">
      <c r="A58" s="89"/>
      <c r="B58" s="90"/>
      <c r="C58" s="91"/>
      <c r="D58" s="92"/>
      <c r="E58" s="89"/>
      <c r="F58" s="90"/>
      <c r="G58" s="93"/>
    </row>
    <row r="59" spans="1:7" ht="14.5">
      <c r="A59" s="89"/>
      <c r="B59" s="90"/>
      <c r="C59" s="91"/>
      <c r="D59" s="92"/>
      <c r="E59" s="89"/>
      <c r="F59" s="90"/>
      <c r="G59" s="93"/>
    </row>
    <row r="60" spans="1:7" ht="14.5">
      <c r="A60" s="84"/>
      <c r="B60" s="85"/>
      <c r="C60" s="86"/>
      <c r="D60" s="87"/>
      <c r="E60" s="84"/>
      <c r="F60" s="85"/>
      <c r="G60" s="88"/>
    </row>
    <row r="61" spans="1:7" ht="14.5">
      <c r="A61" s="89"/>
      <c r="B61" s="90"/>
      <c r="C61" s="91"/>
      <c r="D61" s="92"/>
      <c r="E61" s="89"/>
      <c r="F61" s="90"/>
      <c r="G61" s="93"/>
    </row>
    <row r="62" spans="1:7" ht="14.5">
      <c r="A62" s="89"/>
      <c r="B62" s="90"/>
      <c r="C62" s="91"/>
      <c r="D62" s="92"/>
      <c r="E62" s="89"/>
      <c r="F62" s="90"/>
      <c r="G62" s="93"/>
    </row>
    <row r="63" spans="1:7" ht="14.5">
      <c r="A63" s="89"/>
      <c r="B63" s="90"/>
      <c r="C63" s="91"/>
      <c r="D63" s="92"/>
      <c r="E63" s="89"/>
      <c r="F63" s="90"/>
      <c r="G63" s="93"/>
    </row>
    <row r="64" spans="1:7" ht="14.5">
      <c r="A64" s="89"/>
      <c r="B64" s="90"/>
      <c r="C64" s="91"/>
      <c r="D64" s="92"/>
      <c r="E64" s="89"/>
      <c r="F64" s="90"/>
      <c r="G64" s="93"/>
    </row>
    <row r="65" spans="1:7" ht="14.5">
      <c r="A65" s="89"/>
      <c r="B65" s="90"/>
      <c r="C65" s="91"/>
      <c r="D65" s="92"/>
      <c r="E65" s="89"/>
      <c r="F65" s="90"/>
      <c r="G65" s="93"/>
    </row>
    <row r="66" spans="1:7" ht="14.5">
      <c r="A66" s="89"/>
      <c r="B66" s="90"/>
      <c r="C66" s="91"/>
      <c r="D66" s="92"/>
      <c r="E66" s="89"/>
      <c r="F66" s="90"/>
      <c r="G66" s="93"/>
    </row>
    <row r="67" spans="1:7" ht="14.5">
      <c r="A67" s="89"/>
      <c r="B67" s="90"/>
      <c r="C67" s="91"/>
      <c r="D67" s="92"/>
      <c r="E67" s="89"/>
      <c r="F67" s="90"/>
      <c r="G67" s="93"/>
    </row>
    <row r="68" spans="1:7" ht="14.5">
      <c r="A68" s="89"/>
      <c r="B68" s="90"/>
      <c r="C68" s="91"/>
      <c r="D68" s="92"/>
      <c r="E68" s="89"/>
      <c r="F68" s="90"/>
      <c r="G68" s="93"/>
    </row>
    <row r="69" spans="1:7" s="94" customFormat="1" ht="14.5">
      <c r="A69" s="89"/>
      <c r="B69" s="90"/>
      <c r="C69" s="91"/>
      <c r="D69" s="92"/>
      <c r="E69" s="89"/>
      <c r="F69" s="90"/>
      <c r="G69" s="93"/>
    </row>
    <row r="70" spans="1:7" ht="44.9" customHeight="1">
      <c r="A70" s="89"/>
      <c r="B70" s="90"/>
      <c r="C70" s="91"/>
      <c r="D70" s="92"/>
      <c r="E70" s="89"/>
      <c r="F70" s="90"/>
      <c r="G70" s="93"/>
    </row>
    <row r="71" spans="1:7" ht="14.5">
      <c r="A71" s="84"/>
      <c r="B71" s="85"/>
      <c r="C71" s="86"/>
      <c r="D71" s="87"/>
      <c r="E71" s="84"/>
      <c r="F71" s="85"/>
      <c r="G71" s="88"/>
    </row>
    <row r="72" spans="1:7" ht="14.5">
      <c r="A72" s="89"/>
      <c r="B72" s="90"/>
      <c r="C72" s="91"/>
      <c r="D72" s="92"/>
      <c r="E72" s="89"/>
      <c r="F72" s="90"/>
      <c r="G72" s="93"/>
    </row>
    <row r="73" spans="1:7" ht="14.5">
      <c r="A73" s="84"/>
      <c r="B73" s="85"/>
      <c r="C73" s="86"/>
      <c r="D73" s="87"/>
      <c r="E73" s="84"/>
      <c r="F73" s="85"/>
      <c r="G73" s="88"/>
    </row>
    <row r="74" spans="1:7" ht="14.5">
      <c r="A74" s="89"/>
      <c r="B74" s="90"/>
      <c r="C74" s="91"/>
      <c r="D74" s="92"/>
      <c r="E74" s="89"/>
      <c r="F74" s="90"/>
      <c r="G74" s="93"/>
    </row>
    <row r="75" spans="1:7" ht="14.5">
      <c r="A75" s="89"/>
      <c r="B75" s="90"/>
      <c r="C75" s="91"/>
      <c r="D75" s="92"/>
      <c r="E75" s="89"/>
      <c r="F75" s="90"/>
      <c r="G75" s="93"/>
    </row>
    <row r="76" spans="1:7" ht="14.5">
      <c r="A76" s="89"/>
      <c r="B76" s="90"/>
      <c r="C76" s="91"/>
      <c r="D76" s="92"/>
      <c r="E76" s="89"/>
      <c r="F76" s="90"/>
      <c r="G76" s="93"/>
    </row>
    <row r="77" spans="1:7" ht="14.5">
      <c r="A77" s="89"/>
      <c r="B77" s="90"/>
      <c r="C77" s="91"/>
      <c r="D77" s="92"/>
      <c r="E77" s="89"/>
      <c r="F77" s="90"/>
      <c r="G77" s="93"/>
    </row>
    <row r="78" spans="1:7" ht="14.5">
      <c r="A78" s="89"/>
      <c r="B78" s="90"/>
      <c r="C78" s="91"/>
      <c r="D78" s="92"/>
      <c r="E78" s="89"/>
      <c r="F78" s="90"/>
      <c r="G78" s="93"/>
    </row>
    <row r="79" spans="1:7" ht="14.5">
      <c r="A79" s="89"/>
      <c r="B79" s="90"/>
      <c r="C79" s="91"/>
      <c r="D79" s="92"/>
      <c r="E79" s="89"/>
      <c r="F79" s="90"/>
      <c r="G79" s="93"/>
    </row>
    <row r="80" spans="1:7" ht="14.5">
      <c r="A80" s="89"/>
      <c r="B80" s="90"/>
      <c r="C80" s="91"/>
      <c r="D80" s="92"/>
      <c r="E80" s="89"/>
      <c r="F80" s="90"/>
      <c r="G80" s="93"/>
    </row>
    <row r="81" spans="1:7" ht="14.5">
      <c r="A81" s="89"/>
      <c r="B81" s="90"/>
      <c r="C81" s="91"/>
      <c r="D81" s="92"/>
      <c r="E81" s="89"/>
      <c r="F81" s="90"/>
      <c r="G81" s="93"/>
    </row>
    <row r="82" spans="1:7" ht="14.5">
      <c r="A82" s="89"/>
      <c r="B82" s="90"/>
      <c r="C82" s="91"/>
      <c r="D82" s="92"/>
      <c r="E82" s="89"/>
      <c r="F82" s="90"/>
      <c r="G82" s="93"/>
    </row>
    <row r="83" spans="1:7" ht="14.5">
      <c r="A83" s="89"/>
      <c r="B83" s="90"/>
      <c r="C83" s="91"/>
      <c r="D83" s="92"/>
      <c r="E83" s="89"/>
      <c r="F83" s="90"/>
      <c r="G83" s="93"/>
    </row>
    <row r="84" spans="1:7" ht="14.5">
      <c r="A84" s="89"/>
      <c r="B84" s="90"/>
      <c r="C84" s="91"/>
      <c r="D84" s="92"/>
      <c r="E84" s="89"/>
      <c r="F84" s="90"/>
      <c r="G84" s="93"/>
    </row>
    <row r="85" spans="1:7" ht="14.5">
      <c r="A85" s="89"/>
      <c r="B85" s="90"/>
      <c r="C85" s="91"/>
      <c r="D85" s="92"/>
      <c r="E85" s="89"/>
      <c r="F85" s="90"/>
      <c r="G85" s="93"/>
    </row>
    <row r="86" spans="1:7" ht="14.5">
      <c r="A86" s="89"/>
      <c r="B86" s="90"/>
      <c r="C86" s="91"/>
      <c r="D86" s="92"/>
      <c r="E86" s="89"/>
      <c r="F86" s="90"/>
      <c r="G86" s="93"/>
    </row>
    <row r="87" spans="1:7" ht="14.5">
      <c r="A87" s="89"/>
      <c r="B87" s="90"/>
      <c r="C87" s="91"/>
      <c r="D87" s="92"/>
      <c r="E87" s="89"/>
      <c r="F87" s="90"/>
      <c r="G87" s="93"/>
    </row>
    <row r="88" spans="1:7" ht="14.5">
      <c r="A88" s="89"/>
      <c r="B88" s="90"/>
      <c r="C88" s="91"/>
      <c r="D88" s="92"/>
      <c r="E88" s="89"/>
      <c r="F88" s="90"/>
      <c r="G88" s="93"/>
    </row>
    <row r="89" spans="1:7" ht="14.5">
      <c r="A89" s="89"/>
      <c r="B89" s="90"/>
      <c r="C89" s="91"/>
      <c r="D89" s="92"/>
      <c r="E89" s="89"/>
      <c r="F89" s="90"/>
      <c r="G89" s="93"/>
    </row>
    <row r="90" spans="1:7" ht="14.5">
      <c r="A90" s="89"/>
      <c r="B90" s="90"/>
      <c r="C90" s="91"/>
      <c r="D90" s="92"/>
      <c r="E90" s="89"/>
      <c r="F90" s="90"/>
      <c r="G90" s="93"/>
    </row>
    <row r="91" spans="1:7" ht="14.5">
      <c r="A91" s="89"/>
      <c r="B91" s="90"/>
      <c r="C91" s="91"/>
      <c r="D91" s="92"/>
      <c r="E91" s="89"/>
      <c r="F91" s="90"/>
      <c r="G91" s="93"/>
    </row>
    <row r="92" spans="1:7" ht="14.5">
      <c r="A92" s="89"/>
      <c r="B92" s="90"/>
      <c r="C92" s="91"/>
      <c r="D92" s="92"/>
      <c r="E92" s="89"/>
      <c r="F92" s="90"/>
      <c r="G92" s="93"/>
    </row>
    <row r="93" spans="1:7" ht="14.5">
      <c r="A93" s="89"/>
      <c r="B93" s="90"/>
      <c r="C93" s="91"/>
      <c r="D93" s="92"/>
      <c r="E93" s="89"/>
      <c r="F93" s="90"/>
      <c r="G93" s="93"/>
    </row>
    <row r="94" spans="1:7" ht="14.5">
      <c r="A94" s="89"/>
      <c r="B94" s="90"/>
      <c r="C94" s="91"/>
      <c r="D94" s="92"/>
      <c r="E94" s="89"/>
      <c r="F94" s="90"/>
      <c r="G94" s="93"/>
    </row>
    <row r="95" spans="1:7" ht="14.5">
      <c r="A95" s="89"/>
      <c r="B95" s="90"/>
      <c r="C95" s="91"/>
      <c r="D95" s="92"/>
      <c r="E95" s="89"/>
      <c r="F95" s="90"/>
      <c r="G95" s="93"/>
    </row>
    <row r="96" spans="1:7" ht="14.5">
      <c r="A96" s="89"/>
      <c r="B96" s="90"/>
      <c r="C96" s="91"/>
      <c r="D96" s="92"/>
      <c r="E96" s="89"/>
      <c r="F96" s="90"/>
      <c r="G96" s="93"/>
    </row>
    <row r="97" spans="1:7" ht="14.5">
      <c r="A97" s="89"/>
      <c r="B97" s="90"/>
      <c r="C97" s="91"/>
      <c r="D97" s="92"/>
      <c r="E97" s="89"/>
      <c r="F97" s="90"/>
      <c r="G97" s="93"/>
    </row>
    <row r="98" spans="1:7" ht="14.5">
      <c r="A98" s="89"/>
      <c r="B98" s="90"/>
      <c r="C98" s="91"/>
      <c r="D98" s="92"/>
      <c r="E98" s="89"/>
      <c r="F98" s="90"/>
      <c r="G98" s="93"/>
    </row>
  </sheetData>
  <phoneticPr fontId="18" type="noConversion"/>
  <pageMargins left="0.7" right="0.7" top="0.75" bottom="0.75" header="0.3" footer="0.3"/>
  <pageSetup orientation="portrait" r:id="rId1"/>
  <headerFooter>
    <oddFooter>&amp;C_x000D_&amp;1#&amp;"Calibri"&amp;10&amp;K000000 OFFICIAL-InternalOnly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TaxCatchAll xmlns="d66eba0d-a2b9-4833-9603-ab5d8f45883c" xsi:nil="true"/>
    <PublicationRequestID xmlns="3ffacce4-957f-4f0a-910f-9efe2ecf512c">784</PublicationRequestID>
    <DocumentTitle xmlns="3ffacce4-957f-4f0a-910f-9efe2ecf512c">Appendix 13 - Re-opener_Submission_Template_v0.4</DocumentTitle>
    <DocumentRank xmlns="3ffacce4-957f-4f0a-910f-9efe2ecf512c">Subsidiary</DocumentRa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g D A A B Q S w M E F A A C A A g A 8 Y B c U c E E I b 6 o A A A A + A A A A B I A H A B D b 2 5 m a W c v U G F j a 2 F n Z S 5 4 b W w g o h g A K K A U A A A A A A A A A A A A A A A A A A A A A A A A A A A A h Y + 7 D o I w G E Z f h X S n L e A F y U 9 J d H C R x M T E u D a l Q i M U Q 4 v l 3 R x 8 J F 9 B E q + b 4 3 d y h v P d r z f I h q b 2 L r I z q t U p C j B F n t S i L Z Q u U 9 T b o x + j j M G W i x M v p T f K 2 i S D K V J U W X t O C H H O Y R f h t i t J S G l A D v l m J y r Z c P S R 1 X / Z V 9 p Y r o V E D P b P G B b i O M L T e D H B 8 1 k A 5 I 0 h V / q r h G M x p k B + I K z 6 2 v a d Z F L 7 6 y W Q 9 w T y e s E e U E s D B B Q A A g A I A P G A X F 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g F x R K I p H u A 4 A A A A R A A A A E w A c A E Z v c m 1 1 b G F z L 1 N l Y 3 R p b 2 4 x L m 0 g o h g A K K A U A A A A A A A A A A A A A A A A A A A A A A A A A A A A K 0 5 N L s n M z 1 M I h t C G 1 g B Q S w E C L Q A U A A I A C A D x g F x R w Q Q h v q g A A A D 4 A A A A E g A A A A A A A A A A A A A A A A A A A A A A Q 2 9 u Z m l n L 1 B h Y 2 t h Z 2 U u e G 1 s U E s B A i 0 A F A A C A A g A 8 Y B c U Q / K 6 a u k A A A A 6 Q A A A B M A A A A A A A A A A A A A A A A A 9 A A A A F t D b 2 5 0 Z W 5 0 X 1 R 5 c G V z X S 5 4 b W x Q S w E C L Q A U A A I A C A D x g F x R 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t Q q X + 3 k d M 0 m M G R M K L + 5 f n Q A A A A A C A A A A A A A D Z g A A w A A A A B A A A A B K + S Z f d E X S h o w / p / D y c 3 C Z A A A A A A S A A A C g A A A A E A A A A H e Q x n H / q 4 Q K M K s l 6 8 3 m E L p Q A A A A w F d Q n 4 U f k P / 4 0 y A y y i e 3 D B W Z T 9 S p z Z P s X 3 q h F d Z X u s q g i O 0 H M L j b 9 t 3 Q T 4 C P B h F S / G A L L R 6 z 6 e B 0 P S x E K U E B E u G 0 7 + w R J i x x i Y w y D X U h O H Q U A A A A U K 4 i 5 N a Z D H 3 G j v U C Q c S d s S R m / 6 w = < / D a t a M a s h u p > 
</file>

<file path=customXml/item5.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E427387B-71EF-400F-8360-F3F36EE0BD3E}">
  <ds:schemaRefs>
    <ds:schemaRef ds:uri="http://schemas.microsoft.com/sharepoint/v3/contenttype/forms"/>
  </ds:schemaRefs>
</ds:datastoreItem>
</file>

<file path=customXml/itemProps2.xml><?xml version="1.0" encoding="utf-8"?>
<ds:datastoreItem xmlns:ds="http://schemas.openxmlformats.org/officeDocument/2006/customXml" ds:itemID="{44DB024E-F80A-42A2-A39A-69526B204316}">
  <ds:schemaRefs>
    <ds:schemaRef ds:uri="http://schemas.microsoft.com/office/2006/metadata/properties"/>
    <ds:schemaRef ds:uri="http://schemas.microsoft.com/office/infopath/2007/PartnerControls"/>
    <ds:schemaRef ds:uri="http://schemas.microsoft.com/sharepoint/v3"/>
    <ds:schemaRef ds:uri="3ffacce4-957f-4f0a-910f-9efe2ecf512c"/>
    <ds:schemaRef ds:uri="d66eba0d-a2b9-4833-9603-ab5d8f45883c"/>
  </ds:schemaRefs>
</ds:datastoreItem>
</file>

<file path=customXml/itemProps3.xml><?xml version="1.0" encoding="utf-8"?>
<ds:datastoreItem xmlns:ds="http://schemas.openxmlformats.org/officeDocument/2006/customXml" ds:itemID="{8205D411-837A-455B-8DF5-F716B5979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736D59-7637-44FD-91F0-A4DC188D30DE}">
  <ds:schemaRefs>
    <ds:schemaRef ds:uri="http://schemas.microsoft.com/DataMashup"/>
  </ds:schemaRefs>
</ds:datastoreItem>
</file>

<file path=customXml/itemProps5.xml><?xml version="1.0" encoding="utf-8"?>
<ds:datastoreItem xmlns:ds="http://schemas.openxmlformats.org/officeDocument/2006/customXml" ds:itemID="{5BBD62E3-196B-453A-8F33-598CB738708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Cover</vt:lpstr>
      <vt:lpstr>Admin_Section&gt;&gt;</vt:lpstr>
      <vt:lpstr>0.1_Submission_Info</vt:lpstr>
      <vt:lpstr>0.2_Contents</vt:lpstr>
      <vt:lpstr>0.3_Reference</vt:lpstr>
      <vt:lpstr>0.4_LkUp</vt:lpstr>
      <vt:lpstr>0.4.1_LkUp_Assets</vt:lpstr>
      <vt:lpstr>0.5_Submission_Version_History</vt:lpstr>
      <vt:lpstr>0.6_Template_Version_History</vt:lpstr>
      <vt:lpstr>1_Summary_Section&gt;&gt;</vt:lpstr>
      <vt:lpstr>1.1_Costs</vt:lpstr>
      <vt:lpstr>1.2_Outputs</vt:lpstr>
      <vt:lpstr>2_Costs_Section&gt;&gt;</vt:lpstr>
      <vt:lpstr>2.1_Asset_Direct_Costs</vt:lpstr>
      <vt:lpstr>2.2_Procurement</vt:lpstr>
      <vt:lpstr>2.3_Land_Consents_and_Wayleaves</vt:lpstr>
      <vt:lpstr>2.4_Legal</vt:lpstr>
      <vt:lpstr>2.5_Detailed_Design</vt:lpstr>
      <vt:lpstr>2.6_Project_Management</vt:lpstr>
      <vt:lpstr>2.7_Commissioning</vt:lpstr>
      <vt:lpstr>2.8_Risk_and_Contingency</vt:lpstr>
      <vt:lpstr>2.9_Maintenance_and_Operating</vt:lpstr>
      <vt:lpstr>2.10_Business_Support_Costs</vt:lpstr>
      <vt:lpstr>2.11_Other_Costs</vt:lpstr>
      <vt:lpstr>3_Asset_Volumes_Section&gt;&gt;</vt:lpstr>
      <vt:lpstr>3.1_Asset_Volumes</vt:lpstr>
      <vt:lpstr>4_CBA_Section&gt;&gt;</vt:lpstr>
      <vt:lpstr>4.1_CBA_Overview</vt:lpstr>
      <vt:lpstr>4.2_Options_Long_List</vt:lpstr>
      <vt:lpstr>5_Risk_Register_ Section</vt:lpstr>
      <vt:lpstr>5.1_Risk_Register</vt:lpstr>
      <vt:lpstr>6_Supporting_Data&gt;&gt;</vt:lpstr>
      <vt:lpstr>6.1_Supporting_Data</vt:lpstr>
      <vt:lpstr>6.2_Supporting_Data</vt:lpstr>
      <vt:lpstr>6.3_Supporting_Data</vt:lpstr>
      <vt:lpstr>6.4_Supporting_Data</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RIIO-1 NOMs Closeout Data Template</dc:title>
  <dc:subject/>
  <dc:creator>Neill Guha</dc:creator>
  <cp:keywords/>
  <dc:description/>
  <cp:lastModifiedBy>Sash Steele</cp:lastModifiedBy>
  <cp:revision/>
  <dcterms:created xsi:type="dcterms:W3CDTF">2020-05-19T12:56:39Z</dcterms:created>
  <dcterms:modified xsi:type="dcterms:W3CDTF">2025-02-19T16:27:57Z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0x010100D7C6947C0F765F428416B2828D309B65</vt:lpwstr>
  </property>
  <property fmtid="{D5CDD505-2E9C-101B-9397-08002B2CF9AE}" pid="3" name="docIndexRef">
    <vt:lpwstr>28ce5da1-6369-4e05-8d38-9ec6ec4bfb5a</vt:lpwstr>
  </property>
  <property fmtid="{D5CDD505-2E9C-101B-9397-08002B2CF9AE}" pid="4" name="bjDocumentSecurityLabel">
    <vt:lpwstr>This item has no classification</vt:lpwstr>
  </property>
  <property fmtid="{D5CDD505-2E9C-101B-9397-08002B2CF9AE}" pid="5" name="bjSaver">
    <vt:lpwstr>u2UTUrTwo87r+z+dL0Hv8CbSK1/OCaeT</vt:lpwstr>
  </property>
  <property fmtid="{D5CDD505-2E9C-101B-9397-08002B2CF9AE}" pid="6" name="BJSCSummaryMarking">
    <vt:lpwstr>This item has no classification</vt:lpwstr>
  </property>
  <property fmtid="{D5CDD505-2E9C-101B-9397-08002B2CF9AE}" pid="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8" name="bjClsUserRVM">
    <vt:lpwstr>[]</vt:lpwstr>
  </property>
  <property fmtid="{D5CDD505-2E9C-101B-9397-08002B2CF9AE}" pid="9" name="Project Sponsor">
    <vt:lpwstr/>
  </property>
  <property fmtid="{D5CDD505-2E9C-101B-9397-08002B2CF9AE}" pid="10" name="From1">
    <vt:lpwstr/>
  </property>
  <property fmtid="{D5CDD505-2E9C-101B-9397-08002B2CF9AE}" pid="11" name="Ref No">
    <vt:lpwstr/>
  </property>
  <property fmtid="{D5CDD505-2E9C-101B-9397-08002B2CF9AE}" pid="12" name="CC">
    <vt:lpwstr/>
  </property>
  <property fmtid="{D5CDD505-2E9C-101B-9397-08002B2CF9AE}" pid="13" name="To">
    <vt:lpwstr/>
  </property>
  <property fmtid="{D5CDD505-2E9C-101B-9397-08002B2CF9AE}" pid="14" name="::">
    <vt:lpwstr>-Main Document</vt:lpwstr>
  </property>
  <property fmtid="{D5CDD505-2E9C-101B-9397-08002B2CF9AE}" pid="15" name="Attach Count">
    <vt:lpwstr/>
  </property>
  <property fmtid="{D5CDD505-2E9C-101B-9397-08002B2CF9AE}" pid="16" name="Recipient">
    <vt:lpwstr/>
  </property>
  <property fmtid="{D5CDD505-2E9C-101B-9397-08002B2CF9AE}" pid="17" name="Importance">
    <vt:lpwstr/>
  </property>
  <property fmtid="{D5CDD505-2E9C-101B-9397-08002B2CF9AE}" pid="18" name="Applicable Duration">
    <vt:lpwstr/>
  </property>
  <property fmtid="{D5CDD505-2E9C-101B-9397-08002B2CF9AE}" pid="19" name="Project Name">
    <vt:lpwstr/>
  </property>
  <property fmtid="{D5CDD505-2E9C-101B-9397-08002B2CF9AE}" pid="20" name="Organisation">
    <vt:lpwstr>Choose an Organisation</vt:lpwstr>
  </property>
  <property fmtid="{D5CDD505-2E9C-101B-9397-08002B2CF9AE}" pid="21" name="BCC">
    <vt:lpwstr/>
  </property>
  <property fmtid="{D5CDD505-2E9C-101B-9397-08002B2CF9AE}" pid="22" name="MediaServiceImageTags">
    <vt:lpwstr/>
  </property>
  <property fmtid="{D5CDD505-2E9C-101B-9397-08002B2CF9AE}" pid="23" name="MSIP_Label_38144ccb-b10a-4c0f-b070-7a3b00ac7463_Enabled">
    <vt:lpwstr>true</vt:lpwstr>
  </property>
  <property fmtid="{D5CDD505-2E9C-101B-9397-08002B2CF9AE}" pid="24" name="MSIP_Label_38144ccb-b10a-4c0f-b070-7a3b00ac7463_SetDate">
    <vt:lpwstr>2024-11-11T09:08:57Z</vt:lpwstr>
  </property>
  <property fmtid="{D5CDD505-2E9C-101B-9397-08002B2CF9AE}" pid="25" name="MSIP_Label_38144ccb-b10a-4c0f-b070-7a3b00ac7463_Method">
    <vt:lpwstr>Standard</vt:lpwstr>
  </property>
  <property fmtid="{D5CDD505-2E9C-101B-9397-08002B2CF9AE}" pid="26" name="MSIP_Label_38144ccb-b10a-4c0f-b070-7a3b00ac7463_Name">
    <vt:lpwstr>InternalOnly</vt:lpwstr>
  </property>
  <property fmtid="{D5CDD505-2E9C-101B-9397-08002B2CF9AE}" pid="27" name="MSIP_Label_38144ccb-b10a-4c0f-b070-7a3b00ac7463_SiteId">
    <vt:lpwstr>185562ad-39bc-4840-8e40-be6216340c52</vt:lpwstr>
  </property>
  <property fmtid="{D5CDD505-2E9C-101B-9397-08002B2CF9AE}" pid="28" name="MSIP_Label_38144ccb-b10a-4c0f-b070-7a3b00ac7463_ActionId">
    <vt:lpwstr>c8f240ec-d408-42cc-89d3-46413546c6d0</vt:lpwstr>
  </property>
  <property fmtid="{D5CDD505-2E9C-101B-9397-08002B2CF9AE}" pid="29" name="MSIP_Label_38144ccb-b10a-4c0f-b070-7a3b00ac7463_ContentBits">
    <vt:lpwstr>2</vt:lpwstr>
  </property>
</Properties>
</file>