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fgemcloud-my.sharepoint.com/personal/erin_baillie_ofgem_gov_uk/Documents/Desktop/94198/"/>
    </mc:Choice>
  </mc:AlternateContent>
  <xr:revisionPtr revIDLastSave="4" documentId="11_31DB2C226B546D8CF04C8809907C0A02205E8810" xr6:coauthVersionLast="47" xr6:coauthVersionMax="47" xr10:uidLastSave="{81BE516E-F8DD-44DE-ABC8-7093206F3B95}"/>
  <bookViews>
    <workbookView xWindow="28680" yWindow="-120" windowWidth="29040" windowHeight="15840" xr2:uid="{00000000-000D-0000-FFFF-FFFF00000000}"/>
  </bookViews>
  <sheets>
    <sheet name="Payments to suppliers" sheetId="1" r:id="rId1"/>
  </sheets>
  <definedNames>
    <definedName name="_xlnm._FilterDatabase" localSheetId="0" hidden="1">'Payments to suppliers'!$A$8:$I$46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2" i="1"/>
  <c r="H40" i="1"/>
  <c r="H38" i="1"/>
  <c r="H32" i="1"/>
  <c r="H31" i="1"/>
  <c r="H30" i="1"/>
  <c r="H28" i="1"/>
  <c r="H26" i="1"/>
  <c r="H22" i="1"/>
  <c r="H21" i="1"/>
  <c r="H17" i="1"/>
  <c r="H11" i="1"/>
  <c r="H10" i="1"/>
</calcChain>
</file>

<file path=xl/sharedStrings.xml><?xml version="1.0" encoding="utf-8"?>
<sst xmlns="http://schemas.openxmlformats.org/spreadsheetml/2006/main" count="276" uniqueCount="135">
  <si>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</si>
  <si>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</si>
  <si>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</si>
  <si>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</si>
  <si>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</si>
  <si>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</si>
  <si>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</si>
  <si>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</si>
  <si>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</si>
  <si>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</si>
  <si>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</si>
  <si>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CPO</t>
  </si>
  <si>
    <t>Estates</t>
  </si>
  <si>
    <t>Building Rent</t>
  </si>
  <si>
    <t>Building Services</t>
  </si>
  <si>
    <t>Government Property Agency-10SC London</t>
  </si>
  <si>
    <t>187775</t>
  </si>
  <si>
    <t>ESTATES</t>
  </si>
  <si>
    <t>HEAT NETWORKS</t>
  </si>
  <si>
    <t>Heat Networks</t>
  </si>
  <si>
    <t>Consultancy Fees</t>
  </si>
  <si>
    <t>Heat Networks.</t>
  </si>
  <si>
    <t>XMA LTD</t>
  </si>
  <si>
    <t>186707</t>
  </si>
  <si>
    <t>CONSULTANCY</t>
  </si>
  <si>
    <t>CFO</t>
  </si>
  <si>
    <t>Finance, Risk and Procurement</t>
  </si>
  <si>
    <t>Online Services</t>
  </si>
  <si>
    <t>Finance, Procurement &amp; Risk Management</t>
  </si>
  <si>
    <t>Riskonnect Active Risk Limited</t>
  </si>
  <si>
    <t>184849</t>
  </si>
  <si>
    <t>IT</t>
  </si>
  <si>
    <t>Staff Travel</t>
  </si>
  <si>
    <t>CTM</t>
  </si>
  <si>
    <t>187241</t>
  </si>
  <si>
    <t>STAFF TRAVEL</t>
  </si>
  <si>
    <t>D&amp;S</t>
  </si>
  <si>
    <t>Enquiries and Engagement</t>
  </si>
  <si>
    <t>MOORHOUSE CONSULTING LIMITED</t>
  </si>
  <si>
    <t>185837</t>
  </si>
  <si>
    <t>187947</t>
  </si>
  <si>
    <t>DDSS</t>
  </si>
  <si>
    <t>Data &amp; Digital Insights</t>
  </si>
  <si>
    <t>CDO Operations</t>
  </si>
  <si>
    <t>186449</t>
  </si>
  <si>
    <t>Digital Delivery</t>
  </si>
  <si>
    <t>Made Tech Ltd</t>
  </si>
  <si>
    <t>187866</t>
  </si>
  <si>
    <t>Operational Delivery</t>
  </si>
  <si>
    <t>DLA Piper UK LLP</t>
  </si>
  <si>
    <t>187886</t>
  </si>
  <si>
    <t>EXEC &amp; GEMA</t>
  </si>
  <si>
    <t>GEMA/CEO/ Governance</t>
  </si>
  <si>
    <t>Subs to Professional Bodies</t>
  </si>
  <si>
    <t>Chair and CEO Office</t>
  </si>
  <si>
    <t>CIVIL AVIATION AUTHORITY</t>
  </si>
  <si>
    <t>187580</t>
  </si>
  <si>
    <t>TRAINING</t>
  </si>
  <si>
    <t>Professional Services</t>
  </si>
  <si>
    <t>CANTATA</t>
  </si>
  <si>
    <t>188279</t>
  </si>
  <si>
    <t>PROFESSIONAL SERVICES</t>
  </si>
  <si>
    <t>NETWORK MPROJ</t>
  </si>
  <si>
    <t>Offshore Tender Rounds</t>
  </si>
  <si>
    <t>OFTO Tenders</t>
  </si>
  <si>
    <t>Smith Square Partners LLP</t>
  </si>
  <si>
    <t>188231</t>
  </si>
  <si>
    <t>PRICE CONTROLS</t>
  </si>
  <si>
    <t>RIIO</t>
  </si>
  <si>
    <t>Price Control Setting</t>
  </si>
  <si>
    <t>CEPA LLP acc.02113106</t>
  </si>
  <si>
    <t>187613</t>
  </si>
  <si>
    <t>DELOITTE LLP (No 3 Receipts Ac</t>
  </si>
  <si>
    <t>188020</t>
  </si>
  <si>
    <t>Digital Services</t>
  </si>
  <si>
    <t>Technical Support</t>
  </si>
  <si>
    <t>CTO Operations</t>
  </si>
  <si>
    <t>GTT - EMEA LTD</t>
  </si>
  <si>
    <t>186884</t>
  </si>
  <si>
    <t>187838</t>
  </si>
  <si>
    <t>187616</t>
  </si>
  <si>
    <t>PRICING</t>
  </si>
  <si>
    <t>Systems and Processes</t>
  </si>
  <si>
    <t>Retail Systems and Processes</t>
  </si>
  <si>
    <t>187471</t>
  </si>
  <si>
    <t>ESM&amp;S</t>
  </si>
  <si>
    <t>Instituitions for Net Zero</t>
  </si>
  <si>
    <t>Coforge UK Limited (Erstwhile NIIT Tech Ltd)</t>
  </si>
  <si>
    <t>187422</t>
  </si>
  <si>
    <t>Audit and Compliance</t>
  </si>
  <si>
    <t>BLACK &amp; VEATCH LTD</t>
  </si>
  <si>
    <t>187876</t>
  </si>
  <si>
    <t>FRC</t>
  </si>
  <si>
    <t>Intelligence &amp; Stability</t>
  </si>
  <si>
    <t>RMIS</t>
  </si>
  <si>
    <t>BUREAU VAN DIJK ELECTRONIC PUBLISHING LIMITED</t>
  </si>
  <si>
    <t>187884</t>
  </si>
  <si>
    <t>CAMBRIDGE ECONOMIC POLICY ASS</t>
  </si>
  <si>
    <t>187614</t>
  </si>
  <si>
    <t>EEI</t>
  </si>
  <si>
    <t>Code Governance Reform</t>
  </si>
  <si>
    <t>BARINGA PARTNERS LTD</t>
  </si>
  <si>
    <t>187321</t>
  </si>
  <si>
    <t>Software Assurance&amp;Maintenance</t>
  </si>
  <si>
    <t>Business Performance Operations</t>
  </si>
  <si>
    <t>PLURAL SIGHT</t>
  </si>
  <si>
    <t>187173</t>
  </si>
  <si>
    <t>187840</t>
  </si>
  <si>
    <t>RICARDO - AEA LTD</t>
  </si>
  <si>
    <t>188215</t>
  </si>
  <si>
    <t>188216</t>
  </si>
  <si>
    <t>Accommodation CWH</t>
  </si>
  <si>
    <t>SCOTWOOD INTERIORS LTD</t>
  </si>
  <si>
    <t>188471</t>
  </si>
  <si>
    <t>IT Services</t>
  </si>
  <si>
    <t>184072</t>
  </si>
  <si>
    <t>ESDD</t>
  </si>
  <si>
    <t>Market Design</t>
  </si>
  <si>
    <t>System Planning and Connections</t>
  </si>
  <si>
    <t>MATRIX CHAMBERS</t>
  </si>
  <si>
    <t>188169</t>
  </si>
  <si>
    <t>Network Price control</t>
  </si>
  <si>
    <t>Major Network Delivery</t>
  </si>
  <si>
    <t>Turner &amp; Townsend Cost Management Limited</t>
  </si>
  <si>
    <t>188000</t>
  </si>
  <si>
    <t>187152</t>
  </si>
  <si>
    <t>186733</t>
  </si>
  <si>
    <t>Decarb</t>
  </si>
  <si>
    <t>Low Carbon RAB - Nuclear</t>
  </si>
  <si>
    <t>188183</t>
  </si>
  <si>
    <t>187877</t>
  </si>
  <si>
    <t>187820</t>
  </si>
  <si>
    <t>CDIO Enterprise Service Operations</t>
  </si>
  <si>
    <t>Inform Ltd TA The Inform Team</t>
  </si>
  <si>
    <t>187941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</si>
</sst>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/>
    <xf numFmtId="0" fontId="3" fillId="0" borderId="5" xfId="0" applyFont="1" applyBorder="1"/>
    <xf numFmtId="14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164" fontId="3" fillId="0" borderId="5" xfId="1" applyFont="1" applyFill="1" applyBorder="1" applyAlignment="1">
      <alignment horizontal="right" wrapText="1"/>
    </xf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164" fontId="3" fillId="0" borderId="6" xfId="1" applyFont="1" applyFill="1" applyBorder="1" applyAlignment="1">
      <alignment horizontal="right" wrapText="1"/>
    </xf>
    <xf numFmtId="14" fontId="3" fillId="0" borderId="6" xfId="0" applyNumberFormat="1" applyFont="1" applyBorder="1" applyAlignment="1">
      <alignment horizontal="right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310444</xdr:colOff>
      <xdr:row>1</xdr:row>
      <xdr:rowOff>84667</xdr:rowOff>
    </xdr:from>
    <xdr:to>
      <xdr:col>2</xdr:col>
      <xdr:colOff>561315</xdr:colOff>
      <xdr:row>5</xdr:row>
      <xdr:rowOff>170425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444" y="268817"/>
          <a:ext cx="2955971" cy="822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D49" sqref="D49"/>
    </sheetView>
  </sheetViews>
  <sheetFormatPr defaultRowHeight="14.5" x14ac:dyDescent="0.35"/>
  <cols>
    <col min="1" max="1" width="14.26953125" bestFit="1" customWidth="1"/>
    <col min="2" max="2" width="24.453125" bestFit="1" customWidth="1"/>
    <col min="3" max="3" width="9.90625" bestFit="1" customWidth="1"/>
    <col min="4" max="4" width="28.7265625" customWidth="1"/>
    <col min="5" max="5" width="33.6328125" bestFit="1" customWidth="1"/>
    <col min="6" max="6" width="40.7265625" bestFit="1" customWidth="1"/>
    <col min="8" max="8" width="9.90625" bestFit="1" customWidth="1"/>
    <col min="9" max="9" width="19.453125" bestFit="1" customWidth="1"/>
  </cols>
  <sheetData>
    <row r="1" spans="1:9" x14ac:dyDescent="0.35">
      <c r="G1" s="1"/>
    </row>
    <row r="2" spans="1:9" x14ac:dyDescent="0.35">
      <c r="G2" s="1"/>
    </row>
    <row r="3" spans="1:9" x14ac:dyDescent="0.35">
      <c r="G3" s="1"/>
    </row>
    <row r="4" spans="1:9" x14ac:dyDescent="0.35">
      <c r="G4" s="1"/>
    </row>
    <row r="5" spans="1:9" x14ac:dyDescent="0.35">
      <c r="G5" s="1"/>
    </row>
    <row r="6" spans="1:9" x14ac:dyDescent="0.35">
      <c r="A6" s="2" t="s">
        <v>0</v>
      </c>
      <c r="C6" s="1"/>
      <c r="D6" s="3" t="s">
        <v>1</v>
      </c>
      <c r="E6" s="4">
        <v>45474</v>
      </c>
      <c r="G6" s="1"/>
      <c r="H6" s="5"/>
      <c r="I6" s="2"/>
    </row>
    <row r="7" spans="1:9" ht="15" thickBot="1" x14ac:dyDescent="0.4">
      <c r="A7" s="2"/>
      <c r="C7" s="1"/>
      <c r="G7" s="1"/>
      <c r="H7" s="5"/>
      <c r="I7" s="2"/>
    </row>
    <row r="8" spans="1:9" ht="43.5" x14ac:dyDescent="0.3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9" x14ac:dyDescent="0.35">
      <c r="A9" s="11" t="s">
        <v>11</v>
      </c>
      <c r="B9" s="12" t="s">
        <v>12</v>
      </c>
      <c r="C9" s="13">
        <v>45495</v>
      </c>
      <c r="D9" s="12" t="s">
        <v>13</v>
      </c>
      <c r="E9" s="12" t="s">
        <v>14</v>
      </c>
      <c r="F9" s="14" t="s">
        <v>15</v>
      </c>
      <c r="G9" s="15" t="s">
        <v>16</v>
      </c>
      <c r="H9" s="16">
        <v>353404.14</v>
      </c>
      <c r="I9" s="17" t="s">
        <v>17</v>
      </c>
    </row>
    <row r="10" spans="1:9" x14ac:dyDescent="0.35">
      <c r="A10" s="12" t="s">
        <v>18</v>
      </c>
      <c r="B10" s="12" t="s">
        <v>19</v>
      </c>
      <c r="C10" s="13">
        <v>45481</v>
      </c>
      <c r="D10" s="12" t="s">
        <v>20</v>
      </c>
      <c r="E10" s="12" t="s">
        <v>21</v>
      </c>
      <c r="F10" s="14" t="s">
        <v>22</v>
      </c>
      <c r="G10" s="15" t="s">
        <v>23</v>
      </c>
      <c r="H10" s="16">
        <f>156551.95+31310.39</f>
        <v>187862.34000000003</v>
      </c>
      <c r="I10" s="17" t="s">
        <v>24</v>
      </c>
    </row>
    <row r="11" spans="1:9" x14ac:dyDescent="0.35">
      <c r="A11" s="18" t="s">
        <v>25</v>
      </c>
      <c r="B11" s="14" t="s">
        <v>26</v>
      </c>
      <c r="C11" s="13">
        <v>45499</v>
      </c>
      <c r="D11" s="14" t="s">
        <v>27</v>
      </c>
      <c r="E11" s="14" t="s">
        <v>28</v>
      </c>
      <c r="F11" s="14" t="s">
        <v>29</v>
      </c>
      <c r="G11" s="19" t="s">
        <v>30</v>
      </c>
      <c r="H11" s="20">
        <f>103991.38+20798.28</f>
        <v>124789.66</v>
      </c>
      <c r="I11" s="17" t="s">
        <v>31</v>
      </c>
    </row>
    <row r="12" spans="1:9" x14ac:dyDescent="0.35">
      <c r="A12" s="18" t="s">
        <v>25</v>
      </c>
      <c r="B12" s="14" t="s">
        <v>26</v>
      </c>
      <c r="C12" s="21">
        <v>45475</v>
      </c>
      <c r="D12" s="14" t="s">
        <v>32</v>
      </c>
      <c r="E12" s="14" t="s">
        <v>28</v>
      </c>
      <c r="F12" s="14" t="s">
        <v>33</v>
      </c>
      <c r="G12" s="19" t="s">
        <v>34</v>
      </c>
      <c r="H12" s="20">
        <v>118277.47</v>
      </c>
      <c r="I12" s="17" t="s">
        <v>35</v>
      </c>
    </row>
    <row r="13" spans="1:9" x14ac:dyDescent="0.35">
      <c r="A13" s="18" t="s">
        <v>36</v>
      </c>
      <c r="B13" s="14" t="s">
        <v>36</v>
      </c>
      <c r="C13" s="21">
        <v>45495</v>
      </c>
      <c r="D13" s="14" t="s">
        <v>20</v>
      </c>
      <c r="E13" s="14" t="s">
        <v>37</v>
      </c>
      <c r="F13" s="14" t="s">
        <v>38</v>
      </c>
      <c r="G13" s="19" t="s">
        <v>39</v>
      </c>
      <c r="H13" s="20">
        <v>113961</v>
      </c>
      <c r="I13" s="17" t="s">
        <v>24</v>
      </c>
    </row>
    <row r="14" spans="1:9" x14ac:dyDescent="0.35">
      <c r="A14" s="18" t="s">
        <v>25</v>
      </c>
      <c r="B14" s="14" t="s">
        <v>26</v>
      </c>
      <c r="C14" s="13">
        <v>45495</v>
      </c>
      <c r="D14" s="14" t="s">
        <v>32</v>
      </c>
      <c r="E14" s="14" t="s">
        <v>28</v>
      </c>
      <c r="F14" s="14" t="s">
        <v>33</v>
      </c>
      <c r="G14" s="19" t="s">
        <v>40</v>
      </c>
      <c r="H14" s="20">
        <v>113498.84</v>
      </c>
      <c r="I14" s="17" t="s">
        <v>35</v>
      </c>
    </row>
    <row r="15" spans="1:9" x14ac:dyDescent="0.35">
      <c r="A15" s="18" t="s">
        <v>41</v>
      </c>
      <c r="B15" s="14" t="s">
        <v>42</v>
      </c>
      <c r="C15" s="21">
        <v>45476</v>
      </c>
      <c r="D15" s="14" t="s">
        <v>20</v>
      </c>
      <c r="E15" s="14" t="s">
        <v>43</v>
      </c>
      <c r="F15" s="14" t="s">
        <v>22</v>
      </c>
      <c r="G15" s="19" t="s">
        <v>44</v>
      </c>
      <c r="H15" s="20">
        <v>107961.98</v>
      </c>
      <c r="I15" s="17" t="s">
        <v>24</v>
      </c>
    </row>
    <row r="16" spans="1:9" x14ac:dyDescent="0.35">
      <c r="A16" s="18" t="s">
        <v>36</v>
      </c>
      <c r="B16" s="14" t="s">
        <v>36</v>
      </c>
      <c r="C16" s="21">
        <v>45481</v>
      </c>
      <c r="D16" s="14" t="s">
        <v>20</v>
      </c>
      <c r="E16" s="14" t="s">
        <v>45</v>
      </c>
      <c r="F16" s="14" t="s">
        <v>46</v>
      </c>
      <c r="G16" s="19" t="s">
        <v>47</v>
      </c>
      <c r="H16" s="20">
        <v>103830</v>
      </c>
      <c r="I16" s="17" t="s">
        <v>24</v>
      </c>
    </row>
    <row r="17" spans="1:9" x14ac:dyDescent="0.35">
      <c r="A17" s="18" t="s">
        <v>36</v>
      </c>
      <c r="B17" s="14" t="s">
        <v>36</v>
      </c>
      <c r="C17" s="21">
        <v>45481</v>
      </c>
      <c r="D17" s="14" t="s">
        <v>20</v>
      </c>
      <c r="E17" s="14" t="s">
        <v>48</v>
      </c>
      <c r="F17" s="14" t="s">
        <v>49</v>
      </c>
      <c r="G17" s="19" t="s">
        <v>50</v>
      </c>
      <c r="H17" s="20">
        <f>80460+16068.2</f>
        <v>96528.2</v>
      </c>
      <c r="I17" s="17" t="s">
        <v>24</v>
      </c>
    </row>
    <row r="18" spans="1:9" x14ac:dyDescent="0.35">
      <c r="A18" s="18" t="s">
        <v>51</v>
      </c>
      <c r="B18" s="14" t="s">
        <v>52</v>
      </c>
      <c r="C18" s="21">
        <v>45482</v>
      </c>
      <c r="D18" s="14" t="s">
        <v>53</v>
      </c>
      <c r="E18" s="14" t="s">
        <v>54</v>
      </c>
      <c r="F18" s="14" t="s">
        <v>55</v>
      </c>
      <c r="G18" s="19" t="s">
        <v>56</v>
      </c>
      <c r="H18" s="20">
        <v>91500</v>
      </c>
      <c r="I18" s="17" t="s">
        <v>57</v>
      </c>
    </row>
    <row r="19" spans="1:9" x14ac:dyDescent="0.35">
      <c r="A19" s="18" t="s">
        <v>36</v>
      </c>
      <c r="B19" s="14" t="s">
        <v>36</v>
      </c>
      <c r="C19" s="21">
        <v>45497</v>
      </c>
      <c r="D19" s="14" t="s">
        <v>58</v>
      </c>
      <c r="E19" s="14" t="s">
        <v>45</v>
      </c>
      <c r="F19" s="14" t="s">
        <v>59</v>
      </c>
      <c r="G19" s="19" t="s">
        <v>60</v>
      </c>
      <c r="H19" s="20">
        <v>85916.160000000003</v>
      </c>
      <c r="I19" s="17" t="s">
        <v>61</v>
      </c>
    </row>
    <row r="20" spans="1:9" x14ac:dyDescent="0.35">
      <c r="A20" s="18" t="s">
        <v>62</v>
      </c>
      <c r="B20" s="14" t="s">
        <v>63</v>
      </c>
      <c r="C20" s="13">
        <v>45499</v>
      </c>
      <c r="D20" s="14" t="s">
        <v>20</v>
      </c>
      <c r="E20" s="14" t="s">
        <v>64</v>
      </c>
      <c r="F20" s="14" t="s">
        <v>65</v>
      </c>
      <c r="G20" s="19" t="s">
        <v>66</v>
      </c>
      <c r="H20" s="20">
        <v>71920.31</v>
      </c>
      <c r="I20" s="17" t="s">
        <v>24</v>
      </c>
    </row>
    <row r="21" spans="1:9" x14ac:dyDescent="0.35">
      <c r="A21" s="18" t="s">
        <v>67</v>
      </c>
      <c r="B21" s="14" t="s">
        <v>68</v>
      </c>
      <c r="C21" s="21">
        <v>45481</v>
      </c>
      <c r="D21" s="14" t="s">
        <v>20</v>
      </c>
      <c r="E21" s="14" t="s">
        <v>69</v>
      </c>
      <c r="F21" s="14" t="s">
        <v>70</v>
      </c>
      <c r="G21" s="19" t="s">
        <v>71</v>
      </c>
      <c r="H21" s="20">
        <f>57785+11557</f>
        <v>69342</v>
      </c>
      <c r="I21" s="17" t="s">
        <v>24</v>
      </c>
    </row>
    <row r="22" spans="1:9" x14ac:dyDescent="0.35">
      <c r="A22" s="18" t="s">
        <v>36</v>
      </c>
      <c r="B22" s="14" t="s">
        <v>36</v>
      </c>
      <c r="C22" s="21">
        <v>45483</v>
      </c>
      <c r="D22" s="14" t="s">
        <v>20</v>
      </c>
      <c r="E22" s="14" t="s">
        <v>48</v>
      </c>
      <c r="F22" s="14" t="s">
        <v>72</v>
      </c>
      <c r="G22" s="19" t="s">
        <v>73</v>
      </c>
      <c r="H22" s="20">
        <f>56550+11310</f>
        <v>67860</v>
      </c>
      <c r="I22" s="17" t="s">
        <v>24</v>
      </c>
    </row>
    <row r="23" spans="1:9" x14ac:dyDescent="0.35">
      <c r="A23" s="18" t="s">
        <v>41</v>
      </c>
      <c r="B23" s="14" t="s">
        <v>74</v>
      </c>
      <c r="C23" s="13">
        <v>45485</v>
      </c>
      <c r="D23" s="14" t="s">
        <v>75</v>
      </c>
      <c r="E23" s="14" t="s">
        <v>76</v>
      </c>
      <c r="F23" s="14" t="s">
        <v>77</v>
      </c>
      <c r="G23" s="19" t="s">
        <v>78</v>
      </c>
      <c r="H23" s="20">
        <v>65693.58</v>
      </c>
      <c r="I23" s="17" t="s">
        <v>31</v>
      </c>
    </row>
    <row r="24" spans="1:9" x14ac:dyDescent="0.35">
      <c r="A24" s="18" t="s">
        <v>36</v>
      </c>
      <c r="B24" s="14" t="s">
        <v>36</v>
      </c>
      <c r="C24" s="21">
        <v>45504</v>
      </c>
      <c r="D24" s="14" t="s">
        <v>20</v>
      </c>
      <c r="E24" s="14" t="s">
        <v>45</v>
      </c>
      <c r="F24" s="14" t="s">
        <v>46</v>
      </c>
      <c r="G24" s="19">
        <v>187863</v>
      </c>
      <c r="H24" s="20">
        <v>65220</v>
      </c>
      <c r="I24" s="17" t="s">
        <v>24</v>
      </c>
    </row>
    <row r="25" spans="1:9" x14ac:dyDescent="0.35">
      <c r="A25" s="18" t="s">
        <v>62</v>
      </c>
      <c r="B25" s="14" t="s">
        <v>63</v>
      </c>
      <c r="C25" s="13">
        <v>45495</v>
      </c>
      <c r="D25" s="14" t="s">
        <v>20</v>
      </c>
      <c r="E25" s="14" t="s">
        <v>64</v>
      </c>
      <c r="F25" s="14" t="s">
        <v>65</v>
      </c>
      <c r="G25" s="19" t="s">
        <v>79</v>
      </c>
      <c r="H25" s="20">
        <v>59250.879999999997</v>
      </c>
      <c r="I25" s="17" t="s">
        <v>24</v>
      </c>
    </row>
    <row r="26" spans="1:9" x14ac:dyDescent="0.35">
      <c r="A26" s="18" t="s">
        <v>67</v>
      </c>
      <c r="B26" s="14" t="s">
        <v>68</v>
      </c>
      <c r="C26" s="13">
        <v>45481</v>
      </c>
      <c r="D26" s="14" t="s">
        <v>20</v>
      </c>
      <c r="E26" s="14" t="s">
        <v>69</v>
      </c>
      <c r="F26" s="14" t="s">
        <v>70</v>
      </c>
      <c r="G26" s="19" t="s">
        <v>80</v>
      </c>
      <c r="H26" s="20">
        <f>46351.88+9270.38</f>
        <v>55622.259999999995</v>
      </c>
      <c r="I26" s="17" t="s">
        <v>24</v>
      </c>
    </row>
    <row r="27" spans="1:9" x14ac:dyDescent="0.35">
      <c r="A27" s="18" t="s">
        <v>81</v>
      </c>
      <c r="B27" s="14" t="s">
        <v>82</v>
      </c>
      <c r="C27" s="21">
        <v>45497</v>
      </c>
      <c r="D27" s="14" t="s">
        <v>20</v>
      </c>
      <c r="E27" s="14" t="s">
        <v>83</v>
      </c>
      <c r="F27" s="14" t="s">
        <v>38</v>
      </c>
      <c r="G27" s="19" t="s">
        <v>84</v>
      </c>
      <c r="H27" s="20">
        <v>52531.199999999997</v>
      </c>
      <c r="I27" s="17" t="s">
        <v>24</v>
      </c>
    </row>
    <row r="28" spans="1:9" x14ac:dyDescent="0.35">
      <c r="A28" s="18" t="s">
        <v>85</v>
      </c>
      <c r="B28" s="14" t="s">
        <v>86</v>
      </c>
      <c r="C28" s="21">
        <v>45485</v>
      </c>
      <c r="D28" s="14" t="s">
        <v>20</v>
      </c>
      <c r="E28" s="14" t="s">
        <v>86</v>
      </c>
      <c r="F28" s="14" t="s">
        <v>87</v>
      </c>
      <c r="G28" s="19" t="s">
        <v>88</v>
      </c>
      <c r="H28" s="20">
        <f>43320+8664</f>
        <v>51984</v>
      </c>
      <c r="I28" s="17" t="s">
        <v>24</v>
      </c>
    </row>
    <row r="29" spans="1:9" x14ac:dyDescent="0.35">
      <c r="A29" s="18" t="s">
        <v>36</v>
      </c>
      <c r="B29" s="14" t="s">
        <v>36</v>
      </c>
      <c r="C29" s="21">
        <v>45483</v>
      </c>
      <c r="D29" s="14" t="s">
        <v>20</v>
      </c>
      <c r="E29" s="14" t="s">
        <v>89</v>
      </c>
      <c r="F29" s="14" t="s">
        <v>90</v>
      </c>
      <c r="G29" s="19" t="s">
        <v>91</v>
      </c>
      <c r="H29" s="20">
        <v>49384.92</v>
      </c>
      <c r="I29" s="17" t="s">
        <v>24</v>
      </c>
    </row>
    <row r="30" spans="1:9" x14ac:dyDescent="0.35">
      <c r="A30" s="18" t="s">
        <v>92</v>
      </c>
      <c r="B30" s="14" t="s">
        <v>93</v>
      </c>
      <c r="C30" s="21">
        <v>45478</v>
      </c>
      <c r="D30" s="14" t="s">
        <v>27</v>
      </c>
      <c r="E30" s="14" t="s">
        <v>94</v>
      </c>
      <c r="F30" s="14" t="s">
        <v>95</v>
      </c>
      <c r="G30" s="19" t="s">
        <v>96</v>
      </c>
      <c r="H30" s="20">
        <f>40300+8060</f>
        <v>48360</v>
      </c>
      <c r="I30" s="17" t="s">
        <v>31</v>
      </c>
    </row>
    <row r="31" spans="1:9" x14ac:dyDescent="0.35">
      <c r="A31" s="18" t="s">
        <v>67</v>
      </c>
      <c r="B31" s="14" t="s">
        <v>68</v>
      </c>
      <c r="C31" s="21">
        <v>45481</v>
      </c>
      <c r="D31" s="14" t="s">
        <v>20</v>
      </c>
      <c r="E31" s="14" t="s">
        <v>69</v>
      </c>
      <c r="F31" s="14" t="s">
        <v>97</v>
      </c>
      <c r="G31" s="19" t="s">
        <v>98</v>
      </c>
      <c r="H31" s="20">
        <f>38079.38+7615.87</f>
        <v>45695.25</v>
      </c>
      <c r="I31" s="17" t="s">
        <v>24</v>
      </c>
    </row>
    <row r="32" spans="1:9" x14ac:dyDescent="0.35">
      <c r="A32" s="18" t="s">
        <v>99</v>
      </c>
      <c r="B32" s="14" t="s">
        <v>100</v>
      </c>
      <c r="C32" s="21">
        <v>45475</v>
      </c>
      <c r="D32" s="14" t="s">
        <v>20</v>
      </c>
      <c r="E32" s="14" t="s">
        <v>100</v>
      </c>
      <c r="F32" s="14" t="s">
        <v>101</v>
      </c>
      <c r="G32" s="19" t="s">
        <v>102</v>
      </c>
      <c r="H32" s="20">
        <f>37050+7410</f>
        <v>44460</v>
      </c>
      <c r="I32" s="17" t="s">
        <v>24</v>
      </c>
    </row>
    <row r="33" spans="1:9" x14ac:dyDescent="0.35">
      <c r="A33" s="18" t="s">
        <v>41</v>
      </c>
      <c r="B33" s="14" t="s">
        <v>74</v>
      </c>
      <c r="C33" s="21">
        <v>45504</v>
      </c>
      <c r="D33" s="14" t="s">
        <v>103</v>
      </c>
      <c r="E33" s="14" t="s">
        <v>104</v>
      </c>
      <c r="F33" s="14" t="s">
        <v>105</v>
      </c>
      <c r="G33" s="19" t="s">
        <v>106</v>
      </c>
      <c r="H33" s="20">
        <v>42602.15</v>
      </c>
      <c r="I33" s="17" t="s">
        <v>31</v>
      </c>
    </row>
    <row r="34" spans="1:9" x14ac:dyDescent="0.35">
      <c r="A34" s="18" t="s">
        <v>62</v>
      </c>
      <c r="B34" s="14" t="s">
        <v>63</v>
      </c>
      <c r="C34" s="21">
        <v>45495</v>
      </c>
      <c r="D34" s="14" t="s">
        <v>20</v>
      </c>
      <c r="E34" s="14" t="s">
        <v>64</v>
      </c>
      <c r="F34" s="14" t="s">
        <v>65</v>
      </c>
      <c r="G34" s="19" t="s">
        <v>107</v>
      </c>
      <c r="H34" s="20">
        <v>40812.5</v>
      </c>
      <c r="I34" s="17" t="s">
        <v>24</v>
      </c>
    </row>
    <row r="35" spans="1:9" x14ac:dyDescent="0.35">
      <c r="A35" s="18" t="s">
        <v>36</v>
      </c>
      <c r="B35" s="14" t="s">
        <v>36</v>
      </c>
      <c r="C35" s="21">
        <v>45491</v>
      </c>
      <c r="D35" s="14" t="s">
        <v>20</v>
      </c>
      <c r="E35" s="14" t="s">
        <v>89</v>
      </c>
      <c r="F35" s="14" t="s">
        <v>108</v>
      </c>
      <c r="G35" s="19" t="s">
        <v>109</v>
      </c>
      <c r="H35" s="20">
        <v>37068.49</v>
      </c>
      <c r="I35" s="17" t="s">
        <v>24</v>
      </c>
    </row>
    <row r="36" spans="1:9" x14ac:dyDescent="0.35">
      <c r="A36" s="18" t="s">
        <v>36</v>
      </c>
      <c r="B36" s="14" t="s">
        <v>36</v>
      </c>
      <c r="C36" s="21">
        <v>45491</v>
      </c>
      <c r="D36" s="14" t="s">
        <v>20</v>
      </c>
      <c r="E36" s="14" t="s">
        <v>89</v>
      </c>
      <c r="F36" s="14" t="s">
        <v>108</v>
      </c>
      <c r="G36" s="19" t="s">
        <v>110</v>
      </c>
      <c r="H36" s="20">
        <v>35245.5</v>
      </c>
      <c r="I36" s="17" t="s">
        <v>24</v>
      </c>
    </row>
    <row r="37" spans="1:9" x14ac:dyDescent="0.35">
      <c r="A37" s="18" t="s">
        <v>11</v>
      </c>
      <c r="B37" s="14" t="s">
        <v>12</v>
      </c>
      <c r="C37" s="21">
        <v>45503</v>
      </c>
      <c r="D37" s="14" t="s">
        <v>111</v>
      </c>
      <c r="E37" s="14" t="s">
        <v>14</v>
      </c>
      <c r="F37" s="14" t="s">
        <v>112</v>
      </c>
      <c r="G37" s="19" t="s">
        <v>113</v>
      </c>
      <c r="H37" s="20">
        <v>34822.74</v>
      </c>
      <c r="I37" s="17" t="s">
        <v>17</v>
      </c>
    </row>
    <row r="38" spans="1:9" x14ac:dyDescent="0.35">
      <c r="A38" s="18" t="s">
        <v>41</v>
      </c>
      <c r="B38" s="14" t="s">
        <v>74</v>
      </c>
      <c r="C38" s="21">
        <v>45504</v>
      </c>
      <c r="D38" s="14" t="s">
        <v>114</v>
      </c>
      <c r="E38" s="14" t="s">
        <v>76</v>
      </c>
      <c r="F38" s="14" t="s">
        <v>77</v>
      </c>
      <c r="G38" s="19" t="s">
        <v>115</v>
      </c>
      <c r="H38" s="20">
        <f>27240.82+5448.16</f>
        <v>32688.98</v>
      </c>
      <c r="I38" s="17" t="s">
        <v>31</v>
      </c>
    </row>
    <row r="39" spans="1:9" x14ac:dyDescent="0.35">
      <c r="A39" s="18" t="s">
        <v>116</v>
      </c>
      <c r="B39" s="14" t="s">
        <v>117</v>
      </c>
      <c r="C39" s="21">
        <v>45490</v>
      </c>
      <c r="D39" s="14" t="s">
        <v>58</v>
      </c>
      <c r="E39" s="14" t="s">
        <v>118</v>
      </c>
      <c r="F39" s="14" t="s">
        <v>119</v>
      </c>
      <c r="G39" s="19" t="s">
        <v>120</v>
      </c>
      <c r="H39" s="20">
        <v>31458.34</v>
      </c>
      <c r="I39" s="17" t="s">
        <v>61</v>
      </c>
    </row>
    <row r="40" spans="1:9" x14ac:dyDescent="0.35">
      <c r="A40" s="18" t="s">
        <v>62</v>
      </c>
      <c r="B40" s="14" t="s">
        <v>121</v>
      </c>
      <c r="C40" s="21">
        <v>45483</v>
      </c>
      <c r="D40" s="14" t="s">
        <v>20</v>
      </c>
      <c r="E40" s="14" t="s">
        <v>122</v>
      </c>
      <c r="F40" s="14" t="s">
        <v>123</v>
      </c>
      <c r="G40" s="19" t="s">
        <v>124</v>
      </c>
      <c r="H40" s="20">
        <f>25315.22+5063.04</f>
        <v>30378.260000000002</v>
      </c>
      <c r="I40" s="17" t="s">
        <v>24</v>
      </c>
    </row>
    <row r="41" spans="1:9" x14ac:dyDescent="0.35">
      <c r="A41" s="18" t="s">
        <v>81</v>
      </c>
      <c r="B41" s="14" t="s">
        <v>82</v>
      </c>
      <c r="C41" s="21">
        <v>45504</v>
      </c>
      <c r="D41" s="14" t="s">
        <v>20</v>
      </c>
      <c r="E41" s="14" t="s">
        <v>83</v>
      </c>
      <c r="F41" s="14" t="s">
        <v>38</v>
      </c>
      <c r="G41" s="19" t="s">
        <v>125</v>
      </c>
      <c r="H41" s="20">
        <v>29184</v>
      </c>
      <c r="I41" s="17" t="s">
        <v>24</v>
      </c>
    </row>
    <row r="42" spans="1:9" x14ac:dyDescent="0.35">
      <c r="A42" s="18" t="s">
        <v>85</v>
      </c>
      <c r="B42" s="14" t="s">
        <v>86</v>
      </c>
      <c r="C42" s="21">
        <v>45485</v>
      </c>
      <c r="D42" s="14" t="s">
        <v>20</v>
      </c>
      <c r="E42" s="14" t="s">
        <v>86</v>
      </c>
      <c r="F42" s="14" t="s">
        <v>87</v>
      </c>
      <c r="G42" s="19" t="s">
        <v>126</v>
      </c>
      <c r="H42" s="20">
        <f>23280+4656</f>
        <v>27936</v>
      </c>
      <c r="I42" s="17" t="s">
        <v>24</v>
      </c>
    </row>
    <row r="43" spans="1:9" x14ac:dyDescent="0.35">
      <c r="A43" s="18" t="s">
        <v>62</v>
      </c>
      <c r="B43" s="14" t="s">
        <v>127</v>
      </c>
      <c r="C43" s="21">
        <v>45490</v>
      </c>
      <c r="D43" s="14" t="s">
        <v>20</v>
      </c>
      <c r="E43" s="14" t="s">
        <v>128</v>
      </c>
      <c r="F43" s="14" t="s">
        <v>97</v>
      </c>
      <c r="G43" s="19" t="s">
        <v>129</v>
      </c>
      <c r="H43" s="20">
        <v>27457.84</v>
      </c>
      <c r="I43" s="17" t="s">
        <v>24</v>
      </c>
    </row>
    <row r="44" spans="1:9" x14ac:dyDescent="0.35">
      <c r="A44" s="18" t="s">
        <v>36</v>
      </c>
      <c r="B44" s="14" t="s">
        <v>36</v>
      </c>
      <c r="C44" s="21">
        <v>45478</v>
      </c>
      <c r="D44" s="14" t="s">
        <v>20</v>
      </c>
      <c r="E44" s="14" t="s">
        <v>89</v>
      </c>
      <c r="F44" s="14" t="s">
        <v>90</v>
      </c>
      <c r="G44" s="19" t="s">
        <v>130</v>
      </c>
      <c r="H44" s="20">
        <f>21648.57+4329.71</f>
        <v>25978.28</v>
      </c>
      <c r="I44" s="17" t="s">
        <v>24</v>
      </c>
    </row>
    <row r="45" spans="1:9" x14ac:dyDescent="0.35">
      <c r="A45" s="18" t="s">
        <v>36</v>
      </c>
      <c r="B45" s="14" t="s">
        <v>36</v>
      </c>
      <c r="C45" s="21">
        <v>45481</v>
      </c>
      <c r="D45" s="14" t="s">
        <v>20</v>
      </c>
      <c r="E45" s="14" t="s">
        <v>89</v>
      </c>
      <c r="F45" s="14" t="s">
        <v>108</v>
      </c>
      <c r="G45" s="19" t="s">
        <v>131</v>
      </c>
      <c r="H45" s="20">
        <f>21455.73+4291.15</f>
        <v>25746.879999999997</v>
      </c>
      <c r="I45" s="17" t="s">
        <v>24</v>
      </c>
    </row>
    <row r="46" spans="1:9" x14ac:dyDescent="0.35">
      <c r="A46" s="18" t="s">
        <v>41</v>
      </c>
      <c r="B46" s="14" t="s">
        <v>74</v>
      </c>
      <c r="C46" s="21">
        <v>45491</v>
      </c>
      <c r="D46" s="14" t="s">
        <v>58</v>
      </c>
      <c r="E46" s="14" t="s">
        <v>132</v>
      </c>
      <c r="F46" s="14" t="s">
        <v>133</v>
      </c>
      <c r="G46" s="19" t="s">
        <v>134</v>
      </c>
      <c r="H46" s="20">
        <f>21119.06+4223.81</f>
        <v>25342.870000000003</v>
      </c>
      <c r="I46" s="17" t="s">
        <v>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3cec060-53bc-4968-a0b0-f9ee22c09c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A45BE25F2CB04691405CB28CC1F3E1" ma:contentTypeVersion="12" ma:contentTypeDescription="Create a new document." ma:contentTypeScope="" ma:versionID="122e4478d82ed2daa66bbbc1ebe77535">
  <xsd:schema xmlns:xsd="http://www.w3.org/2001/XMLSchema" xmlns:xs="http://www.w3.org/2001/XMLSchema" xmlns:p="http://schemas.microsoft.com/office/2006/metadata/properties" xmlns:ns1="http://schemas.microsoft.com/sharepoint/v3" xmlns:ns3="13cec060-53bc-4968-a0b0-f9ee22c09c64" targetNamespace="http://schemas.microsoft.com/office/2006/metadata/properties" ma:root="true" ma:fieldsID="0860d0c807faee762f3684a7f644a0b5" ns1:_="" ns3:_="">
    <xsd:import namespace="http://schemas.microsoft.com/sharepoint/v3"/>
    <xsd:import namespace="13cec060-53bc-4968-a0b0-f9ee22c09c6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c060-53bc-4968-a0b0-f9ee22c09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6788BC17-6D8E-4487-9B1E-08384808516A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13cec060-53bc-4968-a0b0-f9ee22c09c6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9639CC-AD2E-4CEB-B423-E95CE2C6B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cec060-53bc-4968-a0b0-f9ee22c09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2B99A-6941-4FEC-BB4D-193316D029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00C449-F24F-4E39-A5C4-EA97872F79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 to suppliers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over £25,000</dc:title>
  <dc:creator>Gary Chapple</dc:creator>
  <cp:lastModifiedBy>Erin Baillie</cp:lastModifiedBy>
  <dcterms:created xsi:type="dcterms:W3CDTF">2024-10-10T07:09:46Z</dcterms:created>
  <dcterms:modified xsi:type="dcterms:W3CDTF">2024-10-14T12:54:44Z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0x01010060A45BE25F2CB04691405CB28CC1F3E1</vt:lpwstr>
  </property>
  <property fmtid="{D5CDD505-2E9C-101B-9397-08002B2CF9AE}" pid="3" name="docIndexRef">
    <vt:lpwstr>bd493413-2c75-4d2c-bdb5-4c0b4977c5f4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lFZtWz4/864KGJDUNkyRNF3jKdpfzse5</vt:lpwstr>
  </property>
  <property fmtid="{D5CDD505-2E9C-101B-9397-08002B2CF9AE}" pid="6" name="bjClsUserRVM">
    <vt:lpwstr>[]</vt:lpwstr>
  </property>
</Properties>
</file>