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defaultThemeVersion="166925"/>
  <mc:AlternateContent xmlns:mc="http://schemas.openxmlformats.org/markup-compatibility/2006">
    <mc:Choice Requires="x15">
      <x15ac:absPath xmlns:x15ac="http://schemas.microsoft.com/office/spreadsheetml/2010/11/ac" url="https://ofgemcloud-my.sharepoint.com/personal/rahmatullah_kawsary_ofgem_gov_uk/Documents/Desktop/models for K Drive/"/>
    </mc:Choice>
  </mc:AlternateContent>
  <xr:revisionPtr revIDLastSave="2" documentId="8_{9FAE590E-F987-4055-9D0D-5A6DC098974A}" xr6:coauthVersionLast="47" xr6:coauthVersionMax="47" xr10:uidLastSave="{9A07EF85-C614-4F7C-8964-0AC58B0E6EF5}"/>
  <bookViews>
    <workbookView xWindow="-120" yWindow="-120" windowWidth="29040" windowHeight="15840" xr2:uid="{7490CE19-F9EC-40B8-BC5F-1440E00786B1}"/>
  </bookViews>
  <sheets>
    <sheet name="Front sheet" sheetId="8" r:id="rId1"/>
    <sheet name="Notes" sheetId="9" r:id="rId2"/>
    <sheet name="1. Outputs=&gt;" sheetId="10" r:id="rId3"/>
    <sheet name="1a Levelised DTC" sheetId="20" r:id="rId4"/>
    <sheet name="1b Historical level tables" sheetId="26" r:id="rId5"/>
    <sheet name="1c Consumption adjusted levels" sheetId="29" r:id="rId6"/>
    <sheet name="2. Calculations=&gt;" sheetId="6" r:id="rId7"/>
    <sheet name="2a Historical_Other" sheetId="19" r:id="rId8"/>
    <sheet name="2b Historical_SC" sheetId="24" r:id="rId9"/>
    <sheet name="2c Historical_PPM" sheetId="25" r:id="rId10"/>
    <sheet name="2d Nil levelisation allowance" sheetId="18" r:id="rId11"/>
    <sheet name="2e Nil Differential" sheetId="21" r:id="rId12"/>
    <sheet name="3. Inputs=&gt;" sheetId="7" r:id="rId13"/>
    <sheet name="3a DTC_Other" sheetId="23" r:id="rId14"/>
    <sheet name="3b DTC_SC" sheetId="22" r:id="rId15"/>
    <sheet name="3c DTC_PPM" sheetId="17" r:id="rId16"/>
    <sheet name="3d Customer accounts" sheetId="4" r:id="rId17"/>
    <sheet name="3e Historical level Inputs" sheetId="30" r:id="rId18"/>
  </sheets>
  <definedNames>
    <definedName name="__123Graph_A" hidden="1">#REF!</definedName>
    <definedName name="__123Graph_AALLTAX" hidden="1">#REF!</definedName>
    <definedName name="__123Graph_ACHGSPD1" hidden="1">#REF!</definedName>
    <definedName name="__123Graph_ACHGSPD2" hidden="1">#REF!</definedName>
    <definedName name="__123Graph_AEFF" hidden="1">#REF!</definedName>
    <definedName name="__123Graph_AGR14PBF1" hidden="1">#REF!</definedName>
    <definedName name="__123Graph_AHOMEVAT" hidden="1">#REF!</definedName>
    <definedName name="__123Graph_AIMPORT" hidden="1">#REF!</definedName>
    <definedName name="__123Graph_ALBFFIN" hidden="1">#REF!</definedName>
    <definedName name="__123Graph_ALBFFIN2" hidden="1">#REF!</definedName>
    <definedName name="__123Graph_ALBFHIC2" hidden="1">#REF!</definedName>
    <definedName name="__123Graph_ALCB" hidden="1">#REF!</definedName>
    <definedName name="__123Graph_ANACFIN" hidden="1">#REF!</definedName>
    <definedName name="__123Graph_ANACHIC" hidden="1">#REF!</definedName>
    <definedName name="__123Graph_APIC" hidden="1">#REF!</definedName>
    <definedName name="__123Graph_ATOBREV" hidden="1">#REF!</definedName>
    <definedName name="__123Graph_ATOTAL" hidden="1">#REF!</definedName>
    <definedName name="__123Graph_B" hidden="1">#REF!</definedName>
    <definedName name="__123Graph_BCHGSPD1" hidden="1">#REF!</definedName>
    <definedName name="__123Graph_BCHGSPD2" hidden="1">#REF!</definedName>
    <definedName name="__123Graph_BEFF" hidden="1">#REF!</definedName>
    <definedName name="__123Graph_BHOMEVAT" hidden="1">#REF!</definedName>
    <definedName name="__123Graph_BIMPORT" hidden="1">#REF!</definedName>
    <definedName name="__123Graph_BLBF" hidden="1">#REF!</definedName>
    <definedName name="__123Graph_BLBFFIN" hidden="1">#REF!</definedName>
    <definedName name="__123Graph_BLCB" hidden="1">#REF!</definedName>
    <definedName name="__123Graph_BPIC" hidden="1">#REF!</definedName>
    <definedName name="__123Graph_BTOTAL" hidden="1">#REF!</definedName>
    <definedName name="__123Graph_CACT13BUD" hidden="1">#REF!</definedName>
    <definedName name="__123Graph_CEFF" hidden="1">#REF!</definedName>
    <definedName name="__123Graph_CGR14PBF1" hidden="1">#REF!</definedName>
    <definedName name="__123Graph_CLBF" hidden="1">#REF!</definedName>
    <definedName name="__123Graph_CPIC" hidden="1">#REF!</definedName>
    <definedName name="__123Graph_DACT13BUD" hidden="1">#REF!</definedName>
    <definedName name="__123Graph_DEFF" hidden="1">#REF!</definedName>
    <definedName name="__123Graph_DGR14PBF1" hidden="1">#REF!</definedName>
    <definedName name="__123Graph_DLBF" hidden="1">#REF!</definedName>
    <definedName name="__123Graph_DPIC" hidden="1">#REF!</definedName>
    <definedName name="__123Graph_EACT13BUD" hidden="1">#REF!</definedName>
    <definedName name="__123Graph_EEFF" hidden="1">#REF!</definedName>
    <definedName name="__123Graph_EEFFHIC" hidden="1">#REF!</definedName>
    <definedName name="__123Graph_EGR14PBF1" hidden="1">#REF!</definedName>
    <definedName name="__123Graph_ELBF" hidden="1">#REF!</definedName>
    <definedName name="__123Graph_EPIC" hidden="1">#REF!</definedName>
    <definedName name="__123Graph_FACT13BUD" hidden="1">#REF!</definedName>
    <definedName name="__123Graph_FEFF" hidden="1">#REF!</definedName>
    <definedName name="__123Graph_FEFFHIC" hidden="1">#REF!</definedName>
    <definedName name="__123Graph_FGR14PBF1" hidden="1">#REF!</definedName>
    <definedName name="__123Graph_FLBF" hidden="1">#REF!</definedName>
    <definedName name="__123Graph_FPIC" hidden="1">#REF!</definedName>
    <definedName name="__123Graph_LBL_ARESID" hidden="1">#REF!</definedName>
    <definedName name="__123Graph_LBL_BRESID" hidden="1">#REF!</definedName>
    <definedName name="__123Graph_X" hidden="1">#REF!</definedName>
    <definedName name="__123Graph_XACTHIC" hidden="1">#REF!</definedName>
    <definedName name="__123Graph_XALLTAX" hidden="1">#REF!</definedName>
    <definedName name="__123Graph_XCHGSPD1" hidden="1">#REF!</definedName>
    <definedName name="__123Graph_XCHGSPD2" hidden="1">#REF!</definedName>
    <definedName name="__123Graph_XEFF" hidden="1">#REF!</definedName>
    <definedName name="__123Graph_XGR14PBF1" hidden="1">#REF!</definedName>
    <definedName name="__123Graph_XHOMEVAT" hidden="1">#REF!</definedName>
    <definedName name="__123Graph_XIMPORT" hidden="1">#REF!</definedName>
    <definedName name="__123Graph_XLBF" hidden="1">#REF!</definedName>
    <definedName name="__123Graph_XLBFFIN2" hidden="1">#REF!</definedName>
    <definedName name="__123Graph_XLBFHIC" hidden="1">#REF!</definedName>
    <definedName name="__123Graph_XLBFHIC2" hidden="1">#REF!</definedName>
    <definedName name="__123Graph_XLCB" hidden="1">#REF!</definedName>
    <definedName name="__123Graph_XNACFIN" hidden="1">#REF!</definedName>
    <definedName name="__123Graph_XNACHIC" hidden="1">#REF!</definedName>
    <definedName name="__123Graph_XPIC" hidden="1">#REF!</definedName>
    <definedName name="__123Graph_XSTAG2ALL" hidden="1">#REF!</definedName>
    <definedName name="__123Graph_XSTAG2EC" hidden="1">#REF!</definedName>
    <definedName name="__123Graph_XTOBREV" hidden="1">#REF!</definedName>
    <definedName name="__123Graph_XTOTAL" hidden="1">#REF!</definedName>
    <definedName name="_1__123Graph_ACHART_15" hidden="1">#REF!</definedName>
    <definedName name="_10__123Graph_XCHART_15" hidden="1">#REF!</definedName>
    <definedName name="_2__123Graph_BCHART_10" hidden="1">#REF!</definedName>
    <definedName name="_3__123Graph_BCHART_13" hidden="1">#REF!</definedName>
    <definedName name="_4__123Graph_BCHART_15" hidden="1">#REF!</definedName>
    <definedName name="_5__123Graph_CCHART_10" hidden="1">#REF!</definedName>
    <definedName name="_6__123Graph_CCHART_13" hidden="1">#REF!</definedName>
    <definedName name="_7__123Graph_CCHART_15" hidden="1">#REF!</definedName>
    <definedName name="_8__123Graph_XCHART_10" hidden="1">#REF!</definedName>
    <definedName name="_9__123Graph_XCHART_13" hidden="1">#REF!</definedName>
    <definedName name="_ECOcalculations" hidden="1">#REF!</definedName>
    <definedName name="_Fill"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localSheetId="6"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#REF!</definedName>
    <definedName name="BLPH2" hidden="1">#REF!</definedName>
    <definedName name="BLPH3" hidden="1">#REF!</definedName>
    <definedName name="BLPH4" hidden="1">#REF!</definedName>
    <definedName name="BLPH5" hidden="1">#REF!</definedName>
    <definedName name="Chart2" hidden="1">#REF!</definedName>
    <definedName name="dddd" hidden="1">#REF!</definedName>
    <definedName name="dgsgf" localSheetId="6"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localSheetId="6"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#REF!</definedName>
    <definedName name="ghj" localSheetId="6"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h01" hidden="1">#REF!</definedName>
    <definedName name="Graph01" hidden="1">#REF!</definedName>
    <definedName name="Graph12" hidden="1">#REF!</definedName>
    <definedName name="graphc" hidden="1">#REF!</definedName>
    <definedName name="jhkgh" localSheetId="6"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localSheetId="6"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#REF!</definedName>
    <definedName name="Population" hidden="1">#REF!</definedName>
    <definedName name="Profiles" hidden="1">#REF!</definedName>
    <definedName name="Projections" hidden="1">#REF!</definedName>
    <definedName name="Results" hidden="1">#REF!</definedName>
    <definedName name="sdf" localSheetId="6"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es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rggh" localSheetId="6"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6" hidden="1">{#N/A,#N/A,FALSE,"CGBR95C"}</definedName>
    <definedName name="wrn.table1." localSheetId="12" hidden="1">{#N/A,#N/A,FALSE,"CGBR95C"}</definedName>
    <definedName name="wrn.table1." localSheetId="16" hidden="1">{#N/A,#N/A,FALSE,"CGBR95C"}</definedName>
    <definedName name="wrn.table1." hidden="1">{#N/A,#N/A,FALSE,"CGBR95C"}</definedName>
    <definedName name="wrn.table2." localSheetId="6" hidden="1">{#N/A,#N/A,FALSE,"CGBR95C"}</definedName>
    <definedName name="wrn.table2." localSheetId="12" hidden="1">{#N/A,#N/A,FALSE,"CGBR95C"}</definedName>
    <definedName name="wrn.table2." localSheetId="16" hidden="1">{#N/A,#N/A,FALSE,"CGBR95C"}</definedName>
    <definedName name="wrn.table2." hidden="1">{#N/A,#N/A,FALSE,"CGBR95C"}</definedName>
    <definedName name="wrn.tablea." localSheetId="6" hidden="1">{#N/A,#N/A,FALSE,"CGBR95C"}</definedName>
    <definedName name="wrn.tablea." localSheetId="12" hidden="1">{#N/A,#N/A,FALSE,"CGBR95C"}</definedName>
    <definedName name="wrn.tablea." localSheetId="16" hidden="1">{#N/A,#N/A,FALSE,"CGBR95C"}</definedName>
    <definedName name="wrn.tablea." hidden="1">{#N/A,#N/A,FALSE,"CGBR95C"}</definedName>
    <definedName name="wrn.tableb." localSheetId="6" hidden="1">{#N/A,#N/A,FALSE,"CGBR95C"}</definedName>
    <definedName name="wrn.tableb." localSheetId="12" hidden="1">{#N/A,#N/A,FALSE,"CGBR95C"}</definedName>
    <definedName name="wrn.tableb." localSheetId="16" hidden="1">{#N/A,#N/A,FALSE,"CGBR95C"}</definedName>
    <definedName name="wrn.tableb." hidden="1">{#N/A,#N/A,FALSE,"CGBR95C"}</definedName>
    <definedName name="wrn.tableq." localSheetId="6" hidden="1">{#N/A,#N/A,FALSE,"CGBR95C"}</definedName>
    <definedName name="wrn.tableq." localSheetId="12" hidden="1">{#N/A,#N/A,FALSE,"CGBR95C"}</definedName>
    <definedName name="wrn.tableq." localSheetId="16" hidden="1">{#N/A,#N/A,FALSE,"CGBR95C"}</definedName>
    <definedName name="wrn.tableq." hidden="1">{#N/A,#N/A,FALSE,"CGBR95C"}</definedName>
    <definedName name="wrn.TMCOMP." localSheetId="6"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9" i="26" l="1"/>
  <c r="S77" i="29"/>
  <c r="V36" i="29"/>
  <c r="AG12" i="24"/>
  <c r="AG14" i="24"/>
  <c r="AG13" i="24"/>
  <c r="AG42" i="18"/>
  <c r="AG41" i="18"/>
  <c r="AG40" i="18"/>
  <c r="AG13" i="18"/>
  <c r="AG13" i="19" s="1"/>
  <c r="AG12" i="18"/>
  <c r="AG12" i="21"/>
  <c r="CJ15" i="26"/>
  <c r="CJ13" i="26"/>
  <c r="CJ14" i="26"/>
  <c r="CJ16" i="26"/>
  <c r="CJ17" i="26"/>
  <c r="CJ18" i="26"/>
  <c r="CJ19" i="26"/>
  <c r="CJ20" i="26"/>
  <c r="CJ21" i="26"/>
  <c r="CJ22" i="26"/>
  <c r="CJ23" i="26"/>
  <c r="CJ29" i="26"/>
  <c r="CJ30" i="26"/>
  <c r="CJ31" i="26"/>
  <c r="CJ32" i="26"/>
  <c r="CJ33" i="26"/>
  <c r="CJ34" i="26"/>
  <c r="CJ35" i="26"/>
  <c r="CJ36" i="26"/>
  <c r="CJ37" i="26"/>
  <c r="CJ38" i="26"/>
  <c r="CJ39" i="26"/>
  <c r="CJ49" i="26"/>
  <c r="CJ50" i="26"/>
  <c r="CJ51" i="26"/>
  <c r="CJ52" i="26"/>
  <c r="CJ53" i="26"/>
  <c r="CJ54" i="26"/>
  <c r="CJ55" i="26"/>
  <c r="CJ56" i="26"/>
  <c r="CJ57" i="26"/>
  <c r="CJ58" i="26"/>
  <c r="CJ59" i="26"/>
  <c r="CJ60" i="26"/>
  <c r="CJ61" i="26"/>
  <c r="CJ64" i="26"/>
  <c r="CJ65" i="26"/>
  <c r="CJ66" i="26"/>
  <c r="CJ67" i="26"/>
  <c r="CJ68" i="26"/>
  <c r="CJ69" i="26"/>
  <c r="CJ70" i="26"/>
  <c r="CJ71" i="26"/>
  <c r="CJ72" i="26"/>
  <c r="CJ73" i="26"/>
  <c r="CJ74" i="26"/>
  <c r="CJ75" i="26"/>
  <c r="CJ76" i="26"/>
  <c r="CJ82" i="26"/>
  <c r="CJ83" i="26"/>
  <c r="CJ84" i="26"/>
  <c r="CJ85" i="26"/>
  <c r="CJ86" i="26"/>
  <c r="CJ87" i="26"/>
  <c r="CJ88" i="26"/>
  <c r="CJ89" i="26"/>
  <c r="CJ90" i="26"/>
  <c r="CJ91" i="26"/>
  <c r="CJ92" i="26"/>
  <c r="CJ98" i="26"/>
  <c r="CJ99" i="26"/>
  <c r="CJ100" i="26"/>
  <c r="CJ101" i="26"/>
  <c r="CJ102" i="26"/>
  <c r="CJ103" i="26"/>
  <c r="CJ104" i="26"/>
  <c r="CJ105" i="26"/>
  <c r="CJ106" i="26"/>
  <c r="CJ107" i="26"/>
  <c r="CJ108" i="26"/>
  <c r="BN98" i="26"/>
  <c r="BN99" i="26"/>
  <c r="BN100" i="26"/>
  <c r="BN101" i="26"/>
  <c r="BN102" i="26"/>
  <c r="BN103" i="26"/>
  <c r="BN104" i="26"/>
  <c r="BN105" i="26"/>
  <c r="BN106" i="26"/>
  <c r="BN107" i="26"/>
  <c r="BN108" i="26"/>
  <c r="BN82" i="26"/>
  <c r="BN83" i="26"/>
  <c r="BN84" i="26"/>
  <c r="BN85" i="26"/>
  <c r="BN86" i="26"/>
  <c r="BN87" i="26"/>
  <c r="BN88" i="26"/>
  <c r="BN89" i="26"/>
  <c r="BN90" i="26"/>
  <c r="BN91" i="26"/>
  <c r="BN92" i="26"/>
  <c r="BN64" i="26"/>
  <c r="BN65" i="26"/>
  <c r="BN66" i="26"/>
  <c r="BN67" i="26"/>
  <c r="BN68" i="26"/>
  <c r="BN69" i="26"/>
  <c r="BN70" i="26"/>
  <c r="BN71" i="26"/>
  <c r="BN72" i="26"/>
  <c r="BN73" i="26"/>
  <c r="BN74" i="26"/>
  <c r="BN75" i="26"/>
  <c r="BN50" i="26"/>
  <c r="BN51" i="26"/>
  <c r="BN52" i="26"/>
  <c r="BN53" i="26"/>
  <c r="BN54" i="26"/>
  <c r="BN55" i="26"/>
  <c r="BN56" i="26"/>
  <c r="BN57" i="26"/>
  <c r="BN58" i="26"/>
  <c r="BN59" i="26"/>
  <c r="BN60" i="26"/>
  <c r="BN29" i="26"/>
  <c r="BN30" i="26"/>
  <c r="BN31" i="26"/>
  <c r="BN32" i="26"/>
  <c r="BN33" i="26"/>
  <c r="BN34" i="26"/>
  <c r="BN35" i="26"/>
  <c r="BN36" i="26"/>
  <c r="BN37" i="26"/>
  <c r="BN38" i="26"/>
  <c r="BN39" i="26"/>
  <c r="BN13" i="26"/>
  <c r="BN14" i="26"/>
  <c r="BN15" i="26"/>
  <c r="BN16" i="26"/>
  <c r="BN17" i="26"/>
  <c r="BN18" i="26"/>
  <c r="BN19" i="26"/>
  <c r="BN20" i="26"/>
  <c r="BN21" i="26"/>
  <c r="BN22" i="26"/>
  <c r="BN23" i="26"/>
  <c r="AR13" i="26"/>
  <c r="AR14" i="26"/>
  <c r="AR15" i="26"/>
  <c r="AR16" i="26"/>
  <c r="AR17" i="26"/>
  <c r="AR18" i="26"/>
  <c r="AR19" i="26"/>
  <c r="AR20" i="26"/>
  <c r="AR21" i="26"/>
  <c r="AR22" i="26"/>
  <c r="AR23" i="26"/>
  <c r="AR29" i="26"/>
  <c r="AR30" i="26"/>
  <c r="AR31" i="26"/>
  <c r="AR32" i="26"/>
  <c r="AR33" i="26"/>
  <c r="AR34" i="26"/>
  <c r="AR35" i="26"/>
  <c r="AR36" i="26"/>
  <c r="AR37" i="26"/>
  <c r="AR38" i="26"/>
  <c r="AR39" i="26"/>
  <c r="AR49" i="26"/>
  <c r="AR50" i="26"/>
  <c r="AR51" i="26"/>
  <c r="AR52" i="26"/>
  <c r="AR53" i="26"/>
  <c r="AR54" i="26"/>
  <c r="AR55" i="26"/>
  <c r="AR56" i="26"/>
  <c r="AR57" i="26"/>
  <c r="AR58" i="26"/>
  <c r="AR59" i="26"/>
  <c r="AR60" i="26"/>
  <c r="AR64" i="26"/>
  <c r="AR65" i="26"/>
  <c r="AR66" i="26"/>
  <c r="AR67" i="26"/>
  <c r="AR68" i="26"/>
  <c r="AR69" i="26"/>
  <c r="AR70" i="26"/>
  <c r="AR71" i="26"/>
  <c r="AR72" i="26"/>
  <c r="AR73" i="26"/>
  <c r="AR74" i="26"/>
  <c r="AR75" i="26"/>
  <c r="AR82" i="26"/>
  <c r="AR83" i="26"/>
  <c r="AR84" i="26"/>
  <c r="AR85" i="26"/>
  <c r="AR86" i="26"/>
  <c r="AR87" i="26"/>
  <c r="AR88" i="26"/>
  <c r="AR89" i="26"/>
  <c r="AR90" i="26"/>
  <c r="AR91" i="26"/>
  <c r="AR92" i="26"/>
  <c r="AR98" i="26"/>
  <c r="AR99" i="26"/>
  <c r="AR100" i="26"/>
  <c r="AR101" i="26"/>
  <c r="AR102" i="26"/>
  <c r="AR103" i="26"/>
  <c r="AR104" i="26"/>
  <c r="AR105" i="26"/>
  <c r="AR106" i="26"/>
  <c r="AR107" i="26"/>
  <c r="AR108" i="26"/>
  <c r="V98" i="26"/>
  <c r="V99" i="26"/>
  <c r="V100" i="26"/>
  <c r="V101" i="26"/>
  <c r="V102" i="26"/>
  <c r="V103" i="26"/>
  <c r="V104" i="26"/>
  <c r="V105" i="26"/>
  <c r="V106" i="26"/>
  <c r="V107" i="26"/>
  <c r="V108" i="26"/>
  <c r="V82" i="26"/>
  <c r="V83" i="26"/>
  <c r="V84" i="26"/>
  <c r="V85" i="26"/>
  <c r="V86" i="26"/>
  <c r="V87" i="26"/>
  <c r="V88" i="26"/>
  <c r="V89" i="26"/>
  <c r="V90" i="26"/>
  <c r="V91" i="26"/>
  <c r="V92" i="26"/>
  <c r="V64" i="26"/>
  <c r="V65" i="26"/>
  <c r="V66" i="26"/>
  <c r="V67" i="26"/>
  <c r="V68" i="26"/>
  <c r="V69" i="26"/>
  <c r="V70" i="26"/>
  <c r="V71" i="26"/>
  <c r="V72" i="26"/>
  <c r="V73" i="26"/>
  <c r="V74" i="26"/>
  <c r="V75" i="26"/>
  <c r="V49" i="26"/>
  <c r="V50" i="26"/>
  <c r="V51" i="26"/>
  <c r="V52" i="26"/>
  <c r="V53" i="26"/>
  <c r="V54" i="26"/>
  <c r="V55" i="26"/>
  <c r="V56" i="26"/>
  <c r="V57" i="26"/>
  <c r="V58" i="26"/>
  <c r="V59" i="26"/>
  <c r="V60" i="26"/>
  <c r="V30" i="26"/>
  <c r="V31" i="26"/>
  <c r="V32" i="26"/>
  <c r="V33" i="26"/>
  <c r="V34" i="26"/>
  <c r="V35" i="26"/>
  <c r="V36" i="26"/>
  <c r="V37" i="26"/>
  <c r="V38" i="26"/>
  <c r="V39" i="26"/>
  <c r="V13" i="26"/>
  <c r="V14" i="26"/>
  <c r="V15" i="26"/>
  <c r="V16" i="26"/>
  <c r="V17" i="26"/>
  <c r="V18" i="26"/>
  <c r="V19" i="26"/>
  <c r="V20" i="26"/>
  <c r="V21" i="26"/>
  <c r="V22" i="26"/>
  <c r="V23" i="26"/>
  <c r="AG12" i="19" l="1"/>
  <c r="V94" i="29"/>
  <c r="V95" i="29"/>
  <c r="V96" i="29"/>
  <c r="V97" i="29"/>
  <c r="V98" i="29"/>
  <c r="CJ98" i="29" s="1"/>
  <c r="V99" i="29"/>
  <c r="V79" i="29"/>
  <c r="V81" i="29"/>
  <c r="V56" i="29"/>
  <c r="V57" i="29"/>
  <c r="V58" i="29"/>
  <c r="V59" i="29"/>
  <c r="V60" i="29"/>
  <c r="V61" i="29"/>
  <c r="V63" i="29"/>
  <c r="V64" i="29"/>
  <c r="V65" i="29"/>
  <c r="V66" i="29"/>
  <c r="V67" i="29"/>
  <c r="V40" i="29"/>
  <c r="V41" i="29"/>
  <c r="V23" i="29"/>
  <c r="V25" i="29"/>
  <c r="V42" i="29"/>
  <c r="V27" i="29"/>
  <c r="V28" i="29"/>
  <c r="V29" i="29"/>
  <c r="V30" i="29"/>
  <c r="BN91" i="29"/>
  <c r="BN98" i="29"/>
  <c r="BN73" i="29"/>
  <c r="BN74" i="29"/>
  <c r="BN63" i="29"/>
  <c r="BN64" i="29"/>
  <c r="BN24" i="29"/>
  <c r="BN25" i="29"/>
  <c r="BN26" i="29"/>
  <c r="AR72" i="29"/>
  <c r="AR76" i="29"/>
  <c r="AR80" i="29"/>
  <c r="AR81" i="29"/>
  <c r="AR94" i="29"/>
  <c r="V90" i="29"/>
  <c r="V93" i="29"/>
  <c r="V78" i="29"/>
  <c r="V62" i="29"/>
  <c r="V24" i="29"/>
  <c r="BN106" i="29"/>
  <c r="BN107" i="29"/>
  <c r="BN108" i="29"/>
  <c r="BN110" i="29"/>
  <c r="BN114" i="29"/>
  <c r="BN115" i="29"/>
  <c r="BN89" i="29"/>
  <c r="BN90" i="29"/>
  <c r="BN92" i="29"/>
  <c r="BN93" i="29"/>
  <c r="BN94" i="29"/>
  <c r="BN95" i="29"/>
  <c r="BN96" i="29"/>
  <c r="BN97" i="29"/>
  <c r="BN99" i="29"/>
  <c r="BN72" i="29"/>
  <c r="BN75" i="29"/>
  <c r="BN76" i="29"/>
  <c r="BN77" i="29"/>
  <c r="BN49" i="26"/>
  <c r="BN56" i="29" s="1"/>
  <c r="BN57" i="29"/>
  <c r="BN58" i="29"/>
  <c r="BN59" i="29"/>
  <c r="BN60" i="29"/>
  <c r="BN61" i="29"/>
  <c r="BN62" i="29"/>
  <c r="BN79" i="29"/>
  <c r="BN65" i="29"/>
  <c r="BN66" i="29"/>
  <c r="BN67" i="29"/>
  <c r="BN40" i="29"/>
  <c r="BN41" i="29"/>
  <c r="BN46" i="29"/>
  <c r="BN20" i="29"/>
  <c r="BN21" i="29"/>
  <c r="BN22" i="29"/>
  <c r="BN23" i="29"/>
  <c r="BN27" i="29"/>
  <c r="BN28" i="29"/>
  <c r="BN29" i="29"/>
  <c r="BN30" i="29"/>
  <c r="AR20" i="29"/>
  <c r="AR21" i="29"/>
  <c r="AR22" i="29"/>
  <c r="AR23" i="29"/>
  <c r="AR24" i="29"/>
  <c r="AR25" i="29"/>
  <c r="AR26" i="29"/>
  <c r="AR27" i="29"/>
  <c r="AR28" i="29"/>
  <c r="AR29" i="29"/>
  <c r="AR30" i="29"/>
  <c r="AR39" i="29"/>
  <c r="AR42" i="29"/>
  <c r="AR43" i="29"/>
  <c r="AR45" i="29"/>
  <c r="AR46" i="29"/>
  <c r="AR56" i="29"/>
  <c r="AR57" i="29"/>
  <c r="AR58" i="29"/>
  <c r="AR59" i="29"/>
  <c r="AR61" i="29"/>
  <c r="AR62" i="29"/>
  <c r="AR63" i="29"/>
  <c r="AR64" i="29"/>
  <c r="AR65" i="29"/>
  <c r="AR66" i="29"/>
  <c r="AR67" i="29"/>
  <c r="AR71" i="29"/>
  <c r="AR73" i="29"/>
  <c r="AR74" i="29"/>
  <c r="AR89" i="29"/>
  <c r="AR90" i="29"/>
  <c r="AR91" i="29"/>
  <c r="AR92" i="29"/>
  <c r="AR93" i="29"/>
  <c r="AR97" i="29"/>
  <c r="AR98" i="29"/>
  <c r="AR99" i="29"/>
  <c r="AR107" i="29"/>
  <c r="AR108" i="29"/>
  <c r="AR110" i="29"/>
  <c r="AR113" i="29"/>
  <c r="AR114" i="29"/>
  <c r="V105" i="29"/>
  <c r="V109" i="29"/>
  <c r="V110" i="29"/>
  <c r="V111" i="29"/>
  <c r="V112" i="29"/>
  <c r="V113" i="29"/>
  <c r="V114" i="29"/>
  <c r="V115" i="29"/>
  <c r="V89" i="29"/>
  <c r="BN38" i="29" l="1"/>
  <c r="CJ38" i="29" s="1"/>
  <c r="BN81" i="29"/>
  <c r="CJ81" i="29" s="1"/>
  <c r="BN105" i="29"/>
  <c r="CJ105" i="29" s="1"/>
  <c r="BN78" i="29"/>
  <c r="CJ78" i="29" s="1"/>
  <c r="BN43" i="29"/>
  <c r="BN113" i="29"/>
  <c r="CJ113" i="29" s="1"/>
  <c r="BN42" i="29"/>
  <c r="CJ42" i="29" s="1"/>
  <c r="BN109" i="29"/>
  <c r="CJ109" i="29" s="1"/>
  <c r="BN45" i="29"/>
  <c r="BN44" i="29"/>
  <c r="BN71" i="29"/>
  <c r="CJ25" i="29"/>
  <c r="CJ27" i="29"/>
  <c r="BN112" i="29"/>
  <c r="CJ23" i="29"/>
  <c r="CJ90" i="29"/>
  <c r="BN111" i="29"/>
  <c r="CJ111" i="29" s="1"/>
  <c r="CJ29" i="29"/>
  <c r="BN37" i="29"/>
  <c r="BN80" i="29"/>
  <c r="CJ30" i="29"/>
  <c r="BN39" i="29"/>
  <c r="BN36" i="29"/>
  <c r="CJ28" i="29"/>
  <c r="CJ115" i="29"/>
  <c r="CJ114" i="29"/>
  <c r="CJ110" i="29"/>
  <c r="AR36" i="29"/>
  <c r="AR106" i="29"/>
  <c r="AR79" i="29"/>
  <c r="AR75" i="29"/>
  <c r="AR109" i="29"/>
  <c r="AR105" i="29"/>
  <c r="AR78" i="29"/>
  <c r="AR37" i="29"/>
  <c r="AR77" i="29"/>
  <c r="AR112" i="29"/>
  <c r="AR38" i="29"/>
  <c r="AR111" i="29"/>
  <c r="AR115" i="29"/>
  <c r="AR44" i="29"/>
  <c r="AR41" i="29"/>
  <c r="AR60" i="29"/>
  <c r="AR40" i="29"/>
  <c r="AR96" i="29"/>
  <c r="AR95" i="29"/>
  <c r="V108" i="29"/>
  <c r="CJ108" i="29" s="1"/>
  <c r="V77" i="29"/>
  <c r="CJ77" i="29" s="1"/>
  <c r="V107" i="29"/>
  <c r="CJ107" i="29" s="1"/>
  <c r="V92" i="29"/>
  <c r="CJ92" i="29" s="1"/>
  <c r="V106" i="29"/>
  <c r="V91" i="29"/>
  <c r="CJ91" i="29" s="1"/>
  <c r="V72" i="29"/>
  <c r="CJ72" i="29" s="1"/>
  <c r="V71" i="29"/>
  <c r="V80" i="29"/>
  <c r="V37" i="29"/>
  <c r="V38" i="29"/>
  <c r="V26" i="29"/>
  <c r="CJ26" i="29" s="1"/>
  <c r="V22" i="29"/>
  <c r="CJ22" i="29" s="1"/>
  <c r="V20" i="29"/>
  <c r="CJ20" i="29" s="1"/>
  <c r="CJ24" i="29"/>
  <c r="V46" i="29"/>
  <c r="CJ46" i="29" s="1"/>
  <c r="V45" i="29"/>
  <c r="V21" i="29"/>
  <c r="CJ21" i="29" s="1"/>
  <c r="V44" i="29"/>
  <c r="V43" i="29"/>
  <c r="CJ106" i="29"/>
  <c r="CJ57" i="29"/>
  <c r="V76" i="29"/>
  <c r="CJ76" i="29" s="1"/>
  <c r="V75" i="29"/>
  <c r="CJ75" i="29" s="1"/>
  <c r="V74" i="29"/>
  <c r="CJ74" i="29" s="1"/>
  <c r="V73" i="29"/>
  <c r="CJ73" i="29" s="1"/>
  <c r="CJ58" i="29"/>
  <c r="CJ60" i="29"/>
  <c r="V39" i="29"/>
  <c r="CJ99" i="29"/>
  <c r="CJ59" i="29"/>
  <c r="CJ95" i="29"/>
  <c r="CJ89" i="29"/>
  <c r="CJ64" i="29"/>
  <c r="CJ62" i="29"/>
  <c r="CJ97" i="29"/>
  <c r="CJ96" i="29"/>
  <c r="CJ41" i="29"/>
  <c r="CJ61" i="29"/>
  <c r="CJ94" i="29"/>
  <c r="CJ56" i="29"/>
  <c r="CJ93" i="29"/>
  <c r="CJ79" i="29"/>
  <c r="CJ66" i="29"/>
  <c r="CJ65" i="29"/>
  <c r="CJ40" i="29"/>
  <c r="CJ63" i="29"/>
  <c r="CJ67" i="29"/>
  <c r="CJ68" i="29" s="1"/>
  <c r="CJ80" i="29" l="1"/>
  <c r="CJ71" i="29"/>
  <c r="CJ43" i="29"/>
  <c r="AR82" i="29"/>
  <c r="CJ45" i="29"/>
  <c r="CJ37" i="29"/>
  <c r="BN82" i="29"/>
  <c r="CJ44" i="29"/>
  <c r="CJ112" i="29"/>
  <c r="CJ39" i="29"/>
  <c r="CJ36" i="29"/>
  <c r="V82" i="29"/>
  <c r="CJ82" i="29" l="1"/>
  <c r="CJ83" i="29" s="1"/>
  <c r="F77" i="20"/>
  <c r="CI61" i="26"/>
  <c r="CI60" i="26"/>
  <c r="CI59" i="26"/>
  <c r="CI58" i="26"/>
  <c r="CI57" i="26"/>
  <c r="CI56" i="26"/>
  <c r="CI55" i="26"/>
  <c r="CI54" i="26"/>
  <c r="CI53" i="26"/>
  <c r="CI52" i="26"/>
  <c r="CI51" i="26"/>
  <c r="CI50" i="26"/>
  <c r="CI49" i="26"/>
  <c r="CI105" i="26"/>
  <c r="CI86" i="26"/>
  <c r="CI65" i="26"/>
  <c r="CI73" i="26"/>
  <c r="CI17" i="26"/>
  <c r="BM99" i="26"/>
  <c r="BM107" i="26"/>
  <c r="BM87" i="26"/>
  <c r="BM94" i="29" s="1"/>
  <c r="BM65" i="26"/>
  <c r="BM73" i="26"/>
  <c r="BM54" i="26"/>
  <c r="BM61" i="29" s="1"/>
  <c r="BM30" i="26"/>
  <c r="BM38" i="26"/>
  <c r="BM18" i="26"/>
  <c r="AQ99" i="26"/>
  <c r="AQ107" i="26"/>
  <c r="AQ87" i="26"/>
  <c r="AQ94" i="29" s="1"/>
  <c r="AQ65" i="26"/>
  <c r="AQ73" i="26"/>
  <c r="AQ54" i="26"/>
  <c r="AQ61" i="29" s="1"/>
  <c r="AQ30" i="26"/>
  <c r="AQ38" i="26"/>
  <c r="AQ18" i="26"/>
  <c r="AQ25" i="29" s="1"/>
  <c r="U98" i="26"/>
  <c r="U99" i="26"/>
  <c r="U100" i="26"/>
  <c r="U101" i="26"/>
  <c r="U102" i="26"/>
  <c r="U103" i="26"/>
  <c r="U104" i="26"/>
  <c r="U105" i="26"/>
  <c r="U106" i="26"/>
  <c r="U107" i="26"/>
  <c r="U108" i="26"/>
  <c r="U82" i="26"/>
  <c r="U83" i="26"/>
  <c r="U84" i="26"/>
  <c r="U85" i="26"/>
  <c r="U86" i="26"/>
  <c r="U93" i="29" s="1"/>
  <c r="U87" i="26"/>
  <c r="U94" i="29" s="1"/>
  <c r="U88" i="26"/>
  <c r="U95" i="29" s="1"/>
  <c r="U89" i="26"/>
  <c r="U96" i="29" s="1"/>
  <c r="U90" i="26"/>
  <c r="U91" i="26"/>
  <c r="U92" i="26"/>
  <c r="U64" i="26"/>
  <c r="U65" i="26"/>
  <c r="U66" i="26"/>
  <c r="U67" i="26"/>
  <c r="U68" i="26"/>
  <c r="U69" i="26"/>
  <c r="U70" i="26"/>
  <c r="U71" i="26"/>
  <c r="U72" i="26"/>
  <c r="U73" i="26"/>
  <c r="U74" i="26"/>
  <c r="U75" i="26"/>
  <c r="U49" i="26"/>
  <c r="U50" i="26"/>
  <c r="U57" i="29" s="1"/>
  <c r="U51" i="26"/>
  <c r="U58" i="29" s="1"/>
  <c r="U52" i="26"/>
  <c r="U59" i="29" s="1"/>
  <c r="U53" i="26"/>
  <c r="U60" i="29" s="1"/>
  <c r="U54" i="26"/>
  <c r="U55" i="26"/>
  <c r="U56" i="26"/>
  <c r="U57" i="26"/>
  <c r="U58" i="26"/>
  <c r="U65" i="29" s="1"/>
  <c r="U59" i="26"/>
  <c r="U66" i="29" s="1"/>
  <c r="U60" i="26"/>
  <c r="U67" i="29" s="1"/>
  <c r="U29" i="26"/>
  <c r="U30" i="26"/>
  <c r="U31" i="26"/>
  <c r="U32" i="26"/>
  <c r="U33" i="26"/>
  <c r="U34" i="26"/>
  <c r="U35" i="26"/>
  <c r="U36" i="26"/>
  <c r="U37" i="26"/>
  <c r="U38" i="26"/>
  <c r="U39" i="26"/>
  <c r="U14" i="26"/>
  <c r="U21" i="29" s="1"/>
  <c r="U15" i="26"/>
  <c r="U22" i="29" s="1"/>
  <c r="U16" i="26"/>
  <c r="U23" i="29" s="1"/>
  <c r="U17" i="26"/>
  <c r="U24" i="29" s="1"/>
  <c r="U18" i="26"/>
  <c r="U19" i="26"/>
  <c r="U20" i="26"/>
  <c r="U21" i="26"/>
  <c r="U22" i="26"/>
  <c r="U29" i="29" s="1"/>
  <c r="U23" i="26"/>
  <c r="U30" i="29" s="1"/>
  <c r="U13" i="26"/>
  <c r="CI108" i="26"/>
  <c r="CI107" i="26"/>
  <c r="CI106" i="26"/>
  <c r="CI104" i="26"/>
  <c r="CI103" i="26"/>
  <c r="CI102" i="26"/>
  <c r="CI101" i="26"/>
  <c r="CI100" i="26"/>
  <c r="CI99" i="26"/>
  <c r="CI98" i="26"/>
  <c r="CI92" i="26"/>
  <c r="CI91" i="26"/>
  <c r="CI90" i="26"/>
  <c r="CI89" i="26"/>
  <c r="CI88" i="26"/>
  <c r="CI87" i="26"/>
  <c r="CI85" i="26"/>
  <c r="CI83" i="26"/>
  <c r="CI82" i="26"/>
  <c r="CI76" i="26"/>
  <c r="CI75" i="26"/>
  <c r="CI74" i="26"/>
  <c r="CI72" i="26"/>
  <c r="CI71" i="26"/>
  <c r="CI70" i="26"/>
  <c r="CI69" i="26"/>
  <c r="CI68" i="26"/>
  <c r="CI67" i="26"/>
  <c r="CI66" i="26"/>
  <c r="CI64" i="26"/>
  <c r="CI39" i="26"/>
  <c r="CI38" i="26"/>
  <c r="CI37" i="26"/>
  <c r="CI36" i="26"/>
  <c r="CI35" i="26"/>
  <c r="CI34" i="26"/>
  <c r="CI33" i="26"/>
  <c r="CI32" i="26"/>
  <c r="CI31" i="26"/>
  <c r="CI30" i="26"/>
  <c r="CI29" i="26"/>
  <c r="CI14" i="26"/>
  <c r="CI13" i="26"/>
  <c r="CI15" i="26"/>
  <c r="CI16" i="26"/>
  <c r="CI18" i="26"/>
  <c r="CI19" i="26"/>
  <c r="CI20" i="26"/>
  <c r="CI21" i="26"/>
  <c r="CI22" i="26"/>
  <c r="CI23" i="26"/>
  <c r="BM108" i="26"/>
  <c r="BM106" i="26"/>
  <c r="BM105" i="26"/>
  <c r="BM104" i="26"/>
  <c r="BM103" i="26"/>
  <c r="BM102" i="26"/>
  <c r="BM101" i="26"/>
  <c r="BM100" i="26"/>
  <c r="BM98" i="26"/>
  <c r="BM92" i="26"/>
  <c r="BM99" i="29" s="1"/>
  <c r="BM91" i="26"/>
  <c r="BM98" i="29" s="1"/>
  <c r="BM90" i="26"/>
  <c r="BM97" i="29" s="1"/>
  <c r="BM89" i="26"/>
  <c r="BM96" i="29" s="1"/>
  <c r="BM88" i="26"/>
  <c r="BM95" i="29" s="1"/>
  <c r="BM86" i="26"/>
  <c r="BM93" i="29" s="1"/>
  <c r="BM85" i="26"/>
  <c r="BM92" i="29" s="1"/>
  <c r="BM84" i="26"/>
  <c r="BM91" i="29" s="1"/>
  <c r="BM83" i="26"/>
  <c r="BM90" i="29" s="1"/>
  <c r="BM82" i="26"/>
  <c r="BM75" i="26"/>
  <c r="BM74" i="26"/>
  <c r="BM72" i="26"/>
  <c r="BM71" i="26"/>
  <c r="BM70" i="26"/>
  <c r="BM69" i="26"/>
  <c r="BM68" i="26"/>
  <c r="BM67" i="26"/>
  <c r="BM66" i="26"/>
  <c r="BM64" i="26"/>
  <c r="BM60" i="26"/>
  <c r="BM67" i="29" s="1"/>
  <c r="BM59" i="26"/>
  <c r="BM66" i="29" s="1"/>
  <c r="BM58" i="26"/>
  <c r="BM65" i="29" s="1"/>
  <c r="BM57" i="26"/>
  <c r="BM64" i="29" s="1"/>
  <c r="BM56" i="26"/>
  <c r="BM63" i="29" s="1"/>
  <c r="BM55" i="26"/>
  <c r="BM62" i="29" s="1"/>
  <c r="BM53" i="26"/>
  <c r="BM60" i="29" s="1"/>
  <c r="BM52" i="26"/>
  <c r="BM59" i="29" s="1"/>
  <c r="BM51" i="26"/>
  <c r="BM58" i="29" s="1"/>
  <c r="BM50" i="26"/>
  <c r="BM57" i="29" s="1"/>
  <c r="BM49" i="26"/>
  <c r="BM56" i="29" s="1"/>
  <c r="BM39" i="26"/>
  <c r="BM37" i="26"/>
  <c r="BM36" i="26"/>
  <c r="BM35" i="26"/>
  <c r="BM34" i="26"/>
  <c r="BM33" i="26"/>
  <c r="BM32" i="26"/>
  <c r="BM31" i="26"/>
  <c r="BM29" i="26"/>
  <c r="BM14" i="26"/>
  <c r="BM21" i="29" s="1"/>
  <c r="BM15" i="26"/>
  <c r="BM22" i="29" s="1"/>
  <c r="BM16" i="26"/>
  <c r="BM23" i="29" s="1"/>
  <c r="BM17" i="26"/>
  <c r="BM24" i="29" s="1"/>
  <c r="BM19" i="26"/>
  <c r="BM26" i="29" s="1"/>
  <c r="BM20" i="26"/>
  <c r="BM27" i="29" s="1"/>
  <c r="BM21" i="26"/>
  <c r="BM28" i="29" s="1"/>
  <c r="BM22" i="26"/>
  <c r="BM29" i="29" s="1"/>
  <c r="BM23" i="26"/>
  <c r="BM30" i="29" s="1"/>
  <c r="BM13" i="26"/>
  <c r="BM20" i="29" s="1"/>
  <c r="AQ108" i="26"/>
  <c r="AQ106" i="26"/>
  <c r="AQ105" i="26"/>
  <c r="AQ104" i="26"/>
  <c r="AQ103" i="26"/>
  <c r="AQ102" i="26"/>
  <c r="AQ101" i="26"/>
  <c r="AQ100" i="26"/>
  <c r="AQ98" i="26"/>
  <c r="AQ92" i="26"/>
  <c r="AQ99" i="29" s="1"/>
  <c r="AQ91" i="26"/>
  <c r="AQ98" i="29" s="1"/>
  <c r="AQ90" i="26"/>
  <c r="AQ97" i="29" s="1"/>
  <c r="AQ89" i="26"/>
  <c r="AQ96" i="29" s="1"/>
  <c r="AQ88" i="26"/>
  <c r="AQ95" i="29" s="1"/>
  <c r="AQ86" i="26"/>
  <c r="AQ93" i="29" s="1"/>
  <c r="AQ85" i="26"/>
  <c r="AQ92" i="29" s="1"/>
  <c r="AQ84" i="26"/>
  <c r="AQ91" i="29" s="1"/>
  <c r="AQ83" i="26"/>
  <c r="AQ90" i="29" s="1"/>
  <c r="AQ82" i="26"/>
  <c r="AQ89" i="29" s="1"/>
  <c r="AQ75" i="26"/>
  <c r="AQ74" i="26"/>
  <c r="AQ72" i="26"/>
  <c r="AQ71" i="26"/>
  <c r="AQ70" i="26"/>
  <c r="AQ69" i="26"/>
  <c r="AQ68" i="26"/>
  <c r="AQ67" i="26"/>
  <c r="AQ66" i="26"/>
  <c r="AQ64" i="26"/>
  <c r="AQ60" i="26"/>
  <c r="AQ67" i="29" s="1"/>
  <c r="AQ59" i="26"/>
  <c r="AQ66" i="29" s="1"/>
  <c r="AQ58" i="26"/>
  <c r="AQ65" i="29" s="1"/>
  <c r="AQ57" i="26"/>
  <c r="AQ64" i="29" s="1"/>
  <c r="AQ56" i="26"/>
  <c r="AQ63" i="29" s="1"/>
  <c r="AQ55" i="26"/>
  <c r="AQ62" i="29" s="1"/>
  <c r="AQ53" i="26"/>
  <c r="AQ60" i="29" s="1"/>
  <c r="AQ52" i="26"/>
  <c r="AQ59" i="29" s="1"/>
  <c r="AQ51" i="26"/>
  <c r="AQ58" i="29" s="1"/>
  <c r="AQ50" i="26"/>
  <c r="AQ57" i="29" s="1"/>
  <c r="AQ49" i="26"/>
  <c r="AQ56" i="29" s="1"/>
  <c r="AQ39" i="26"/>
  <c r="AQ37" i="26"/>
  <c r="AQ36" i="26"/>
  <c r="AQ35" i="26"/>
  <c r="AQ34" i="26"/>
  <c r="AQ33" i="26"/>
  <c r="AQ32" i="26"/>
  <c r="AQ31" i="26"/>
  <c r="AQ29" i="26"/>
  <c r="AQ14" i="26"/>
  <c r="AQ21" i="29" s="1"/>
  <c r="AQ15" i="26"/>
  <c r="AQ22" i="29" s="1"/>
  <c r="AQ16" i="26"/>
  <c r="AQ23" i="29" s="1"/>
  <c r="AQ17" i="26"/>
  <c r="AQ24" i="29" s="1"/>
  <c r="AQ19" i="26"/>
  <c r="AQ26" i="29" s="1"/>
  <c r="AQ20" i="26"/>
  <c r="AQ27" i="29" s="1"/>
  <c r="AQ21" i="26"/>
  <c r="AQ28" i="29" s="1"/>
  <c r="AQ22" i="26"/>
  <c r="AQ29" i="29" s="1"/>
  <c r="AQ23" i="26"/>
  <c r="AQ30" i="29" s="1"/>
  <c r="AQ13" i="26"/>
  <c r="AQ20" i="29" s="1"/>
  <c r="BM110" i="29" l="1"/>
  <c r="BM41" i="29"/>
  <c r="BM108" i="29"/>
  <c r="AQ110" i="29"/>
  <c r="BM71" i="29"/>
  <c r="AQ76" i="29"/>
  <c r="AQ112" i="29"/>
  <c r="U76" i="29"/>
  <c r="AQ111" i="29"/>
  <c r="U77" i="29"/>
  <c r="BM79" i="29"/>
  <c r="U80" i="29"/>
  <c r="U108" i="29"/>
  <c r="BM73" i="29"/>
  <c r="AQ77" i="29"/>
  <c r="BM43" i="29"/>
  <c r="AQ75" i="29"/>
  <c r="BM81" i="29"/>
  <c r="AQ39" i="29"/>
  <c r="BM44" i="29"/>
  <c r="BM38" i="29"/>
  <c r="U81" i="29"/>
  <c r="U73" i="29"/>
  <c r="U72" i="29"/>
  <c r="BM107" i="29"/>
  <c r="BM115" i="29"/>
  <c r="BM74" i="29"/>
  <c r="BM76" i="29"/>
  <c r="BM46" i="29"/>
  <c r="BM39" i="29"/>
  <c r="AQ115" i="29"/>
  <c r="AQ78" i="29"/>
  <c r="AQ40" i="29"/>
  <c r="AQ42" i="29"/>
  <c r="AQ41" i="29"/>
  <c r="BM109" i="29"/>
  <c r="AQ105" i="29"/>
  <c r="AQ43" i="29"/>
  <c r="AQ71" i="29"/>
  <c r="AQ79" i="29"/>
  <c r="BM75" i="29"/>
  <c r="AQ113" i="29"/>
  <c r="BM40" i="29"/>
  <c r="BM111" i="29"/>
  <c r="AQ36" i="29"/>
  <c r="AQ44" i="29"/>
  <c r="AQ107" i="29"/>
  <c r="AQ73" i="29"/>
  <c r="AQ81" i="29"/>
  <c r="AQ108" i="29"/>
  <c r="BM77" i="29"/>
  <c r="BM112" i="29"/>
  <c r="AQ38" i="29"/>
  <c r="AQ46" i="29"/>
  <c r="AQ74" i="29"/>
  <c r="AQ109" i="29"/>
  <c r="BM42" i="29"/>
  <c r="BM78" i="29"/>
  <c r="BM105" i="29"/>
  <c r="BM113" i="29"/>
  <c r="AQ114" i="29"/>
  <c r="BM72" i="29"/>
  <c r="AQ106" i="29"/>
  <c r="U112" i="29"/>
  <c r="BM45" i="29"/>
  <c r="AQ72" i="29"/>
  <c r="AQ80" i="29"/>
  <c r="BM106" i="29"/>
  <c r="AQ45" i="29"/>
  <c r="BM37" i="29"/>
  <c r="BM80" i="29"/>
  <c r="BM114" i="29"/>
  <c r="U42" i="29"/>
  <c r="CI42" i="29" s="1"/>
  <c r="U92" i="29"/>
  <c r="CI92" i="29" s="1"/>
  <c r="CI94" i="29"/>
  <c r="CI23" i="29"/>
  <c r="CI67" i="29"/>
  <c r="CI68" i="29" s="1"/>
  <c r="CI59" i="29"/>
  <c r="AQ37" i="29"/>
  <c r="CI93" i="29"/>
  <c r="CI30" i="29"/>
  <c r="CI22" i="29"/>
  <c r="CI66" i="29"/>
  <c r="CI58" i="29"/>
  <c r="BM25" i="29"/>
  <c r="CI21" i="29"/>
  <c r="U40" i="29"/>
  <c r="CI65" i="29"/>
  <c r="CI57" i="29"/>
  <c r="U114" i="29"/>
  <c r="U106" i="29"/>
  <c r="BM36" i="29"/>
  <c r="CI60" i="29"/>
  <c r="U79" i="29"/>
  <c r="U71" i="29"/>
  <c r="U113" i="29"/>
  <c r="U105" i="29"/>
  <c r="CI24" i="29"/>
  <c r="CI29" i="29"/>
  <c r="U43" i="29"/>
  <c r="U78" i="29"/>
  <c r="CI96" i="29"/>
  <c r="U63" i="29"/>
  <c r="CI63" i="29" s="1"/>
  <c r="CI95" i="29"/>
  <c r="U62" i="29"/>
  <c r="CI62" i="29" s="1"/>
  <c r="BM89" i="29"/>
  <c r="U115" i="29"/>
  <c r="U107" i="29"/>
  <c r="U99" i="29"/>
  <c r="CI99" i="29" s="1"/>
  <c r="U91" i="29"/>
  <c r="CI91" i="29" s="1"/>
  <c r="U111" i="29"/>
  <c r="U98" i="29"/>
  <c r="CI98" i="29" s="1"/>
  <c r="U90" i="29"/>
  <c r="CI90" i="29" s="1"/>
  <c r="U110" i="29"/>
  <c r="CI110" i="29" s="1"/>
  <c r="U97" i="29"/>
  <c r="CI97" i="29" s="1"/>
  <c r="U89" i="29"/>
  <c r="U109" i="29"/>
  <c r="U75" i="29"/>
  <c r="U64" i="29"/>
  <c r="CI64" i="29" s="1"/>
  <c r="U56" i="29"/>
  <c r="CI56" i="29" s="1"/>
  <c r="U74" i="29"/>
  <c r="U61" i="29"/>
  <c r="CI61" i="29" s="1"/>
  <c r="U36" i="29"/>
  <c r="U44" i="29"/>
  <c r="U28" i="29"/>
  <c r="CI28" i="29" s="1"/>
  <c r="U20" i="29"/>
  <c r="CI20" i="29" s="1"/>
  <c r="U41" i="29"/>
  <c r="U27" i="29"/>
  <c r="CI27" i="29" s="1"/>
  <c r="U39" i="29"/>
  <c r="U26" i="29"/>
  <c r="CI26" i="29" s="1"/>
  <c r="U46" i="29"/>
  <c r="U38" i="29"/>
  <c r="U25" i="29"/>
  <c r="CI25" i="29" s="1"/>
  <c r="U45" i="29"/>
  <c r="U37" i="29"/>
  <c r="BR110" i="26"/>
  <c r="BS110" i="26"/>
  <c r="BT110" i="26"/>
  <c r="BU110" i="26"/>
  <c r="BV110" i="26"/>
  <c r="BW110" i="26"/>
  <c r="BX110" i="26"/>
  <c r="BY110" i="26"/>
  <c r="BZ110" i="26"/>
  <c r="CA110" i="26"/>
  <c r="CC110" i="26"/>
  <c r="CD110" i="26"/>
  <c r="CE110" i="26"/>
  <c r="CF110" i="26"/>
  <c r="BR111" i="26"/>
  <c r="BS111" i="26"/>
  <c r="BT111" i="26"/>
  <c r="BU111" i="26"/>
  <c r="BV111" i="26"/>
  <c r="BW111" i="26"/>
  <c r="BX111" i="26"/>
  <c r="BY111" i="26"/>
  <c r="BZ111" i="26"/>
  <c r="CA111" i="26"/>
  <c r="CC111" i="26"/>
  <c r="CD111" i="26"/>
  <c r="CE111" i="26"/>
  <c r="CF111" i="26"/>
  <c r="BR98" i="26"/>
  <c r="BS98" i="26"/>
  <c r="BT98" i="26"/>
  <c r="BU98" i="26"/>
  <c r="BV98" i="26"/>
  <c r="BW98" i="26"/>
  <c r="BX98" i="26"/>
  <c r="BY98" i="26"/>
  <c r="BZ98" i="26"/>
  <c r="CA98" i="26"/>
  <c r="CC98" i="26"/>
  <c r="CD98" i="26"/>
  <c r="CE98" i="26"/>
  <c r="CF98" i="26"/>
  <c r="CG98" i="26"/>
  <c r="CH98" i="26"/>
  <c r="BR99" i="26"/>
  <c r="BS99" i="26"/>
  <c r="BT99" i="26"/>
  <c r="BU99" i="26"/>
  <c r="BV99" i="26"/>
  <c r="BW99" i="26"/>
  <c r="BX99" i="26"/>
  <c r="BY99" i="26"/>
  <c r="BZ99" i="26"/>
  <c r="CA99" i="26"/>
  <c r="CC99" i="26"/>
  <c r="CD99" i="26"/>
  <c r="CE99" i="26"/>
  <c r="CF99" i="26"/>
  <c r="CG99" i="26"/>
  <c r="CH99" i="26"/>
  <c r="BR100" i="26"/>
  <c r="BS100" i="26"/>
  <c r="BT100" i="26"/>
  <c r="BU100" i="26"/>
  <c r="BV100" i="26"/>
  <c r="BW100" i="26"/>
  <c r="BX100" i="26"/>
  <c r="BY100" i="26"/>
  <c r="BZ100" i="26"/>
  <c r="CA100" i="26"/>
  <c r="CC100" i="26"/>
  <c r="CD100" i="26"/>
  <c r="CE100" i="26"/>
  <c r="CF100" i="26"/>
  <c r="CG100" i="26"/>
  <c r="CH100" i="26"/>
  <c r="BR101" i="26"/>
  <c r="BS101" i="26"/>
  <c r="BT101" i="26"/>
  <c r="BU101" i="26"/>
  <c r="BV101" i="26"/>
  <c r="BW101" i="26"/>
  <c r="BX101" i="26"/>
  <c r="BY101" i="26"/>
  <c r="BZ101" i="26"/>
  <c r="CA101" i="26"/>
  <c r="CC101" i="26"/>
  <c r="CD101" i="26"/>
  <c r="CE101" i="26"/>
  <c r="CF101" i="26"/>
  <c r="CG101" i="26"/>
  <c r="CH101" i="26"/>
  <c r="BR102" i="26"/>
  <c r="BS102" i="26"/>
  <c r="BT102" i="26"/>
  <c r="BU102" i="26"/>
  <c r="BV102" i="26"/>
  <c r="BW102" i="26"/>
  <c r="BX102" i="26"/>
  <c r="BY102" i="26"/>
  <c r="BZ102" i="26"/>
  <c r="CA102" i="26"/>
  <c r="CC102" i="26"/>
  <c r="CD102" i="26"/>
  <c r="CE102" i="26"/>
  <c r="CF102" i="26"/>
  <c r="CG102" i="26"/>
  <c r="CH102" i="26"/>
  <c r="BR103" i="26"/>
  <c r="BS103" i="26"/>
  <c r="BT103" i="26"/>
  <c r="BU103" i="26"/>
  <c r="BV103" i="26"/>
  <c r="BW103" i="26"/>
  <c r="BX103" i="26"/>
  <c r="BY103" i="26"/>
  <c r="BZ103" i="26"/>
  <c r="CA103" i="26"/>
  <c r="CC103" i="26"/>
  <c r="CD103" i="26"/>
  <c r="CE103" i="26"/>
  <c r="CF103" i="26"/>
  <c r="CG103" i="26"/>
  <c r="CH103" i="26"/>
  <c r="BR104" i="26"/>
  <c r="BS104" i="26"/>
  <c r="BT104" i="26"/>
  <c r="BU104" i="26"/>
  <c r="BV104" i="26"/>
  <c r="BW104" i="26"/>
  <c r="BX104" i="26"/>
  <c r="BY104" i="26"/>
  <c r="BZ104" i="26"/>
  <c r="CA104" i="26"/>
  <c r="CC104" i="26"/>
  <c r="CD104" i="26"/>
  <c r="CE104" i="26"/>
  <c r="CF104" i="26"/>
  <c r="CG104" i="26"/>
  <c r="CH104" i="26"/>
  <c r="BR105" i="26"/>
  <c r="BS105" i="26"/>
  <c r="BT105" i="26"/>
  <c r="BU105" i="26"/>
  <c r="BV105" i="26"/>
  <c r="BW105" i="26"/>
  <c r="BX105" i="26"/>
  <c r="BY105" i="26"/>
  <c r="BZ105" i="26"/>
  <c r="CA105" i="26"/>
  <c r="CC105" i="26"/>
  <c r="CD105" i="26"/>
  <c r="CE105" i="26"/>
  <c r="CF105" i="26"/>
  <c r="CG105" i="26"/>
  <c r="CH105" i="26"/>
  <c r="BR106" i="26"/>
  <c r="BS106" i="26"/>
  <c r="BT106" i="26"/>
  <c r="BU106" i="26"/>
  <c r="BV106" i="26"/>
  <c r="BW106" i="26"/>
  <c r="BX106" i="26"/>
  <c r="BY106" i="26"/>
  <c r="BZ106" i="26"/>
  <c r="CA106" i="26"/>
  <c r="CC106" i="26"/>
  <c r="CD106" i="26"/>
  <c r="CE106" i="26"/>
  <c r="CF106" i="26"/>
  <c r="CG106" i="26"/>
  <c r="CH106" i="26"/>
  <c r="BR107" i="26"/>
  <c r="BS107" i="26"/>
  <c r="BT107" i="26"/>
  <c r="BU107" i="26"/>
  <c r="BV107" i="26"/>
  <c r="BW107" i="26"/>
  <c r="BX107" i="26"/>
  <c r="BY107" i="26"/>
  <c r="BZ107" i="26"/>
  <c r="CA107" i="26"/>
  <c r="CC107" i="26"/>
  <c r="CD107" i="26"/>
  <c r="CE107" i="26"/>
  <c r="CF107" i="26"/>
  <c r="CG107" i="26"/>
  <c r="CH107" i="26"/>
  <c r="BR108" i="26"/>
  <c r="BS108" i="26"/>
  <c r="BT108" i="26"/>
  <c r="BU108" i="26"/>
  <c r="BV108" i="26"/>
  <c r="BW108" i="26"/>
  <c r="BX108" i="26"/>
  <c r="BY108" i="26"/>
  <c r="BZ108" i="26"/>
  <c r="CA108" i="26"/>
  <c r="CC108" i="26"/>
  <c r="CD108" i="26"/>
  <c r="CE108" i="26"/>
  <c r="CF108" i="26"/>
  <c r="CG108" i="26"/>
  <c r="CH108" i="26"/>
  <c r="BQ111" i="26"/>
  <c r="BQ110" i="26"/>
  <c r="BQ99" i="26"/>
  <c r="BQ100" i="26"/>
  <c r="BQ101" i="26"/>
  <c r="BQ102" i="26"/>
  <c r="BQ103" i="26"/>
  <c r="BQ104" i="26"/>
  <c r="BQ105" i="26"/>
  <c r="BQ106" i="26"/>
  <c r="BQ107" i="26"/>
  <c r="BQ108" i="26"/>
  <c r="BQ98" i="26"/>
  <c r="AV110" i="26"/>
  <c r="AW110" i="26"/>
  <c r="AX110" i="26"/>
  <c r="AY110" i="26"/>
  <c r="AZ110" i="26"/>
  <c r="BA110" i="26"/>
  <c r="BB110" i="26"/>
  <c r="BC110" i="26"/>
  <c r="BD110" i="26"/>
  <c r="BE110" i="26"/>
  <c r="BG110" i="26"/>
  <c r="BH110" i="26"/>
  <c r="BI110" i="26"/>
  <c r="BJ110" i="26"/>
  <c r="AV98" i="26"/>
  <c r="AW98" i="26"/>
  <c r="AX98" i="26"/>
  <c r="AY98" i="26"/>
  <c r="AZ98" i="26"/>
  <c r="BA98" i="26"/>
  <c r="BB98" i="26"/>
  <c r="BC98" i="26"/>
  <c r="BD98" i="26"/>
  <c r="BE98" i="26"/>
  <c r="BG98" i="26"/>
  <c r="BH98" i="26"/>
  <c r="BI98" i="26"/>
  <c r="BJ98" i="26"/>
  <c r="BK98" i="26"/>
  <c r="BL98" i="26"/>
  <c r="AV99" i="26"/>
  <c r="AW99" i="26"/>
  <c r="AX99" i="26"/>
  <c r="AY99" i="26"/>
  <c r="AZ99" i="26"/>
  <c r="BA99" i="26"/>
  <c r="BB99" i="26"/>
  <c r="BC99" i="26"/>
  <c r="BD99" i="26"/>
  <c r="BE99" i="26"/>
  <c r="BG99" i="26"/>
  <c r="BH99" i="26"/>
  <c r="BI99" i="26"/>
  <c r="BJ99" i="26"/>
  <c r="BK99" i="26"/>
  <c r="BL99" i="26"/>
  <c r="AV100" i="26"/>
  <c r="AW100" i="26"/>
  <c r="AX100" i="26"/>
  <c r="AY100" i="26"/>
  <c r="AZ100" i="26"/>
  <c r="BA100" i="26"/>
  <c r="BB100" i="26"/>
  <c r="BC100" i="26"/>
  <c r="BD100" i="26"/>
  <c r="BE100" i="26"/>
  <c r="BG100" i="26"/>
  <c r="BH100" i="26"/>
  <c r="BI100" i="26"/>
  <c r="BJ100" i="26"/>
  <c r="BK100" i="26"/>
  <c r="BL100" i="26"/>
  <c r="AV101" i="26"/>
  <c r="AW101" i="26"/>
  <c r="AX101" i="26"/>
  <c r="AY101" i="26"/>
  <c r="AZ101" i="26"/>
  <c r="BA101" i="26"/>
  <c r="BB101" i="26"/>
  <c r="BC101" i="26"/>
  <c r="BD101" i="26"/>
  <c r="BE101" i="26"/>
  <c r="BG101" i="26"/>
  <c r="BH101" i="26"/>
  <c r="BI101" i="26"/>
  <c r="BJ101" i="26"/>
  <c r="BK101" i="26"/>
  <c r="BL101" i="26"/>
  <c r="AV102" i="26"/>
  <c r="AW102" i="26"/>
  <c r="AX102" i="26"/>
  <c r="AY102" i="26"/>
  <c r="AZ102" i="26"/>
  <c r="BA102" i="26"/>
  <c r="BB102" i="26"/>
  <c r="BC102" i="26"/>
  <c r="BD102" i="26"/>
  <c r="BE102" i="26"/>
  <c r="BG102" i="26"/>
  <c r="BH102" i="26"/>
  <c r="BI102" i="26"/>
  <c r="BJ102" i="26"/>
  <c r="BK102" i="26"/>
  <c r="BL102" i="26"/>
  <c r="AV103" i="26"/>
  <c r="AW103" i="26"/>
  <c r="AX103" i="26"/>
  <c r="AY103" i="26"/>
  <c r="AZ103" i="26"/>
  <c r="BA103" i="26"/>
  <c r="BB103" i="26"/>
  <c r="BC103" i="26"/>
  <c r="BD103" i="26"/>
  <c r="BE103" i="26"/>
  <c r="BG103" i="26"/>
  <c r="BH103" i="26"/>
  <c r="BI103" i="26"/>
  <c r="BJ103" i="26"/>
  <c r="BK103" i="26"/>
  <c r="BL103" i="26"/>
  <c r="AV104" i="26"/>
  <c r="AW104" i="26"/>
  <c r="AX104" i="26"/>
  <c r="AY104" i="26"/>
  <c r="AZ104" i="26"/>
  <c r="BA104" i="26"/>
  <c r="BB104" i="26"/>
  <c r="BC104" i="26"/>
  <c r="BD104" i="26"/>
  <c r="BE104" i="26"/>
  <c r="BG104" i="26"/>
  <c r="BH104" i="26"/>
  <c r="BI104" i="26"/>
  <c r="BJ104" i="26"/>
  <c r="BK104" i="26"/>
  <c r="BL104" i="26"/>
  <c r="AV105" i="26"/>
  <c r="AW105" i="26"/>
  <c r="AX105" i="26"/>
  <c r="AY105" i="26"/>
  <c r="AZ105" i="26"/>
  <c r="BA105" i="26"/>
  <c r="BB105" i="26"/>
  <c r="BC105" i="26"/>
  <c r="BD105" i="26"/>
  <c r="BE105" i="26"/>
  <c r="BG105" i="26"/>
  <c r="BH105" i="26"/>
  <c r="BI105" i="26"/>
  <c r="BJ105" i="26"/>
  <c r="BK105" i="26"/>
  <c r="BL105" i="26"/>
  <c r="AV106" i="26"/>
  <c r="AW106" i="26"/>
  <c r="AX106" i="26"/>
  <c r="AY106" i="26"/>
  <c r="AZ106" i="26"/>
  <c r="BA106" i="26"/>
  <c r="BB106" i="26"/>
  <c r="BC106" i="26"/>
  <c r="BD106" i="26"/>
  <c r="BE106" i="26"/>
  <c r="BG106" i="26"/>
  <c r="BH106" i="26"/>
  <c r="BI106" i="26"/>
  <c r="BJ106" i="26"/>
  <c r="BK106" i="26"/>
  <c r="BL106" i="26"/>
  <c r="AV107" i="26"/>
  <c r="AW107" i="26"/>
  <c r="AX107" i="26"/>
  <c r="AY107" i="26"/>
  <c r="AZ107" i="26"/>
  <c r="BA107" i="26"/>
  <c r="BB107" i="26"/>
  <c r="BC107" i="26"/>
  <c r="BD107" i="26"/>
  <c r="BE107" i="26"/>
  <c r="BG107" i="26"/>
  <c r="BH107" i="26"/>
  <c r="BI107" i="26"/>
  <c r="BJ107" i="26"/>
  <c r="BK107" i="26"/>
  <c r="BL107" i="26"/>
  <c r="AV108" i="26"/>
  <c r="AW108" i="26"/>
  <c r="AX108" i="26"/>
  <c r="AY108" i="26"/>
  <c r="AZ108" i="26"/>
  <c r="BA108" i="26"/>
  <c r="BB108" i="26"/>
  <c r="BC108" i="26"/>
  <c r="BD108" i="26"/>
  <c r="BE108" i="26"/>
  <c r="BG108" i="26"/>
  <c r="BH108" i="26"/>
  <c r="BI108" i="26"/>
  <c r="BJ108" i="26"/>
  <c r="BK108" i="26"/>
  <c r="BL108" i="26"/>
  <c r="AU110" i="26"/>
  <c r="AU99" i="26"/>
  <c r="AU100" i="26"/>
  <c r="AU101" i="26"/>
  <c r="AU102" i="26"/>
  <c r="AU103" i="26"/>
  <c r="AU104" i="26"/>
  <c r="AU105" i="26"/>
  <c r="AU106" i="26"/>
  <c r="AU107" i="26"/>
  <c r="AU108" i="26"/>
  <c r="AU98" i="26"/>
  <c r="Z110" i="26"/>
  <c r="AA110" i="26"/>
  <c r="AB110" i="26"/>
  <c r="AC110" i="26"/>
  <c r="AD110" i="26"/>
  <c r="AE110" i="26"/>
  <c r="AF110" i="26"/>
  <c r="AG110" i="26"/>
  <c r="AH110" i="26"/>
  <c r="AI110" i="26"/>
  <c r="AK110" i="26"/>
  <c r="AL110" i="26"/>
  <c r="AM110" i="26"/>
  <c r="AN110" i="26"/>
  <c r="Z98" i="26"/>
  <c r="AA98" i="26"/>
  <c r="AB98" i="26"/>
  <c r="AC98" i="26"/>
  <c r="AD98" i="26"/>
  <c r="AE98" i="26"/>
  <c r="AF98" i="26"/>
  <c r="AG98" i="26"/>
  <c r="AH98" i="26"/>
  <c r="AI98" i="26"/>
  <c r="AK98" i="26"/>
  <c r="AL98" i="26"/>
  <c r="AM98" i="26"/>
  <c r="AN98" i="26"/>
  <c r="AO98" i="26"/>
  <c r="AP98" i="26"/>
  <c r="Z99" i="26"/>
  <c r="AA99" i="26"/>
  <c r="AB99" i="26"/>
  <c r="AC99" i="26"/>
  <c r="AD99" i="26"/>
  <c r="AE99" i="26"/>
  <c r="AF99" i="26"/>
  <c r="AG99" i="26"/>
  <c r="AH99" i="26"/>
  <c r="AI99" i="26"/>
  <c r="AK99" i="26"/>
  <c r="AL99" i="26"/>
  <c r="AM99" i="26"/>
  <c r="AN99" i="26"/>
  <c r="AO99" i="26"/>
  <c r="AP99" i="26"/>
  <c r="Z100" i="26"/>
  <c r="AA100" i="26"/>
  <c r="AB100" i="26"/>
  <c r="AC100" i="26"/>
  <c r="AD100" i="26"/>
  <c r="AE100" i="26"/>
  <c r="AF100" i="26"/>
  <c r="AG100" i="26"/>
  <c r="AH100" i="26"/>
  <c r="AI100" i="26"/>
  <c r="AK100" i="26"/>
  <c r="AL100" i="26"/>
  <c r="AM100" i="26"/>
  <c r="AN100" i="26"/>
  <c r="AO100" i="26"/>
  <c r="AP100" i="26"/>
  <c r="Z101" i="26"/>
  <c r="AA101" i="26"/>
  <c r="AB101" i="26"/>
  <c r="AC101" i="26"/>
  <c r="AD101" i="26"/>
  <c r="AE101" i="26"/>
  <c r="AF101" i="26"/>
  <c r="AG101" i="26"/>
  <c r="AH101" i="26"/>
  <c r="AI101" i="26"/>
  <c r="AK101" i="26"/>
  <c r="AL101" i="26"/>
  <c r="AM101" i="26"/>
  <c r="AN101" i="26"/>
  <c r="AO101" i="26"/>
  <c r="AP101" i="26"/>
  <c r="Z102" i="26"/>
  <c r="AA102" i="26"/>
  <c r="AB102" i="26"/>
  <c r="AC102" i="26"/>
  <c r="AD102" i="26"/>
  <c r="AE102" i="26"/>
  <c r="AF102" i="26"/>
  <c r="AG102" i="26"/>
  <c r="AH102" i="26"/>
  <c r="AI102" i="26"/>
  <c r="AK102" i="26"/>
  <c r="AL102" i="26"/>
  <c r="AM102" i="26"/>
  <c r="AN102" i="26"/>
  <c r="AO102" i="26"/>
  <c r="AP102" i="26"/>
  <c r="Z103" i="26"/>
  <c r="AA103" i="26"/>
  <c r="AB103" i="26"/>
  <c r="AC103" i="26"/>
  <c r="AD103" i="26"/>
  <c r="AE103" i="26"/>
  <c r="AF103" i="26"/>
  <c r="AG103" i="26"/>
  <c r="AH103" i="26"/>
  <c r="AI103" i="26"/>
  <c r="AK103" i="26"/>
  <c r="AL103" i="26"/>
  <c r="AM103" i="26"/>
  <c r="AN103" i="26"/>
  <c r="AO103" i="26"/>
  <c r="AP103" i="26"/>
  <c r="Z104" i="26"/>
  <c r="AA104" i="26"/>
  <c r="AB104" i="26"/>
  <c r="AC104" i="26"/>
  <c r="AD104" i="26"/>
  <c r="AE104" i="26"/>
  <c r="AF104" i="26"/>
  <c r="AG104" i="26"/>
  <c r="AH104" i="26"/>
  <c r="AI104" i="26"/>
  <c r="AK104" i="26"/>
  <c r="AL104" i="26"/>
  <c r="AM104" i="26"/>
  <c r="AN104" i="26"/>
  <c r="AO104" i="26"/>
  <c r="AP104" i="26"/>
  <c r="Z105" i="26"/>
  <c r="AA105" i="26"/>
  <c r="AB105" i="26"/>
  <c r="AC105" i="26"/>
  <c r="AD105" i="26"/>
  <c r="AE105" i="26"/>
  <c r="AF105" i="26"/>
  <c r="AG105" i="26"/>
  <c r="AH105" i="26"/>
  <c r="AI105" i="26"/>
  <c r="AK105" i="26"/>
  <c r="AL105" i="26"/>
  <c r="AM105" i="26"/>
  <c r="AN105" i="26"/>
  <c r="AO105" i="26"/>
  <c r="AP105" i="26"/>
  <c r="Z106" i="26"/>
  <c r="AA106" i="26"/>
  <c r="AB106" i="26"/>
  <c r="AC106" i="26"/>
  <c r="AD106" i="26"/>
  <c r="AE106" i="26"/>
  <c r="AF106" i="26"/>
  <c r="AG106" i="26"/>
  <c r="AH106" i="26"/>
  <c r="AI106" i="26"/>
  <c r="AK106" i="26"/>
  <c r="AL106" i="26"/>
  <c r="AM106" i="26"/>
  <c r="AN106" i="26"/>
  <c r="AO106" i="26"/>
  <c r="AP106" i="26"/>
  <c r="Z107" i="26"/>
  <c r="AA107" i="26"/>
  <c r="AB107" i="26"/>
  <c r="AC107" i="26"/>
  <c r="AD107" i="26"/>
  <c r="AE107" i="26"/>
  <c r="AF107" i="26"/>
  <c r="AG107" i="26"/>
  <c r="AH107" i="26"/>
  <c r="AI107" i="26"/>
  <c r="AK107" i="26"/>
  <c r="AL107" i="26"/>
  <c r="AM107" i="26"/>
  <c r="AN107" i="26"/>
  <c r="AO107" i="26"/>
  <c r="AP107" i="26"/>
  <c r="Z108" i="26"/>
  <c r="AA108" i="26"/>
  <c r="AB108" i="26"/>
  <c r="AC108" i="26"/>
  <c r="AD108" i="26"/>
  <c r="AE108" i="26"/>
  <c r="AF108" i="26"/>
  <c r="AG108" i="26"/>
  <c r="AH108" i="26"/>
  <c r="AI108" i="26"/>
  <c r="AK108" i="26"/>
  <c r="AL108" i="26"/>
  <c r="AM108" i="26"/>
  <c r="AN108" i="26"/>
  <c r="AO108" i="26"/>
  <c r="AP108" i="26"/>
  <c r="Y110" i="26"/>
  <c r="Y99" i="26"/>
  <c r="Y100" i="26"/>
  <c r="Y101" i="26"/>
  <c r="Y102" i="26"/>
  <c r="Y103" i="26"/>
  <c r="Y104" i="26"/>
  <c r="Y105" i="26"/>
  <c r="Y106" i="26"/>
  <c r="Y107" i="26"/>
  <c r="Y108" i="26"/>
  <c r="Y98" i="26"/>
  <c r="D110" i="26"/>
  <c r="E110" i="26"/>
  <c r="F110" i="26"/>
  <c r="G110" i="26"/>
  <c r="H110" i="26"/>
  <c r="I110" i="26"/>
  <c r="J110" i="26"/>
  <c r="K110" i="26"/>
  <c r="L110" i="26"/>
  <c r="M110" i="26"/>
  <c r="O110" i="26"/>
  <c r="P110" i="26"/>
  <c r="Q110" i="26"/>
  <c r="R110" i="26"/>
  <c r="D98" i="26"/>
  <c r="E98" i="26"/>
  <c r="F98" i="26"/>
  <c r="G98" i="26"/>
  <c r="H98" i="26"/>
  <c r="I98" i="26"/>
  <c r="J98" i="26"/>
  <c r="K98" i="26"/>
  <c r="L98" i="26"/>
  <c r="M98" i="26"/>
  <c r="O98" i="26"/>
  <c r="P98" i="26"/>
  <c r="Q98" i="26"/>
  <c r="R98" i="26"/>
  <c r="S98" i="26"/>
  <c r="T98" i="26"/>
  <c r="D99" i="26"/>
  <c r="E99" i="26"/>
  <c r="F99" i="26"/>
  <c r="G99" i="26"/>
  <c r="H99" i="26"/>
  <c r="I99" i="26"/>
  <c r="J99" i="26"/>
  <c r="K99" i="26"/>
  <c r="L99" i="26"/>
  <c r="M99" i="26"/>
  <c r="O99" i="26"/>
  <c r="P99" i="26"/>
  <c r="Q99" i="26"/>
  <c r="R99" i="26"/>
  <c r="S99" i="26"/>
  <c r="T99" i="26"/>
  <c r="D100" i="26"/>
  <c r="E100" i="26"/>
  <c r="F100" i="26"/>
  <c r="G100" i="26"/>
  <c r="H100" i="26"/>
  <c r="I100" i="26"/>
  <c r="J100" i="26"/>
  <c r="K100" i="26"/>
  <c r="L100" i="26"/>
  <c r="M100" i="26"/>
  <c r="O100" i="26"/>
  <c r="P100" i="26"/>
  <c r="Q100" i="26"/>
  <c r="R100" i="26"/>
  <c r="S100" i="26"/>
  <c r="T100" i="26"/>
  <c r="D101" i="26"/>
  <c r="E101" i="26"/>
  <c r="F101" i="26"/>
  <c r="G101" i="26"/>
  <c r="H101" i="26"/>
  <c r="I101" i="26"/>
  <c r="J101" i="26"/>
  <c r="K101" i="26"/>
  <c r="L101" i="26"/>
  <c r="M101" i="26"/>
  <c r="O101" i="26"/>
  <c r="P101" i="26"/>
  <c r="Q101" i="26"/>
  <c r="R101" i="26"/>
  <c r="S101" i="26"/>
  <c r="T101" i="26"/>
  <c r="D102" i="26"/>
  <c r="E102" i="26"/>
  <c r="F102" i="26"/>
  <c r="G102" i="26"/>
  <c r="H102" i="26"/>
  <c r="I102" i="26"/>
  <c r="J102" i="26"/>
  <c r="K102" i="26"/>
  <c r="L102" i="26"/>
  <c r="M102" i="26"/>
  <c r="O102" i="26"/>
  <c r="P102" i="26"/>
  <c r="Q102" i="26"/>
  <c r="R102" i="26"/>
  <c r="S102" i="26"/>
  <c r="T102" i="26"/>
  <c r="D103" i="26"/>
  <c r="E103" i="26"/>
  <c r="F103" i="26"/>
  <c r="G103" i="26"/>
  <c r="H103" i="26"/>
  <c r="I103" i="26"/>
  <c r="J103" i="26"/>
  <c r="K103" i="26"/>
  <c r="L103" i="26"/>
  <c r="M103" i="26"/>
  <c r="O103" i="26"/>
  <c r="P103" i="26"/>
  <c r="Q103" i="26"/>
  <c r="R103" i="26"/>
  <c r="S103" i="26"/>
  <c r="T103" i="26"/>
  <c r="D104" i="26"/>
  <c r="E104" i="26"/>
  <c r="F104" i="26"/>
  <c r="G104" i="26"/>
  <c r="H104" i="26"/>
  <c r="I104" i="26"/>
  <c r="J104" i="26"/>
  <c r="K104" i="26"/>
  <c r="L104" i="26"/>
  <c r="M104" i="26"/>
  <c r="O104" i="26"/>
  <c r="P104" i="26"/>
  <c r="Q104" i="26"/>
  <c r="R104" i="26"/>
  <c r="S104" i="26"/>
  <c r="T104" i="26"/>
  <c r="D105" i="26"/>
  <c r="E105" i="26"/>
  <c r="F105" i="26"/>
  <c r="G105" i="26"/>
  <c r="H105" i="26"/>
  <c r="I105" i="26"/>
  <c r="J105" i="26"/>
  <c r="K105" i="26"/>
  <c r="L105" i="26"/>
  <c r="M105" i="26"/>
  <c r="O105" i="26"/>
  <c r="P105" i="26"/>
  <c r="Q105" i="26"/>
  <c r="R105" i="26"/>
  <c r="S105" i="26"/>
  <c r="T105" i="26"/>
  <c r="D106" i="26"/>
  <c r="E106" i="26"/>
  <c r="F106" i="26"/>
  <c r="G106" i="26"/>
  <c r="H106" i="26"/>
  <c r="I106" i="26"/>
  <c r="J106" i="26"/>
  <c r="K106" i="26"/>
  <c r="L106" i="26"/>
  <c r="M106" i="26"/>
  <c r="O106" i="26"/>
  <c r="P106" i="26"/>
  <c r="Q106" i="26"/>
  <c r="R106" i="26"/>
  <c r="S106" i="26"/>
  <c r="T106" i="26"/>
  <c r="D107" i="26"/>
  <c r="E107" i="26"/>
  <c r="F107" i="26"/>
  <c r="G107" i="26"/>
  <c r="H107" i="26"/>
  <c r="I107" i="26"/>
  <c r="J107" i="26"/>
  <c r="K107" i="26"/>
  <c r="L107" i="26"/>
  <c r="M107" i="26"/>
  <c r="O107" i="26"/>
  <c r="P107" i="26"/>
  <c r="Q107" i="26"/>
  <c r="R107" i="26"/>
  <c r="S107" i="26"/>
  <c r="T107" i="26"/>
  <c r="D108" i="26"/>
  <c r="E108" i="26"/>
  <c r="F108" i="26"/>
  <c r="G108" i="26"/>
  <c r="H108" i="26"/>
  <c r="I108" i="26"/>
  <c r="J108" i="26"/>
  <c r="K108" i="26"/>
  <c r="L108" i="26"/>
  <c r="M108" i="26"/>
  <c r="O108" i="26"/>
  <c r="P108" i="26"/>
  <c r="Q108" i="26"/>
  <c r="R108" i="26"/>
  <c r="S108" i="26"/>
  <c r="T108" i="26"/>
  <c r="C110" i="26"/>
  <c r="C99" i="26"/>
  <c r="C100" i="26"/>
  <c r="C101" i="26"/>
  <c r="C102" i="26"/>
  <c r="C103" i="26"/>
  <c r="C104" i="26"/>
  <c r="C105" i="26"/>
  <c r="C106" i="26"/>
  <c r="C107" i="26"/>
  <c r="C108" i="26"/>
  <c r="C98" i="26"/>
  <c r="BR94" i="26"/>
  <c r="BS94" i="26"/>
  <c r="BT94" i="26"/>
  <c r="BU94" i="26"/>
  <c r="BV94" i="26"/>
  <c r="BW94" i="26"/>
  <c r="BX94" i="26"/>
  <c r="BY94" i="26"/>
  <c r="BZ94" i="26"/>
  <c r="CA94" i="26"/>
  <c r="CC94" i="26"/>
  <c r="CD94" i="26"/>
  <c r="CE94" i="26"/>
  <c r="CF94" i="26"/>
  <c r="BR95" i="26"/>
  <c r="BS95" i="26"/>
  <c r="BT95" i="26"/>
  <c r="BU95" i="26"/>
  <c r="BV95" i="26"/>
  <c r="BW95" i="26"/>
  <c r="BX95" i="26"/>
  <c r="BY95" i="26"/>
  <c r="BZ95" i="26"/>
  <c r="CA95" i="26"/>
  <c r="CC95" i="26"/>
  <c r="CD95" i="26"/>
  <c r="CE95" i="26"/>
  <c r="CF95" i="26"/>
  <c r="BR82" i="26"/>
  <c r="BS82" i="26"/>
  <c r="BT82" i="26"/>
  <c r="BU82" i="26"/>
  <c r="BV82" i="26"/>
  <c r="BW82" i="26"/>
  <c r="BX82" i="26"/>
  <c r="BY82" i="26"/>
  <c r="BZ82" i="26"/>
  <c r="CA82" i="26"/>
  <c r="CC82" i="26"/>
  <c r="CD82" i="26"/>
  <c r="CE82" i="26"/>
  <c r="CF82" i="26"/>
  <c r="CG82" i="26"/>
  <c r="CH82" i="26"/>
  <c r="BR83" i="26"/>
  <c r="BS83" i="26"/>
  <c r="BT83" i="26"/>
  <c r="BU83" i="26"/>
  <c r="BV83" i="26"/>
  <c r="BW83" i="26"/>
  <c r="BX83" i="26"/>
  <c r="BY83" i="26"/>
  <c r="BZ83" i="26"/>
  <c r="CA83" i="26"/>
  <c r="CC83" i="26"/>
  <c r="CD83" i="26"/>
  <c r="CE83" i="26"/>
  <c r="CF83" i="26"/>
  <c r="CG83" i="26"/>
  <c r="CH83" i="26"/>
  <c r="BR84" i="26"/>
  <c r="BS84" i="26"/>
  <c r="BT84" i="26"/>
  <c r="BU84" i="26"/>
  <c r="BV84" i="26"/>
  <c r="BW84" i="26"/>
  <c r="BX84" i="26"/>
  <c r="BY84" i="26"/>
  <c r="BZ84" i="26"/>
  <c r="CA84" i="26"/>
  <c r="CC84" i="26"/>
  <c r="CD84" i="26"/>
  <c r="CE84" i="26"/>
  <c r="CF84" i="26"/>
  <c r="BR85" i="26"/>
  <c r="BS85" i="26"/>
  <c r="BT85" i="26"/>
  <c r="BU85" i="26"/>
  <c r="BV85" i="26"/>
  <c r="BW85" i="26"/>
  <c r="BX85" i="26"/>
  <c r="BY85" i="26"/>
  <c r="BZ85" i="26"/>
  <c r="CA85" i="26"/>
  <c r="CC85" i="26"/>
  <c r="CD85" i="26"/>
  <c r="CE85" i="26"/>
  <c r="CF85" i="26"/>
  <c r="CG85" i="26"/>
  <c r="CH85" i="26"/>
  <c r="BR86" i="26"/>
  <c r="BS86" i="26"/>
  <c r="BT86" i="26"/>
  <c r="BU86" i="26"/>
  <c r="BV86" i="26"/>
  <c r="BW86" i="26"/>
  <c r="BX86" i="26"/>
  <c r="BY86" i="26"/>
  <c r="BZ86" i="26"/>
  <c r="CA86" i="26"/>
  <c r="CC86" i="26"/>
  <c r="CD86" i="26"/>
  <c r="CE86" i="26"/>
  <c r="CF86" i="26"/>
  <c r="CG86" i="26"/>
  <c r="CH86" i="26"/>
  <c r="BR87" i="26"/>
  <c r="BS87" i="26"/>
  <c r="BT87" i="26"/>
  <c r="BU87" i="26"/>
  <c r="BV87" i="26"/>
  <c r="BW87" i="26"/>
  <c r="BX87" i="26"/>
  <c r="BY87" i="26"/>
  <c r="BZ87" i="26"/>
  <c r="CA87" i="26"/>
  <c r="CC87" i="26"/>
  <c r="CD87" i="26"/>
  <c r="CE87" i="26"/>
  <c r="CF87" i="26"/>
  <c r="CG87" i="26"/>
  <c r="CH87" i="26"/>
  <c r="BR88" i="26"/>
  <c r="BS88" i="26"/>
  <c r="BT88" i="26"/>
  <c r="BU88" i="26"/>
  <c r="BV88" i="26"/>
  <c r="BW88" i="26"/>
  <c r="BX88" i="26"/>
  <c r="BY88" i="26"/>
  <c r="BZ88" i="26"/>
  <c r="CA88" i="26"/>
  <c r="CC88" i="26"/>
  <c r="CD88" i="26"/>
  <c r="CE88" i="26"/>
  <c r="CF88" i="26"/>
  <c r="CG88" i="26"/>
  <c r="CH88" i="26"/>
  <c r="BR89" i="26"/>
  <c r="BS89" i="26"/>
  <c r="BT89" i="26"/>
  <c r="BU89" i="26"/>
  <c r="BV89" i="26"/>
  <c r="BW89" i="26"/>
  <c r="BX89" i="26"/>
  <c r="BY89" i="26"/>
  <c r="BZ89" i="26"/>
  <c r="CA89" i="26"/>
  <c r="CC89" i="26"/>
  <c r="CD89" i="26"/>
  <c r="CE89" i="26"/>
  <c r="CF89" i="26"/>
  <c r="CG89" i="26"/>
  <c r="CH89" i="26"/>
  <c r="BR90" i="26"/>
  <c r="BS90" i="26"/>
  <c r="BT90" i="26"/>
  <c r="BU90" i="26"/>
  <c r="BV90" i="26"/>
  <c r="BW90" i="26"/>
  <c r="BX90" i="26"/>
  <c r="BY90" i="26"/>
  <c r="BZ90" i="26"/>
  <c r="CA90" i="26"/>
  <c r="CC90" i="26"/>
  <c r="CD90" i="26"/>
  <c r="CE90" i="26"/>
  <c r="CF90" i="26"/>
  <c r="CG90" i="26"/>
  <c r="CH90" i="26"/>
  <c r="BR91" i="26"/>
  <c r="BS91" i="26"/>
  <c r="BT91" i="26"/>
  <c r="BU91" i="26"/>
  <c r="BV91" i="26"/>
  <c r="BW91" i="26"/>
  <c r="BX91" i="26"/>
  <c r="BY91" i="26"/>
  <c r="BZ91" i="26"/>
  <c r="CA91" i="26"/>
  <c r="CC91" i="26"/>
  <c r="CD91" i="26"/>
  <c r="CE91" i="26"/>
  <c r="CF91" i="26"/>
  <c r="CG91" i="26"/>
  <c r="CH91" i="26"/>
  <c r="BR92" i="26"/>
  <c r="BS92" i="26"/>
  <c r="BT92" i="26"/>
  <c r="BU92" i="26"/>
  <c r="BV92" i="26"/>
  <c r="BW92" i="26"/>
  <c r="BX92" i="26"/>
  <c r="BY92" i="26"/>
  <c r="BZ92" i="26"/>
  <c r="CA92" i="26"/>
  <c r="CC92" i="26"/>
  <c r="CD92" i="26"/>
  <c r="CE92" i="26"/>
  <c r="CF92" i="26"/>
  <c r="CG92" i="26"/>
  <c r="CH92" i="26"/>
  <c r="BQ95" i="26"/>
  <c r="BQ94" i="26"/>
  <c r="BQ83" i="26"/>
  <c r="BQ84" i="26"/>
  <c r="BQ85" i="26"/>
  <c r="BQ86" i="26"/>
  <c r="BQ87" i="26"/>
  <c r="BQ88" i="26"/>
  <c r="BQ89" i="26"/>
  <c r="BQ90" i="26"/>
  <c r="BQ91" i="26"/>
  <c r="BQ92" i="26"/>
  <c r="BQ82" i="26"/>
  <c r="AV94" i="26"/>
  <c r="AW94" i="26"/>
  <c r="AX94" i="26"/>
  <c r="AY94" i="26"/>
  <c r="AZ94" i="26"/>
  <c r="BA94" i="26"/>
  <c r="BB94" i="26"/>
  <c r="BC94" i="26"/>
  <c r="BD94" i="26"/>
  <c r="BE94" i="26"/>
  <c r="BG94" i="26"/>
  <c r="BH94" i="26"/>
  <c r="BI94" i="26"/>
  <c r="BJ94" i="26"/>
  <c r="AV82" i="26"/>
  <c r="AW82" i="26"/>
  <c r="AX82" i="26"/>
  <c r="AY82" i="26"/>
  <c r="AZ82" i="26"/>
  <c r="BA82" i="26"/>
  <c r="BB82" i="26"/>
  <c r="BC82" i="26"/>
  <c r="BD82" i="26"/>
  <c r="BE82" i="26"/>
  <c r="BG82" i="26"/>
  <c r="BH82" i="26"/>
  <c r="BI82" i="26"/>
  <c r="BJ82" i="26"/>
  <c r="BK82" i="26"/>
  <c r="BL82" i="26"/>
  <c r="AV83" i="26"/>
  <c r="AW83" i="26"/>
  <c r="AX83" i="26"/>
  <c r="AY83" i="26"/>
  <c r="AZ83" i="26"/>
  <c r="BA83" i="26"/>
  <c r="BB83" i="26"/>
  <c r="BC83" i="26"/>
  <c r="BD83" i="26"/>
  <c r="BE83" i="26"/>
  <c r="BG83" i="26"/>
  <c r="BH83" i="26"/>
  <c r="BI83" i="26"/>
  <c r="BJ83" i="26"/>
  <c r="BK83" i="26"/>
  <c r="BL83" i="26"/>
  <c r="AV84" i="26"/>
  <c r="AW84" i="26"/>
  <c r="AX84" i="26"/>
  <c r="AY84" i="26"/>
  <c r="AZ84" i="26"/>
  <c r="BA84" i="26"/>
  <c r="BB84" i="26"/>
  <c r="BC84" i="26"/>
  <c r="BD84" i="26"/>
  <c r="BE84" i="26"/>
  <c r="BG84" i="26"/>
  <c r="BH84" i="26"/>
  <c r="BI84" i="26"/>
  <c r="BJ84" i="26"/>
  <c r="BK84" i="26"/>
  <c r="BL84" i="26"/>
  <c r="AV85" i="26"/>
  <c r="AW85" i="26"/>
  <c r="AX85" i="26"/>
  <c r="AY85" i="26"/>
  <c r="AZ85" i="26"/>
  <c r="BA85" i="26"/>
  <c r="BB85" i="26"/>
  <c r="BC85" i="26"/>
  <c r="BD85" i="26"/>
  <c r="BE85" i="26"/>
  <c r="BG85" i="26"/>
  <c r="BH85" i="26"/>
  <c r="BI85" i="26"/>
  <c r="BJ85" i="26"/>
  <c r="BK85" i="26"/>
  <c r="BL85" i="26"/>
  <c r="AV86" i="26"/>
  <c r="AW86" i="26"/>
  <c r="AX86" i="26"/>
  <c r="AY86" i="26"/>
  <c r="AZ86" i="26"/>
  <c r="BA86" i="26"/>
  <c r="BB86" i="26"/>
  <c r="BC86" i="26"/>
  <c r="BD86" i="26"/>
  <c r="BE86" i="26"/>
  <c r="BG86" i="26"/>
  <c r="BH86" i="26"/>
  <c r="BI86" i="26"/>
  <c r="BJ86" i="26"/>
  <c r="BK86" i="26"/>
  <c r="BL86" i="26"/>
  <c r="AV87" i="26"/>
  <c r="AW87" i="26"/>
  <c r="AX87" i="26"/>
  <c r="AY87" i="26"/>
  <c r="AZ87" i="26"/>
  <c r="BA87" i="26"/>
  <c r="BB87" i="26"/>
  <c r="BC87" i="26"/>
  <c r="BD87" i="26"/>
  <c r="BE87" i="26"/>
  <c r="BG87" i="26"/>
  <c r="BH87" i="26"/>
  <c r="BI87" i="26"/>
  <c r="BJ87" i="26"/>
  <c r="BK87" i="26"/>
  <c r="BL87" i="26"/>
  <c r="AV88" i="26"/>
  <c r="AW88" i="26"/>
  <c r="AX88" i="26"/>
  <c r="AY88" i="26"/>
  <c r="AZ88" i="26"/>
  <c r="BA88" i="26"/>
  <c r="BB88" i="26"/>
  <c r="BC88" i="26"/>
  <c r="BD88" i="26"/>
  <c r="BE88" i="26"/>
  <c r="BG88" i="26"/>
  <c r="BH88" i="26"/>
  <c r="BI88" i="26"/>
  <c r="BJ88" i="26"/>
  <c r="BK88" i="26"/>
  <c r="BL88" i="26"/>
  <c r="AV89" i="26"/>
  <c r="AW89" i="26"/>
  <c r="AX89" i="26"/>
  <c r="AY89" i="26"/>
  <c r="AZ89" i="26"/>
  <c r="BA89" i="26"/>
  <c r="BB89" i="26"/>
  <c r="BC89" i="26"/>
  <c r="BD89" i="26"/>
  <c r="BE89" i="26"/>
  <c r="BG89" i="26"/>
  <c r="BH89" i="26"/>
  <c r="BI89" i="26"/>
  <c r="BJ89" i="26"/>
  <c r="BK89" i="26"/>
  <c r="BL89" i="26"/>
  <c r="AV90" i="26"/>
  <c r="AW90" i="26"/>
  <c r="AX90" i="26"/>
  <c r="AY90" i="26"/>
  <c r="AZ90" i="26"/>
  <c r="BA90" i="26"/>
  <c r="BB90" i="26"/>
  <c r="BC90" i="26"/>
  <c r="BD90" i="26"/>
  <c r="BE90" i="26"/>
  <c r="BG90" i="26"/>
  <c r="BH90" i="26"/>
  <c r="BI90" i="26"/>
  <c r="BJ90" i="26"/>
  <c r="BK90" i="26"/>
  <c r="BL90" i="26"/>
  <c r="AV91" i="26"/>
  <c r="AW91" i="26"/>
  <c r="AX91" i="26"/>
  <c r="AY91" i="26"/>
  <c r="AZ91" i="26"/>
  <c r="BA91" i="26"/>
  <c r="BB91" i="26"/>
  <c r="BC91" i="26"/>
  <c r="BD91" i="26"/>
  <c r="BE91" i="26"/>
  <c r="BG91" i="26"/>
  <c r="BH91" i="26"/>
  <c r="BI91" i="26"/>
  <c r="BJ91" i="26"/>
  <c r="BK91" i="26"/>
  <c r="BL91" i="26"/>
  <c r="AV92" i="26"/>
  <c r="AW92" i="26"/>
  <c r="AX92" i="26"/>
  <c r="AY92" i="26"/>
  <c r="AZ92" i="26"/>
  <c r="BA92" i="26"/>
  <c r="BB92" i="26"/>
  <c r="BC92" i="26"/>
  <c r="BD92" i="26"/>
  <c r="BE92" i="26"/>
  <c r="BG92" i="26"/>
  <c r="BH92" i="26"/>
  <c r="BI92" i="26"/>
  <c r="BJ92" i="26"/>
  <c r="BK92" i="26"/>
  <c r="BL92" i="26"/>
  <c r="AU94" i="26"/>
  <c r="AU83" i="26"/>
  <c r="AU84" i="26"/>
  <c r="AU85" i="26"/>
  <c r="AU86" i="26"/>
  <c r="AU87" i="26"/>
  <c r="AU88" i="26"/>
  <c r="AU89" i="26"/>
  <c r="AU90" i="26"/>
  <c r="AU91" i="26"/>
  <c r="AU92" i="26"/>
  <c r="AU82" i="26"/>
  <c r="Z94" i="26"/>
  <c r="AA94" i="26"/>
  <c r="AB94" i="26"/>
  <c r="AC94" i="26"/>
  <c r="AD94" i="26"/>
  <c r="AE94" i="26"/>
  <c r="AF94" i="26"/>
  <c r="AG94" i="26"/>
  <c r="AH94" i="26"/>
  <c r="AI94" i="26"/>
  <c r="AK94" i="26"/>
  <c r="AL94" i="26"/>
  <c r="AM94" i="26"/>
  <c r="AN94" i="26"/>
  <c r="Z82" i="26"/>
  <c r="AA82" i="26"/>
  <c r="AB82" i="26"/>
  <c r="AC82" i="26"/>
  <c r="AD82" i="26"/>
  <c r="AE82" i="26"/>
  <c r="AF82" i="26"/>
  <c r="AG82" i="26"/>
  <c r="AH82" i="26"/>
  <c r="AI82" i="26"/>
  <c r="AK82" i="26"/>
  <c r="AL82" i="26"/>
  <c r="AM82" i="26"/>
  <c r="AN82" i="26"/>
  <c r="AO82" i="26"/>
  <c r="AP82" i="26"/>
  <c r="Z83" i="26"/>
  <c r="AA83" i="26"/>
  <c r="AB83" i="26"/>
  <c r="AC83" i="26"/>
  <c r="AD83" i="26"/>
  <c r="AE83" i="26"/>
  <c r="AF83" i="26"/>
  <c r="AG83" i="26"/>
  <c r="AH83" i="26"/>
  <c r="AI83" i="26"/>
  <c r="AK83" i="26"/>
  <c r="AL83" i="26"/>
  <c r="AM83" i="26"/>
  <c r="AN83" i="26"/>
  <c r="AO83" i="26"/>
  <c r="AP83" i="26"/>
  <c r="Z84" i="26"/>
  <c r="AA84" i="26"/>
  <c r="AB84" i="26"/>
  <c r="AC84" i="26"/>
  <c r="AD84" i="26"/>
  <c r="AE84" i="26"/>
  <c r="AF84" i="26"/>
  <c r="AG84" i="26"/>
  <c r="AH84" i="26"/>
  <c r="AI84" i="26"/>
  <c r="AK84" i="26"/>
  <c r="AL84" i="26"/>
  <c r="AM84" i="26"/>
  <c r="AN84" i="26"/>
  <c r="AO84" i="26"/>
  <c r="AP84" i="26"/>
  <c r="Z85" i="26"/>
  <c r="AA85" i="26"/>
  <c r="AB85" i="26"/>
  <c r="AC85" i="26"/>
  <c r="AD85" i="26"/>
  <c r="AE85" i="26"/>
  <c r="AF85" i="26"/>
  <c r="AG85" i="26"/>
  <c r="AH85" i="26"/>
  <c r="AI85" i="26"/>
  <c r="AK85" i="26"/>
  <c r="AL85" i="26"/>
  <c r="AM85" i="26"/>
  <c r="AN85" i="26"/>
  <c r="AO85" i="26"/>
  <c r="AP85" i="26"/>
  <c r="Z86" i="26"/>
  <c r="AA86" i="26"/>
  <c r="AB86" i="26"/>
  <c r="AC86" i="26"/>
  <c r="AD86" i="26"/>
  <c r="AE86" i="26"/>
  <c r="AF86" i="26"/>
  <c r="AG86" i="26"/>
  <c r="AH86" i="26"/>
  <c r="AI86" i="26"/>
  <c r="AK86" i="26"/>
  <c r="AL86" i="26"/>
  <c r="AM86" i="26"/>
  <c r="AN86" i="26"/>
  <c r="AO86" i="26"/>
  <c r="AP86" i="26"/>
  <c r="Z87" i="26"/>
  <c r="AA87" i="26"/>
  <c r="AB87" i="26"/>
  <c r="AC87" i="26"/>
  <c r="AD87" i="26"/>
  <c r="AE87" i="26"/>
  <c r="AF87" i="26"/>
  <c r="AG87" i="26"/>
  <c r="AH87" i="26"/>
  <c r="AI87" i="26"/>
  <c r="AK87" i="26"/>
  <c r="AL87" i="26"/>
  <c r="AM87" i="26"/>
  <c r="AN87" i="26"/>
  <c r="AO87" i="26"/>
  <c r="AP87" i="26"/>
  <c r="Z88" i="26"/>
  <c r="AA88" i="26"/>
  <c r="AB88" i="26"/>
  <c r="AC88" i="26"/>
  <c r="AD88" i="26"/>
  <c r="AE88" i="26"/>
  <c r="AF88" i="26"/>
  <c r="AG88" i="26"/>
  <c r="AH88" i="26"/>
  <c r="AI88" i="26"/>
  <c r="AK88" i="26"/>
  <c r="AL88" i="26"/>
  <c r="AM88" i="26"/>
  <c r="AN88" i="26"/>
  <c r="AO88" i="26"/>
  <c r="AP88" i="26"/>
  <c r="Z89" i="26"/>
  <c r="AA89" i="26"/>
  <c r="AB89" i="26"/>
  <c r="AC89" i="26"/>
  <c r="AD89" i="26"/>
  <c r="AE89" i="26"/>
  <c r="AF89" i="26"/>
  <c r="AG89" i="26"/>
  <c r="AH89" i="26"/>
  <c r="AI89" i="26"/>
  <c r="AK89" i="26"/>
  <c r="AL89" i="26"/>
  <c r="AM89" i="26"/>
  <c r="AN89" i="26"/>
  <c r="AO89" i="26"/>
  <c r="AP89" i="26"/>
  <c r="Z90" i="26"/>
  <c r="AA90" i="26"/>
  <c r="AB90" i="26"/>
  <c r="AC90" i="26"/>
  <c r="AD90" i="26"/>
  <c r="AE90" i="26"/>
  <c r="AF90" i="26"/>
  <c r="AG90" i="26"/>
  <c r="AH90" i="26"/>
  <c r="AI90" i="26"/>
  <c r="AK90" i="26"/>
  <c r="AL90" i="26"/>
  <c r="AM90" i="26"/>
  <c r="AN90" i="26"/>
  <c r="AO90" i="26"/>
  <c r="AP90" i="26"/>
  <c r="Z91" i="26"/>
  <c r="AA91" i="26"/>
  <c r="AB91" i="26"/>
  <c r="AC91" i="26"/>
  <c r="AD91" i="26"/>
  <c r="AE91" i="26"/>
  <c r="AF91" i="26"/>
  <c r="AG91" i="26"/>
  <c r="AH91" i="26"/>
  <c r="AI91" i="26"/>
  <c r="AK91" i="26"/>
  <c r="AL91" i="26"/>
  <c r="AM91" i="26"/>
  <c r="AN91" i="26"/>
  <c r="AO91" i="26"/>
  <c r="AP91" i="26"/>
  <c r="Z92" i="26"/>
  <c r="AA92" i="26"/>
  <c r="AB92" i="26"/>
  <c r="AC92" i="26"/>
  <c r="AD92" i="26"/>
  <c r="AE92" i="26"/>
  <c r="AF92" i="26"/>
  <c r="AG92" i="26"/>
  <c r="AH92" i="26"/>
  <c r="AI92" i="26"/>
  <c r="AK92" i="26"/>
  <c r="AL92" i="26"/>
  <c r="AM92" i="26"/>
  <c r="AN92" i="26"/>
  <c r="AO92" i="26"/>
  <c r="AP92" i="26"/>
  <c r="Y94" i="26"/>
  <c r="Y83" i="26"/>
  <c r="Y84" i="26"/>
  <c r="Y85" i="26"/>
  <c r="Y86" i="26"/>
  <c r="Y87" i="26"/>
  <c r="Y88" i="26"/>
  <c r="Y89" i="26"/>
  <c r="Y90" i="26"/>
  <c r="Y91" i="26"/>
  <c r="Y92" i="26"/>
  <c r="Y82" i="26"/>
  <c r="D94" i="26"/>
  <c r="E94" i="26"/>
  <c r="F94" i="26"/>
  <c r="G94" i="26"/>
  <c r="H94" i="26"/>
  <c r="I94" i="26"/>
  <c r="J94" i="26"/>
  <c r="K94" i="26"/>
  <c r="L94" i="26"/>
  <c r="M94" i="26"/>
  <c r="O94" i="26"/>
  <c r="P94" i="26"/>
  <c r="Q94" i="26"/>
  <c r="R94" i="26"/>
  <c r="D82" i="26"/>
  <c r="E82" i="26"/>
  <c r="F82" i="26"/>
  <c r="G82" i="26"/>
  <c r="H82" i="26"/>
  <c r="I82" i="26"/>
  <c r="J82" i="26"/>
  <c r="K82" i="26"/>
  <c r="L82" i="26"/>
  <c r="M82" i="26"/>
  <c r="O82" i="26"/>
  <c r="P82" i="26"/>
  <c r="Q82" i="26"/>
  <c r="R82" i="26"/>
  <c r="S82" i="26"/>
  <c r="T82" i="26"/>
  <c r="D83" i="26"/>
  <c r="E83" i="26"/>
  <c r="F83" i="26"/>
  <c r="G83" i="26"/>
  <c r="H83" i="26"/>
  <c r="I83" i="26"/>
  <c r="J83" i="26"/>
  <c r="K83" i="26"/>
  <c r="L83" i="26"/>
  <c r="M83" i="26"/>
  <c r="O83" i="26"/>
  <c r="P83" i="26"/>
  <c r="Q83" i="26"/>
  <c r="R83" i="26"/>
  <c r="S83" i="26"/>
  <c r="T83" i="26"/>
  <c r="D84" i="26"/>
  <c r="E84" i="26"/>
  <c r="F84" i="26"/>
  <c r="G84" i="26"/>
  <c r="H84" i="26"/>
  <c r="I84" i="26"/>
  <c r="J84" i="26"/>
  <c r="K84" i="26"/>
  <c r="L84" i="26"/>
  <c r="M84" i="26"/>
  <c r="O84" i="26"/>
  <c r="P84" i="26"/>
  <c r="Q84" i="26"/>
  <c r="R84" i="26"/>
  <c r="S84" i="26"/>
  <c r="T84" i="26"/>
  <c r="D85" i="26"/>
  <c r="E85" i="26"/>
  <c r="F85" i="26"/>
  <c r="G85" i="26"/>
  <c r="H85" i="26"/>
  <c r="I85" i="26"/>
  <c r="J85" i="26"/>
  <c r="K85" i="26"/>
  <c r="L85" i="26"/>
  <c r="M85" i="26"/>
  <c r="O85" i="26"/>
  <c r="P85" i="26"/>
  <c r="Q85" i="26"/>
  <c r="R85" i="26"/>
  <c r="S85" i="26"/>
  <c r="T85" i="26"/>
  <c r="D86" i="26"/>
  <c r="E86" i="26"/>
  <c r="F86" i="26"/>
  <c r="G86" i="26"/>
  <c r="H86" i="26"/>
  <c r="I86" i="26"/>
  <c r="J86" i="26"/>
  <c r="K86" i="26"/>
  <c r="L86" i="26"/>
  <c r="M86" i="26"/>
  <c r="O86" i="26"/>
  <c r="P86" i="26"/>
  <c r="Q86" i="26"/>
  <c r="R86" i="26"/>
  <c r="S86" i="26"/>
  <c r="T86" i="26"/>
  <c r="D87" i="26"/>
  <c r="E87" i="26"/>
  <c r="F87" i="26"/>
  <c r="G87" i="26"/>
  <c r="H87" i="26"/>
  <c r="I87" i="26"/>
  <c r="J87" i="26"/>
  <c r="K87" i="26"/>
  <c r="L87" i="26"/>
  <c r="M87" i="26"/>
  <c r="O87" i="26"/>
  <c r="P87" i="26"/>
  <c r="Q87" i="26"/>
  <c r="R87" i="26"/>
  <c r="S87" i="26"/>
  <c r="T87" i="26"/>
  <c r="D88" i="26"/>
  <c r="E88" i="26"/>
  <c r="F88" i="26"/>
  <c r="G88" i="26"/>
  <c r="H88" i="26"/>
  <c r="I88" i="26"/>
  <c r="J88" i="26"/>
  <c r="K88" i="26"/>
  <c r="L88" i="26"/>
  <c r="M88" i="26"/>
  <c r="O88" i="26"/>
  <c r="P88" i="26"/>
  <c r="Q88" i="26"/>
  <c r="R88" i="26"/>
  <c r="S88" i="26"/>
  <c r="T88" i="26"/>
  <c r="D89" i="26"/>
  <c r="E89" i="26"/>
  <c r="F89" i="26"/>
  <c r="G89" i="26"/>
  <c r="H89" i="26"/>
  <c r="I89" i="26"/>
  <c r="J89" i="26"/>
  <c r="K89" i="26"/>
  <c r="L89" i="26"/>
  <c r="M89" i="26"/>
  <c r="O89" i="26"/>
  <c r="P89" i="26"/>
  <c r="Q89" i="26"/>
  <c r="R89" i="26"/>
  <c r="S89" i="26"/>
  <c r="T89" i="26"/>
  <c r="D90" i="26"/>
  <c r="E90" i="26"/>
  <c r="F90" i="26"/>
  <c r="G90" i="26"/>
  <c r="H90" i="26"/>
  <c r="I90" i="26"/>
  <c r="J90" i="26"/>
  <c r="K90" i="26"/>
  <c r="L90" i="26"/>
  <c r="M90" i="26"/>
  <c r="O90" i="26"/>
  <c r="P90" i="26"/>
  <c r="Q90" i="26"/>
  <c r="R90" i="26"/>
  <c r="S90" i="26"/>
  <c r="T90" i="26"/>
  <c r="D91" i="26"/>
  <c r="E91" i="26"/>
  <c r="F91" i="26"/>
  <c r="G91" i="26"/>
  <c r="H91" i="26"/>
  <c r="I91" i="26"/>
  <c r="J91" i="26"/>
  <c r="K91" i="26"/>
  <c r="L91" i="26"/>
  <c r="M91" i="26"/>
  <c r="O91" i="26"/>
  <c r="P91" i="26"/>
  <c r="Q91" i="26"/>
  <c r="R91" i="26"/>
  <c r="S91" i="26"/>
  <c r="T91" i="26"/>
  <c r="D92" i="26"/>
  <c r="E92" i="26"/>
  <c r="F92" i="26"/>
  <c r="G92" i="26"/>
  <c r="H92" i="26"/>
  <c r="I92" i="26"/>
  <c r="J92" i="26"/>
  <c r="K92" i="26"/>
  <c r="L92" i="26"/>
  <c r="M92" i="26"/>
  <c r="O92" i="26"/>
  <c r="P92" i="26"/>
  <c r="Q92" i="26"/>
  <c r="R92" i="26"/>
  <c r="S92" i="26"/>
  <c r="T92" i="26"/>
  <c r="C94" i="26"/>
  <c r="C83" i="26"/>
  <c r="C84" i="26"/>
  <c r="C85" i="26"/>
  <c r="C86" i="26"/>
  <c r="C87" i="26"/>
  <c r="C88" i="26"/>
  <c r="C89" i="26"/>
  <c r="C90" i="26"/>
  <c r="C91" i="26"/>
  <c r="C92" i="26"/>
  <c r="C82" i="26"/>
  <c r="BR64" i="26"/>
  <c r="BS64" i="26"/>
  <c r="BT64" i="26"/>
  <c r="BU64" i="26"/>
  <c r="BV64" i="26"/>
  <c r="BW64" i="26"/>
  <c r="BX64" i="26"/>
  <c r="BY64" i="26"/>
  <c r="BZ64" i="26"/>
  <c r="CA64" i="26"/>
  <c r="CC64" i="26"/>
  <c r="CD64" i="26"/>
  <c r="CE64" i="26"/>
  <c r="CF64" i="26"/>
  <c r="CG64" i="26"/>
  <c r="CH64" i="26"/>
  <c r="BR65" i="26"/>
  <c r="BS65" i="26"/>
  <c r="BT65" i="26"/>
  <c r="BU65" i="26"/>
  <c r="BV65" i="26"/>
  <c r="BW65" i="26"/>
  <c r="BX65" i="26"/>
  <c r="BY65" i="26"/>
  <c r="BZ65" i="26"/>
  <c r="CA65" i="26"/>
  <c r="CC65" i="26"/>
  <c r="CD65" i="26"/>
  <c r="CE65" i="26"/>
  <c r="CF65" i="26"/>
  <c r="CG65" i="26"/>
  <c r="CH65" i="26"/>
  <c r="BR66" i="26"/>
  <c r="BS66" i="26"/>
  <c r="BT66" i="26"/>
  <c r="BU66" i="26"/>
  <c r="BV66" i="26"/>
  <c r="BW66" i="26"/>
  <c r="BX66" i="26"/>
  <c r="BY66" i="26"/>
  <c r="BZ66" i="26"/>
  <c r="CA66" i="26"/>
  <c r="CC66" i="26"/>
  <c r="CD66" i="26"/>
  <c r="CE66" i="26"/>
  <c r="CF66" i="26"/>
  <c r="CG66" i="26"/>
  <c r="CH66" i="26"/>
  <c r="BR67" i="26"/>
  <c r="BS67" i="26"/>
  <c r="BT67" i="26"/>
  <c r="BU67" i="26"/>
  <c r="BV67" i="26"/>
  <c r="BW67" i="26"/>
  <c r="BX67" i="26"/>
  <c r="BY67" i="26"/>
  <c r="BZ67" i="26"/>
  <c r="CA67" i="26"/>
  <c r="CC67" i="26"/>
  <c r="CD67" i="26"/>
  <c r="CE67" i="26"/>
  <c r="CF67" i="26"/>
  <c r="CG67" i="26"/>
  <c r="CH67" i="26"/>
  <c r="BR68" i="26"/>
  <c r="BS68" i="26"/>
  <c r="BT68" i="26"/>
  <c r="BU68" i="26"/>
  <c r="BV68" i="26"/>
  <c r="BW68" i="26"/>
  <c r="BX68" i="26"/>
  <c r="BY68" i="26"/>
  <c r="BZ68" i="26"/>
  <c r="CA68" i="26"/>
  <c r="CC68" i="26"/>
  <c r="CD68" i="26"/>
  <c r="CE68" i="26"/>
  <c r="CF68" i="26"/>
  <c r="CG68" i="26"/>
  <c r="CH68" i="26"/>
  <c r="BR69" i="26"/>
  <c r="BS69" i="26"/>
  <c r="BT69" i="26"/>
  <c r="BU69" i="26"/>
  <c r="BV69" i="26"/>
  <c r="BW69" i="26"/>
  <c r="BX69" i="26"/>
  <c r="BY69" i="26"/>
  <c r="BZ69" i="26"/>
  <c r="CA69" i="26"/>
  <c r="CC69" i="26"/>
  <c r="CD69" i="26"/>
  <c r="CE69" i="26"/>
  <c r="CF69" i="26"/>
  <c r="CG69" i="26"/>
  <c r="CH69" i="26"/>
  <c r="BR70" i="26"/>
  <c r="BS70" i="26"/>
  <c r="BT70" i="26"/>
  <c r="BU70" i="26"/>
  <c r="BV70" i="26"/>
  <c r="BW70" i="26"/>
  <c r="BX70" i="26"/>
  <c r="BY70" i="26"/>
  <c r="BZ70" i="26"/>
  <c r="CA70" i="26"/>
  <c r="CC70" i="26"/>
  <c r="CD70" i="26"/>
  <c r="CE70" i="26"/>
  <c r="CF70" i="26"/>
  <c r="CG70" i="26"/>
  <c r="CH70" i="26"/>
  <c r="BR71" i="26"/>
  <c r="BS71" i="26"/>
  <c r="BT71" i="26"/>
  <c r="BU71" i="26"/>
  <c r="BV71" i="26"/>
  <c r="BW71" i="26"/>
  <c r="BX71" i="26"/>
  <c r="BY71" i="26"/>
  <c r="BZ71" i="26"/>
  <c r="CA71" i="26"/>
  <c r="CC71" i="26"/>
  <c r="CD71" i="26"/>
  <c r="CE71" i="26"/>
  <c r="CF71" i="26"/>
  <c r="CG71" i="26"/>
  <c r="CH71" i="26"/>
  <c r="BR72" i="26"/>
  <c r="BS72" i="26"/>
  <c r="BT72" i="26"/>
  <c r="BU72" i="26"/>
  <c r="BV72" i="26"/>
  <c r="BW72" i="26"/>
  <c r="BX72" i="26"/>
  <c r="BY72" i="26"/>
  <c r="BZ72" i="26"/>
  <c r="CA72" i="26"/>
  <c r="CC72" i="26"/>
  <c r="CD72" i="26"/>
  <c r="CE72" i="26"/>
  <c r="CF72" i="26"/>
  <c r="CG72" i="26"/>
  <c r="CH72" i="26"/>
  <c r="BR73" i="26"/>
  <c r="BS73" i="26"/>
  <c r="BT73" i="26"/>
  <c r="BU73" i="26"/>
  <c r="BV73" i="26"/>
  <c r="BW73" i="26"/>
  <c r="BX73" i="26"/>
  <c r="BY73" i="26"/>
  <c r="BZ73" i="26"/>
  <c r="CA73" i="26"/>
  <c r="CC73" i="26"/>
  <c r="CD73" i="26"/>
  <c r="CE73" i="26"/>
  <c r="CF73" i="26"/>
  <c r="CG73" i="26"/>
  <c r="CH73" i="26"/>
  <c r="BR74" i="26"/>
  <c r="BS74" i="26"/>
  <c r="BT74" i="26"/>
  <c r="BU74" i="26"/>
  <c r="BV74" i="26"/>
  <c r="BW74" i="26"/>
  <c r="BX74" i="26"/>
  <c r="BY74" i="26"/>
  <c r="BZ74" i="26"/>
  <c r="CA74" i="26"/>
  <c r="CC74" i="26"/>
  <c r="CD74" i="26"/>
  <c r="CE74" i="26"/>
  <c r="CF74" i="26"/>
  <c r="CG74" i="26"/>
  <c r="CH74" i="26"/>
  <c r="BR75" i="26"/>
  <c r="BS75" i="26"/>
  <c r="BT75" i="26"/>
  <c r="BU75" i="26"/>
  <c r="BV75" i="26"/>
  <c r="BW75" i="26"/>
  <c r="BX75" i="26"/>
  <c r="BY75" i="26"/>
  <c r="BZ75" i="26"/>
  <c r="CA75" i="26"/>
  <c r="CC75" i="26"/>
  <c r="CD75" i="26"/>
  <c r="CE75" i="26"/>
  <c r="CF75" i="26"/>
  <c r="CG75" i="26"/>
  <c r="CH75" i="26"/>
  <c r="BR76" i="26"/>
  <c r="BS76" i="26"/>
  <c r="BT76" i="26"/>
  <c r="BU76" i="26"/>
  <c r="BV76" i="26"/>
  <c r="BW76" i="26"/>
  <c r="BX76" i="26"/>
  <c r="BY76" i="26"/>
  <c r="BZ76" i="26"/>
  <c r="CA76" i="26"/>
  <c r="CC76" i="26"/>
  <c r="CD76" i="26"/>
  <c r="CE76" i="26"/>
  <c r="CF76" i="26"/>
  <c r="CG76" i="26"/>
  <c r="CH76" i="26"/>
  <c r="BQ65" i="26"/>
  <c r="BQ66" i="26"/>
  <c r="BQ67" i="26"/>
  <c r="BQ68" i="26"/>
  <c r="BQ69" i="26"/>
  <c r="BQ70" i="26"/>
  <c r="BQ71" i="26"/>
  <c r="BQ72" i="26"/>
  <c r="BQ73" i="26"/>
  <c r="BQ74" i="26"/>
  <c r="BQ75" i="26"/>
  <c r="BQ76" i="26"/>
  <c r="BQ64" i="26"/>
  <c r="AV64" i="26"/>
  <c r="AW64" i="26"/>
  <c r="AX64" i="26"/>
  <c r="AY64" i="26"/>
  <c r="AZ64" i="26"/>
  <c r="BA64" i="26"/>
  <c r="BB64" i="26"/>
  <c r="BC64" i="26"/>
  <c r="BD64" i="26"/>
  <c r="BE64" i="26"/>
  <c r="BG64" i="26"/>
  <c r="BH64" i="26"/>
  <c r="BI64" i="26"/>
  <c r="BJ64" i="26"/>
  <c r="BK64" i="26"/>
  <c r="BL64" i="26"/>
  <c r="AV65" i="26"/>
  <c r="AW65" i="26"/>
  <c r="AX65" i="26"/>
  <c r="AY65" i="26"/>
  <c r="AZ65" i="26"/>
  <c r="BA65" i="26"/>
  <c r="BB65" i="26"/>
  <c r="BC65" i="26"/>
  <c r="BD65" i="26"/>
  <c r="BE65" i="26"/>
  <c r="BG65" i="26"/>
  <c r="BH65" i="26"/>
  <c r="BI65" i="26"/>
  <c r="BJ65" i="26"/>
  <c r="BK65" i="26"/>
  <c r="BL65" i="26"/>
  <c r="AV66" i="26"/>
  <c r="AW66" i="26"/>
  <c r="AX66" i="26"/>
  <c r="AY66" i="26"/>
  <c r="AZ66" i="26"/>
  <c r="BA66" i="26"/>
  <c r="BB66" i="26"/>
  <c r="BC66" i="26"/>
  <c r="BD66" i="26"/>
  <c r="BE66" i="26"/>
  <c r="BG66" i="26"/>
  <c r="BH66" i="26"/>
  <c r="BI66" i="26"/>
  <c r="BJ66" i="26"/>
  <c r="BK66" i="26"/>
  <c r="BL66" i="26"/>
  <c r="AV67" i="26"/>
  <c r="AW67" i="26"/>
  <c r="AX67" i="26"/>
  <c r="AY67" i="26"/>
  <c r="AZ67" i="26"/>
  <c r="BA67" i="26"/>
  <c r="BB67" i="26"/>
  <c r="BC67" i="26"/>
  <c r="BD67" i="26"/>
  <c r="BE67" i="26"/>
  <c r="BG67" i="26"/>
  <c r="BH67" i="26"/>
  <c r="BI67" i="26"/>
  <c r="BJ67" i="26"/>
  <c r="BK67" i="26"/>
  <c r="BL67" i="26"/>
  <c r="AV68" i="26"/>
  <c r="AW68" i="26"/>
  <c r="AX68" i="26"/>
  <c r="AY68" i="26"/>
  <c r="AZ68" i="26"/>
  <c r="BA68" i="26"/>
  <c r="BB68" i="26"/>
  <c r="BC68" i="26"/>
  <c r="BD68" i="26"/>
  <c r="BE68" i="26"/>
  <c r="BG68" i="26"/>
  <c r="BH68" i="26"/>
  <c r="BI68" i="26"/>
  <c r="BJ68" i="26"/>
  <c r="BK68" i="26"/>
  <c r="BL68" i="26"/>
  <c r="AV69" i="26"/>
  <c r="AW69" i="26"/>
  <c r="AX69" i="26"/>
  <c r="AY69" i="26"/>
  <c r="AZ69" i="26"/>
  <c r="BA69" i="26"/>
  <c r="BB69" i="26"/>
  <c r="BC69" i="26"/>
  <c r="BD69" i="26"/>
  <c r="BE69" i="26"/>
  <c r="BG69" i="26"/>
  <c r="BH69" i="26"/>
  <c r="BI69" i="26"/>
  <c r="BJ69" i="26"/>
  <c r="BK69" i="26"/>
  <c r="BL69" i="26"/>
  <c r="AV70" i="26"/>
  <c r="AW70" i="26"/>
  <c r="AX70" i="26"/>
  <c r="AY70" i="26"/>
  <c r="AZ70" i="26"/>
  <c r="BA70" i="26"/>
  <c r="BB70" i="26"/>
  <c r="BC70" i="26"/>
  <c r="BD70" i="26"/>
  <c r="BE70" i="26"/>
  <c r="BG70" i="26"/>
  <c r="BH70" i="26"/>
  <c r="BI70" i="26"/>
  <c r="BJ70" i="26"/>
  <c r="BK70" i="26"/>
  <c r="BL70" i="26"/>
  <c r="AV71" i="26"/>
  <c r="AW71" i="26"/>
  <c r="AX71" i="26"/>
  <c r="AY71" i="26"/>
  <c r="AZ71" i="26"/>
  <c r="BA71" i="26"/>
  <c r="BB71" i="26"/>
  <c r="BC71" i="26"/>
  <c r="BD71" i="26"/>
  <c r="BE71" i="26"/>
  <c r="BG71" i="26"/>
  <c r="BH71" i="26"/>
  <c r="BI71" i="26"/>
  <c r="BJ71" i="26"/>
  <c r="BK71" i="26"/>
  <c r="BL71" i="26"/>
  <c r="AV72" i="26"/>
  <c r="AW72" i="26"/>
  <c r="AX72" i="26"/>
  <c r="AY72" i="26"/>
  <c r="AZ72" i="26"/>
  <c r="BA72" i="26"/>
  <c r="BB72" i="26"/>
  <c r="BC72" i="26"/>
  <c r="BD72" i="26"/>
  <c r="BE72" i="26"/>
  <c r="BG72" i="26"/>
  <c r="BH72" i="26"/>
  <c r="BI72" i="26"/>
  <c r="BJ72" i="26"/>
  <c r="BK72" i="26"/>
  <c r="BL72" i="26"/>
  <c r="AV73" i="26"/>
  <c r="AW73" i="26"/>
  <c r="AX73" i="26"/>
  <c r="AY73" i="26"/>
  <c r="AZ73" i="26"/>
  <c r="BA73" i="26"/>
  <c r="BB73" i="26"/>
  <c r="BC73" i="26"/>
  <c r="BD73" i="26"/>
  <c r="BE73" i="26"/>
  <c r="BG73" i="26"/>
  <c r="BH73" i="26"/>
  <c r="BI73" i="26"/>
  <c r="BJ73" i="26"/>
  <c r="BK73" i="26"/>
  <c r="BL73" i="26"/>
  <c r="AV74" i="26"/>
  <c r="AW74" i="26"/>
  <c r="AX74" i="26"/>
  <c r="AY74" i="26"/>
  <c r="AZ74" i="26"/>
  <c r="BA74" i="26"/>
  <c r="BB74" i="26"/>
  <c r="BC74" i="26"/>
  <c r="BD74" i="26"/>
  <c r="BE74" i="26"/>
  <c r="BG74" i="26"/>
  <c r="BH74" i="26"/>
  <c r="BI74" i="26"/>
  <c r="BJ74" i="26"/>
  <c r="BK74" i="26"/>
  <c r="BL74" i="26"/>
  <c r="AV75" i="26"/>
  <c r="AW75" i="26"/>
  <c r="AX75" i="26"/>
  <c r="AY75" i="26"/>
  <c r="AZ75" i="26"/>
  <c r="BA75" i="26"/>
  <c r="BB75" i="26"/>
  <c r="BC75" i="26"/>
  <c r="BD75" i="26"/>
  <c r="BE75" i="26"/>
  <c r="BG75" i="26"/>
  <c r="BH75" i="26"/>
  <c r="BI75" i="26"/>
  <c r="BJ75" i="26"/>
  <c r="BK75" i="26"/>
  <c r="BL75" i="26"/>
  <c r="AU65" i="26"/>
  <c r="AU66" i="26"/>
  <c r="AU67" i="26"/>
  <c r="AU68" i="26"/>
  <c r="AU69" i="26"/>
  <c r="AU70" i="26"/>
  <c r="AU71" i="26"/>
  <c r="AU72" i="26"/>
  <c r="AU73" i="26"/>
  <c r="AU74" i="26"/>
  <c r="AU75" i="26"/>
  <c r="AU64" i="26"/>
  <c r="Z64" i="26"/>
  <c r="AA64" i="26"/>
  <c r="AB64" i="26"/>
  <c r="AC64" i="26"/>
  <c r="AD64" i="26"/>
  <c r="AE64" i="26"/>
  <c r="AF64" i="26"/>
  <c r="AG64" i="26"/>
  <c r="AH64" i="26"/>
  <c r="AI64" i="26"/>
  <c r="AK64" i="26"/>
  <c r="AL64" i="26"/>
  <c r="AM64" i="26"/>
  <c r="AN64" i="26"/>
  <c r="AO64" i="26"/>
  <c r="AP64" i="26"/>
  <c r="Z65" i="26"/>
  <c r="AA65" i="26"/>
  <c r="AB65" i="26"/>
  <c r="AC65" i="26"/>
  <c r="AD65" i="26"/>
  <c r="AE65" i="26"/>
  <c r="AF65" i="26"/>
  <c r="AG65" i="26"/>
  <c r="AH65" i="26"/>
  <c r="AI65" i="26"/>
  <c r="AK65" i="26"/>
  <c r="AL65" i="26"/>
  <c r="AM65" i="26"/>
  <c r="AN65" i="26"/>
  <c r="AO65" i="26"/>
  <c r="AP65" i="26"/>
  <c r="Z66" i="26"/>
  <c r="AA66" i="26"/>
  <c r="AB66" i="26"/>
  <c r="AC66" i="26"/>
  <c r="AD66" i="26"/>
  <c r="AE66" i="26"/>
  <c r="AF66" i="26"/>
  <c r="AG66" i="26"/>
  <c r="AH66" i="26"/>
  <c r="AI66" i="26"/>
  <c r="AK66" i="26"/>
  <c r="AL66" i="26"/>
  <c r="AM66" i="26"/>
  <c r="AN66" i="26"/>
  <c r="AO66" i="26"/>
  <c r="AP66" i="26"/>
  <c r="Z67" i="26"/>
  <c r="AA67" i="26"/>
  <c r="AB67" i="26"/>
  <c r="AC67" i="26"/>
  <c r="AD67" i="26"/>
  <c r="AE67" i="26"/>
  <c r="AF67" i="26"/>
  <c r="AG67" i="26"/>
  <c r="AH67" i="26"/>
  <c r="AI67" i="26"/>
  <c r="AK67" i="26"/>
  <c r="AL67" i="26"/>
  <c r="AM67" i="26"/>
  <c r="AN67" i="26"/>
  <c r="AO67" i="26"/>
  <c r="AP67" i="26"/>
  <c r="Z68" i="26"/>
  <c r="AA68" i="26"/>
  <c r="AB68" i="26"/>
  <c r="AC68" i="26"/>
  <c r="AD68" i="26"/>
  <c r="AE68" i="26"/>
  <c r="AF68" i="26"/>
  <c r="AG68" i="26"/>
  <c r="AH68" i="26"/>
  <c r="AI68" i="26"/>
  <c r="AK68" i="26"/>
  <c r="AL68" i="26"/>
  <c r="AM68" i="26"/>
  <c r="AN68" i="26"/>
  <c r="AO68" i="26"/>
  <c r="AP68" i="26"/>
  <c r="Z69" i="26"/>
  <c r="AA69" i="26"/>
  <c r="AB69" i="26"/>
  <c r="AC69" i="26"/>
  <c r="AD69" i="26"/>
  <c r="AE69" i="26"/>
  <c r="AF69" i="26"/>
  <c r="AG69" i="26"/>
  <c r="AH69" i="26"/>
  <c r="AI69" i="26"/>
  <c r="AK69" i="26"/>
  <c r="AL69" i="26"/>
  <c r="AM69" i="26"/>
  <c r="AN69" i="26"/>
  <c r="AO69" i="26"/>
  <c r="AP69" i="26"/>
  <c r="Z70" i="26"/>
  <c r="AA70" i="26"/>
  <c r="AB70" i="26"/>
  <c r="AC70" i="26"/>
  <c r="AD70" i="26"/>
  <c r="AE70" i="26"/>
  <c r="AF70" i="26"/>
  <c r="AG70" i="26"/>
  <c r="AH70" i="26"/>
  <c r="AI70" i="26"/>
  <c r="AK70" i="26"/>
  <c r="AL70" i="26"/>
  <c r="AM70" i="26"/>
  <c r="AN70" i="26"/>
  <c r="AO70" i="26"/>
  <c r="AP70" i="26"/>
  <c r="Z71" i="26"/>
  <c r="AA71" i="26"/>
  <c r="AB71" i="26"/>
  <c r="AC71" i="26"/>
  <c r="AD71" i="26"/>
  <c r="AE71" i="26"/>
  <c r="AF71" i="26"/>
  <c r="AG71" i="26"/>
  <c r="AH71" i="26"/>
  <c r="AI71" i="26"/>
  <c r="AK71" i="26"/>
  <c r="AL71" i="26"/>
  <c r="AM71" i="26"/>
  <c r="AN71" i="26"/>
  <c r="AO71" i="26"/>
  <c r="AP71" i="26"/>
  <c r="Z72" i="26"/>
  <c r="AA72" i="26"/>
  <c r="AB72" i="26"/>
  <c r="AC72" i="26"/>
  <c r="AD72" i="26"/>
  <c r="AE72" i="26"/>
  <c r="AF72" i="26"/>
  <c r="AG72" i="26"/>
  <c r="AH72" i="26"/>
  <c r="AI72" i="26"/>
  <c r="AK72" i="26"/>
  <c r="AL72" i="26"/>
  <c r="AM72" i="26"/>
  <c r="AN72" i="26"/>
  <c r="AO72" i="26"/>
  <c r="AP72" i="26"/>
  <c r="Z73" i="26"/>
  <c r="AA73" i="26"/>
  <c r="AB73" i="26"/>
  <c r="AC73" i="26"/>
  <c r="AD73" i="26"/>
  <c r="AE73" i="26"/>
  <c r="AF73" i="26"/>
  <c r="AG73" i="26"/>
  <c r="AH73" i="26"/>
  <c r="AI73" i="26"/>
  <c r="AK73" i="26"/>
  <c r="AL73" i="26"/>
  <c r="AM73" i="26"/>
  <c r="AN73" i="26"/>
  <c r="AO73" i="26"/>
  <c r="AP73" i="26"/>
  <c r="Z74" i="26"/>
  <c r="AA74" i="26"/>
  <c r="AB74" i="26"/>
  <c r="AC74" i="26"/>
  <c r="AD74" i="26"/>
  <c r="AE74" i="26"/>
  <c r="AF74" i="26"/>
  <c r="AG74" i="26"/>
  <c r="AH74" i="26"/>
  <c r="AI74" i="26"/>
  <c r="AK74" i="26"/>
  <c r="AL74" i="26"/>
  <c r="AM74" i="26"/>
  <c r="AN74" i="26"/>
  <c r="AO74" i="26"/>
  <c r="AP74" i="26"/>
  <c r="Z75" i="26"/>
  <c r="AA75" i="26"/>
  <c r="AB75" i="26"/>
  <c r="AC75" i="26"/>
  <c r="AD75" i="26"/>
  <c r="AE75" i="26"/>
  <c r="AF75" i="26"/>
  <c r="AG75" i="26"/>
  <c r="AH75" i="26"/>
  <c r="AI75" i="26"/>
  <c r="AK75" i="26"/>
  <c r="AL75" i="26"/>
  <c r="AM75" i="26"/>
  <c r="AN75" i="26"/>
  <c r="AO75" i="26"/>
  <c r="AP75" i="26"/>
  <c r="Y65" i="26"/>
  <c r="Y66" i="26"/>
  <c r="Y67" i="26"/>
  <c r="Y68" i="26"/>
  <c r="Y69" i="26"/>
  <c r="Y70" i="26"/>
  <c r="Y71" i="26"/>
  <c r="Y72" i="26"/>
  <c r="Y73" i="26"/>
  <c r="Y74" i="26"/>
  <c r="Y75" i="26"/>
  <c r="Y64" i="26"/>
  <c r="D64" i="26"/>
  <c r="E64" i="26"/>
  <c r="F64" i="26"/>
  <c r="G64" i="26"/>
  <c r="H64" i="26"/>
  <c r="I64" i="26"/>
  <c r="J64" i="26"/>
  <c r="K64" i="26"/>
  <c r="L64" i="26"/>
  <c r="M64" i="26"/>
  <c r="O64" i="26"/>
  <c r="P64" i="26"/>
  <c r="Q64" i="26"/>
  <c r="R64" i="26"/>
  <c r="S64" i="26"/>
  <c r="T64" i="26"/>
  <c r="D65" i="26"/>
  <c r="E65" i="26"/>
  <c r="F65" i="26"/>
  <c r="G65" i="26"/>
  <c r="H65" i="26"/>
  <c r="I65" i="26"/>
  <c r="J65" i="26"/>
  <c r="K65" i="26"/>
  <c r="L65" i="26"/>
  <c r="M65" i="26"/>
  <c r="O65" i="26"/>
  <c r="P65" i="26"/>
  <c r="Q65" i="26"/>
  <c r="R65" i="26"/>
  <c r="S65" i="26"/>
  <c r="T65" i="26"/>
  <c r="D66" i="26"/>
  <c r="E66" i="26"/>
  <c r="F66" i="26"/>
  <c r="G66" i="26"/>
  <c r="H66" i="26"/>
  <c r="I66" i="26"/>
  <c r="J66" i="26"/>
  <c r="K66" i="26"/>
  <c r="L66" i="26"/>
  <c r="M66" i="26"/>
  <c r="O66" i="26"/>
  <c r="P66" i="26"/>
  <c r="Q66" i="26"/>
  <c r="R66" i="26"/>
  <c r="S66" i="26"/>
  <c r="T66" i="26"/>
  <c r="D67" i="26"/>
  <c r="E67" i="26"/>
  <c r="F67" i="26"/>
  <c r="G67" i="26"/>
  <c r="H67" i="26"/>
  <c r="I67" i="26"/>
  <c r="J67" i="26"/>
  <c r="K67" i="26"/>
  <c r="L67" i="26"/>
  <c r="M67" i="26"/>
  <c r="O67" i="26"/>
  <c r="P67" i="26"/>
  <c r="Q67" i="26"/>
  <c r="R67" i="26"/>
  <c r="S67" i="26"/>
  <c r="T67" i="26"/>
  <c r="D68" i="26"/>
  <c r="E68" i="26"/>
  <c r="F68" i="26"/>
  <c r="G68" i="26"/>
  <c r="H68" i="26"/>
  <c r="I68" i="26"/>
  <c r="J68" i="26"/>
  <c r="K68" i="26"/>
  <c r="L68" i="26"/>
  <c r="M68" i="26"/>
  <c r="O68" i="26"/>
  <c r="P68" i="26"/>
  <c r="Q68" i="26"/>
  <c r="R68" i="26"/>
  <c r="S68" i="26"/>
  <c r="T68" i="26"/>
  <c r="D69" i="26"/>
  <c r="E69" i="26"/>
  <c r="F69" i="26"/>
  <c r="G69" i="26"/>
  <c r="H69" i="26"/>
  <c r="I69" i="26"/>
  <c r="J69" i="26"/>
  <c r="K69" i="26"/>
  <c r="L69" i="26"/>
  <c r="M69" i="26"/>
  <c r="O69" i="26"/>
  <c r="P69" i="26"/>
  <c r="Q69" i="26"/>
  <c r="R69" i="26"/>
  <c r="S69" i="26"/>
  <c r="T69" i="26"/>
  <c r="D70" i="26"/>
  <c r="E70" i="26"/>
  <c r="F70" i="26"/>
  <c r="G70" i="26"/>
  <c r="H70" i="26"/>
  <c r="I70" i="26"/>
  <c r="J70" i="26"/>
  <c r="K70" i="26"/>
  <c r="L70" i="26"/>
  <c r="M70" i="26"/>
  <c r="O70" i="26"/>
  <c r="P70" i="26"/>
  <c r="Q70" i="26"/>
  <c r="R70" i="26"/>
  <c r="S70" i="26"/>
  <c r="T70" i="26"/>
  <c r="D71" i="26"/>
  <c r="E71" i="26"/>
  <c r="F71" i="26"/>
  <c r="G71" i="26"/>
  <c r="H71" i="26"/>
  <c r="I71" i="26"/>
  <c r="J71" i="26"/>
  <c r="K71" i="26"/>
  <c r="L71" i="26"/>
  <c r="M71" i="26"/>
  <c r="O71" i="26"/>
  <c r="P71" i="26"/>
  <c r="Q71" i="26"/>
  <c r="R71" i="26"/>
  <c r="S71" i="26"/>
  <c r="T71" i="26"/>
  <c r="D72" i="26"/>
  <c r="E72" i="26"/>
  <c r="F72" i="26"/>
  <c r="G72" i="26"/>
  <c r="H72" i="26"/>
  <c r="I72" i="26"/>
  <c r="J72" i="26"/>
  <c r="K72" i="26"/>
  <c r="L72" i="26"/>
  <c r="M72" i="26"/>
  <c r="O72" i="26"/>
  <c r="P72" i="26"/>
  <c r="Q72" i="26"/>
  <c r="R72" i="26"/>
  <c r="S72" i="26"/>
  <c r="T72" i="26"/>
  <c r="D73" i="26"/>
  <c r="E73" i="26"/>
  <c r="F73" i="26"/>
  <c r="G73" i="26"/>
  <c r="H73" i="26"/>
  <c r="I73" i="26"/>
  <c r="J73" i="26"/>
  <c r="K73" i="26"/>
  <c r="L73" i="26"/>
  <c r="M73" i="26"/>
  <c r="O73" i="26"/>
  <c r="P73" i="26"/>
  <c r="Q73" i="26"/>
  <c r="R73" i="26"/>
  <c r="S73" i="26"/>
  <c r="T73" i="26"/>
  <c r="D74" i="26"/>
  <c r="E74" i="26"/>
  <c r="F74" i="26"/>
  <c r="G74" i="26"/>
  <c r="H74" i="26"/>
  <c r="I74" i="26"/>
  <c r="J74" i="26"/>
  <c r="K74" i="26"/>
  <c r="L74" i="26"/>
  <c r="M74" i="26"/>
  <c r="O74" i="26"/>
  <c r="P74" i="26"/>
  <c r="Q74" i="26"/>
  <c r="R74" i="26"/>
  <c r="S74" i="26"/>
  <c r="T74" i="26"/>
  <c r="D75" i="26"/>
  <c r="E75" i="26"/>
  <c r="F75" i="26"/>
  <c r="G75" i="26"/>
  <c r="H75" i="26"/>
  <c r="I75" i="26"/>
  <c r="J75" i="26"/>
  <c r="K75" i="26"/>
  <c r="L75" i="26"/>
  <c r="M75" i="26"/>
  <c r="O75" i="26"/>
  <c r="P75" i="26"/>
  <c r="Q75" i="26"/>
  <c r="R75" i="26"/>
  <c r="S75" i="26"/>
  <c r="T75" i="26"/>
  <c r="C65" i="26"/>
  <c r="C66" i="26"/>
  <c r="C67" i="26"/>
  <c r="C68" i="26"/>
  <c r="C69" i="26"/>
  <c r="C70" i="26"/>
  <c r="C71" i="26"/>
  <c r="C72" i="26"/>
  <c r="C73" i="26"/>
  <c r="C74" i="26"/>
  <c r="C75" i="26"/>
  <c r="C64" i="26"/>
  <c r="AV49" i="26"/>
  <c r="AW49" i="26"/>
  <c r="AX49" i="26"/>
  <c r="AY49" i="26"/>
  <c r="AZ49" i="26"/>
  <c r="BA49" i="26"/>
  <c r="BB49" i="26"/>
  <c r="BC49" i="26"/>
  <c r="BD49" i="26"/>
  <c r="BE49" i="26"/>
  <c r="BG49" i="26"/>
  <c r="BH49" i="26"/>
  <c r="BI49" i="26"/>
  <c r="BJ49" i="26"/>
  <c r="BK49" i="26"/>
  <c r="BL49" i="26"/>
  <c r="AV50" i="26"/>
  <c r="AW50" i="26"/>
  <c r="AX50" i="26"/>
  <c r="AY50" i="26"/>
  <c r="AZ50" i="26"/>
  <c r="BA50" i="26"/>
  <c r="BB50" i="26"/>
  <c r="BC50" i="26"/>
  <c r="BD50" i="26"/>
  <c r="BE50" i="26"/>
  <c r="BG50" i="26"/>
  <c r="BH50" i="26"/>
  <c r="BI50" i="26"/>
  <c r="BJ50" i="26"/>
  <c r="BK50" i="26"/>
  <c r="BL50" i="26"/>
  <c r="AV51" i="26"/>
  <c r="AW51" i="26"/>
  <c r="AX51" i="26"/>
  <c r="AY51" i="26"/>
  <c r="AZ51" i="26"/>
  <c r="BA51" i="26"/>
  <c r="BB51" i="26"/>
  <c r="BC51" i="26"/>
  <c r="BD51" i="26"/>
  <c r="BE51" i="26"/>
  <c r="BG51" i="26"/>
  <c r="BH51" i="26"/>
  <c r="BI51" i="26"/>
  <c r="BJ51" i="26"/>
  <c r="BK51" i="26"/>
  <c r="BL51" i="26"/>
  <c r="AV52" i="26"/>
  <c r="AW52" i="26"/>
  <c r="AX52" i="26"/>
  <c r="AY52" i="26"/>
  <c r="AZ52" i="26"/>
  <c r="BA52" i="26"/>
  <c r="BB52" i="26"/>
  <c r="BC52" i="26"/>
  <c r="BD52" i="26"/>
  <c r="BE52" i="26"/>
  <c r="BG52" i="26"/>
  <c r="BH52" i="26"/>
  <c r="BI52" i="26"/>
  <c r="BJ52" i="26"/>
  <c r="BK52" i="26"/>
  <c r="BL52" i="26"/>
  <c r="AV53" i="26"/>
  <c r="AW53" i="26"/>
  <c r="AX53" i="26"/>
  <c r="AY53" i="26"/>
  <c r="AZ53" i="26"/>
  <c r="BA53" i="26"/>
  <c r="BB53" i="26"/>
  <c r="BC53" i="26"/>
  <c r="BD53" i="26"/>
  <c r="BE53" i="26"/>
  <c r="BG53" i="26"/>
  <c r="BH53" i="26"/>
  <c r="BI53" i="26"/>
  <c r="BJ53" i="26"/>
  <c r="BK53" i="26"/>
  <c r="BL53" i="26"/>
  <c r="AV54" i="26"/>
  <c r="AW54" i="26"/>
  <c r="AX54" i="26"/>
  <c r="AY54" i="26"/>
  <c r="AZ54" i="26"/>
  <c r="BA54" i="26"/>
  <c r="BB54" i="26"/>
  <c r="BC54" i="26"/>
  <c r="BD54" i="26"/>
  <c r="BE54" i="26"/>
  <c r="BG54" i="26"/>
  <c r="BH54" i="26"/>
  <c r="BI54" i="26"/>
  <c r="BJ54" i="26"/>
  <c r="BK54" i="26"/>
  <c r="BL54" i="26"/>
  <c r="AV55" i="26"/>
  <c r="AW55" i="26"/>
  <c r="AX55" i="26"/>
  <c r="AY55" i="26"/>
  <c r="AZ55" i="26"/>
  <c r="BA55" i="26"/>
  <c r="BB55" i="26"/>
  <c r="BC55" i="26"/>
  <c r="BD55" i="26"/>
  <c r="BE55" i="26"/>
  <c r="BG55" i="26"/>
  <c r="BH55" i="26"/>
  <c r="BI55" i="26"/>
  <c r="BJ55" i="26"/>
  <c r="BK55" i="26"/>
  <c r="BL55" i="26"/>
  <c r="AV56" i="26"/>
  <c r="AW56" i="26"/>
  <c r="AX56" i="26"/>
  <c r="AY56" i="26"/>
  <c r="AZ56" i="26"/>
  <c r="BA56" i="26"/>
  <c r="BB56" i="26"/>
  <c r="BC56" i="26"/>
  <c r="BD56" i="26"/>
  <c r="BE56" i="26"/>
  <c r="BG56" i="26"/>
  <c r="BH56" i="26"/>
  <c r="BI56" i="26"/>
  <c r="BJ56" i="26"/>
  <c r="BK56" i="26"/>
  <c r="BL56" i="26"/>
  <c r="AV57" i="26"/>
  <c r="AW57" i="26"/>
  <c r="AX57" i="26"/>
  <c r="AY57" i="26"/>
  <c r="AZ57" i="26"/>
  <c r="BA57" i="26"/>
  <c r="BB57" i="26"/>
  <c r="BC57" i="26"/>
  <c r="BD57" i="26"/>
  <c r="BE57" i="26"/>
  <c r="BG57" i="26"/>
  <c r="BH57" i="26"/>
  <c r="BI57" i="26"/>
  <c r="BJ57" i="26"/>
  <c r="BK57" i="26"/>
  <c r="BL57" i="26"/>
  <c r="AV58" i="26"/>
  <c r="AW58" i="26"/>
  <c r="AX58" i="26"/>
  <c r="AY58" i="26"/>
  <c r="AZ58" i="26"/>
  <c r="BA58" i="26"/>
  <c r="BB58" i="26"/>
  <c r="BC58" i="26"/>
  <c r="BD58" i="26"/>
  <c r="BE58" i="26"/>
  <c r="BG58" i="26"/>
  <c r="BH58" i="26"/>
  <c r="BI58" i="26"/>
  <c r="BJ58" i="26"/>
  <c r="BK58" i="26"/>
  <c r="BL58" i="26"/>
  <c r="AV59" i="26"/>
  <c r="AW59" i="26"/>
  <c r="AX59" i="26"/>
  <c r="AY59" i="26"/>
  <c r="AZ59" i="26"/>
  <c r="BA59" i="26"/>
  <c r="BB59" i="26"/>
  <c r="BC59" i="26"/>
  <c r="BD59" i="26"/>
  <c r="BE59" i="26"/>
  <c r="BG59" i="26"/>
  <c r="BH59" i="26"/>
  <c r="BI59" i="26"/>
  <c r="BJ59" i="26"/>
  <c r="BK59" i="26"/>
  <c r="BL59" i="26"/>
  <c r="AV60" i="26"/>
  <c r="AW60" i="26"/>
  <c r="AX60" i="26"/>
  <c r="AY60" i="26"/>
  <c r="AZ60" i="26"/>
  <c r="BA60" i="26"/>
  <c r="BB60" i="26"/>
  <c r="BC60" i="26"/>
  <c r="BD60" i="26"/>
  <c r="BE60" i="26"/>
  <c r="BG60" i="26"/>
  <c r="BH60" i="26"/>
  <c r="BI60" i="26"/>
  <c r="BJ60" i="26"/>
  <c r="BK60" i="26"/>
  <c r="BL60" i="26"/>
  <c r="AU50" i="26"/>
  <c r="AU51" i="26"/>
  <c r="AU52" i="26"/>
  <c r="AU53" i="26"/>
  <c r="AU54" i="26"/>
  <c r="AU55" i="26"/>
  <c r="AU56" i="26"/>
  <c r="AU57" i="26"/>
  <c r="AU58" i="26"/>
  <c r="AU59" i="26"/>
  <c r="AU60" i="26"/>
  <c r="AU49" i="26"/>
  <c r="Z49" i="26"/>
  <c r="AA49" i="26"/>
  <c r="AB49" i="26"/>
  <c r="AC49" i="26"/>
  <c r="AD49" i="26"/>
  <c r="AE49" i="26"/>
  <c r="AF49" i="26"/>
  <c r="AG49" i="26"/>
  <c r="AH49" i="26"/>
  <c r="AI49" i="26"/>
  <c r="AK49" i="26"/>
  <c r="AL49" i="26"/>
  <c r="AM49" i="26"/>
  <c r="AN49" i="26"/>
  <c r="AO49" i="26"/>
  <c r="AP49" i="26"/>
  <c r="Z50" i="26"/>
  <c r="AA50" i="26"/>
  <c r="AB50" i="26"/>
  <c r="AC50" i="26"/>
  <c r="AD50" i="26"/>
  <c r="AE50" i="26"/>
  <c r="AF50" i="26"/>
  <c r="AG50" i="26"/>
  <c r="AH50" i="26"/>
  <c r="AI50" i="26"/>
  <c r="AK50" i="26"/>
  <c r="AL50" i="26"/>
  <c r="AM50" i="26"/>
  <c r="AN50" i="26"/>
  <c r="AO50" i="26"/>
  <c r="AP50" i="26"/>
  <c r="Z51" i="26"/>
  <c r="AA51" i="26"/>
  <c r="AB51" i="26"/>
  <c r="AC51" i="26"/>
  <c r="AD51" i="26"/>
  <c r="AE51" i="26"/>
  <c r="AF51" i="26"/>
  <c r="AG51" i="26"/>
  <c r="AH51" i="26"/>
  <c r="AI51" i="26"/>
  <c r="AK51" i="26"/>
  <c r="AL51" i="26"/>
  <c r="AM51" i="26"/>
  <c r="AN51" i="26"/>
  <c r="AO51" i="26"/>
  <c r="AP51" i="26"/>
  <c r="Z52" i="26"/>
  <c r="AA52" i="26"/>
  <c r="AB52" i="26"/>
  <c r="AC52" i="26"/>
  <c r="AD52" i="26"/>
  <c r="AE52" i="26"/>
  <c r="AF52" i="26"/>
  <c r="AG52" i="26"/>
  <c r="AH52" i="26"/>
  <c r="AI52" i="26"/>
  <c r="AK52" i="26"/>
  <c r="AL52" i="26"/>
  <c r="AM52" i="26"/>
  <c r="AN52" i="26"/>
  <c r="AO52" i="26"/>
  <c r="AP52" i="26"/>
  <c r="Z53" i="26"/>
  <c r="AA53" i="26"/>
  <c r="AB53" i="26"/>
  <c r="AC53" i="26"/>
  <c r="AD53" i="26"/>
  <c r="AE53" i="26"/>
  <c r="AF53" i="26"/>
  <c r="AG53" i="26"/>
  <c r="AH53" i="26"/>
  <c r="AI53" i="26"/>
  <c r="AK53" i="26"/>
  <c r="AL53" i="26"/>
  <c r="AM53" i="26"/>
  <c r="AN53" i="26"/>
  <c r="AO53" i="26"/>
  <c r="AP53" i="26"/>
  <c r="Z54" i="26"/>
  <c r="AA54" i="26"/>
  <c r="AB54" i="26"/>
  <c r="AC54" i="26"/>
  <c r="AD54" i="26"/>
  <c r="AE54" i="26"/>
  <c r="AF54" i="26"/>
  <c r="AG54" i="26"/>
  <c r="AH54" i="26"/>
  <c r="AI54" i="26"/>
  <c r="AK54" i="26"/>
  <c r="AL54" i="26"/>
  <c r="AM54" i="26"/>
  <c r="AN54" i="26"/>
  <c r="AO54" i="26"/>
  <c r="AP54" i="26"/>
  <c r="Z55" i="26"/>
  <c r="AA55" i="26"/>
  <c r="AB55" i="26"/>
  <c r="AC55" i="26"/>
  <c r="AD55" i="26"/>
  <c r="AE55" i="26"/>
  <c r="AF55" i="26"/>
  <c r="AG55" i="26"/>
  <c r="AH55" i="26"/>
  <c r="AI55" i="26"/>
  <c r="AK55" i="26"/>
  <c r="AL55" i="26"/>
  <c r="AM55" i="26"/>
  <c r="AN55" i="26"/>
  <c r="AO55" i="26"/>
  <c r="AP55" i="26"/>
  <c r="Z56" i="26"/>
  <c r="AA56" i="26"/>
  <c r="AB56" i="26"/>
  <c r="AC56" i="26"/>
  <c r="AD56" i="26"/>
  <c r="AE56" i="26"/>
  <c r="AF56" i="26"/>
  <c r="AG56" i="26"/>
  <c r="AH56" i="26"/>
  <c r="AI56" i="26"/>
  <c r="AK56" i="26"/>
  <c r="AL56" i="26"/>
  <c r="AM56" i="26"/>
  <c r="AN56" i="26"/>
  <c r="AO56" i="26"/>
  <c r="AP56" i="26"/>
  <c r="Z57" i="26"/>
  <c r="AA57" i="26"/>
  <c r="AB57" i="26"/>
  <c r="AC57" i="26"/>
  <c r="AD57" i="26"/>
  <c r="AE57" i="26"/>
  <c r="AF57" i="26"/>
  <c r="AG57" i="26"/>
  <c r="AH57" i="26"/>
  <c r="AI57" i="26"/>
  <c r="AK57" i="26"/>
  <c r="AL57" i="26"/>
  <c r="AM57" i="26"/>
  <c r="AN57" i="26"/>
  <c r="AO57" i="26"/>
  <c r="AP57" i="26"/>
  <c r="Z58" i="26"/>
  <c r="AA58" i="26"/>
  <c r="AB58" i="26"/>
  <c r="AC58" i="26"/>
  <c r="AD58" i="26"/>
  <c r="AE58" i="26"/>
  <c r="AF58" i="26"/>
  <c r="AG58" i="26"/>
  <c r="AH58" i="26"/>
  <c r="AI58" i="26"/>
  <c r="AK58" i="26"/>
  <c r="AL58" i="26"/>
  <c r="AM58" i="26"/>
  <c r="AN58" i="26"/>
  <c r="AO58" i="26"/>
  <c r="AP58" i="26"/>
  <c r="Z59" i="26"/>
  <c r="AA59" i="26"/>
  <c r="AB59" i="26"/>
  <c r="AC59" i="26"/>
  <c r="AD59" i="26"/>
  <c r="AE59" i="26"/>
  <c r="AF59" i="26"/>
  <c r="AG59" i="26"/>
  <c r="AH59" i="26"/>
  <c r="AI59" i="26"/>
  <c r="AK59" i="26"/>
  <c r="AL59" i="26"/>
  <c r="AM59" i="26"/>
  <c r="AN59" i="26"/>
  <c r="AO59" i="26"/>
  <c r="AP59" i="26"/>
  <c r="Z60" i="26"/>
  <c r="AA60" i="26"/>
  <c r="AB60" i="26"/>
  <c r="AC60" i="26"/>
  <c r="AD60" i="26"/>
  <c r="AE60" i="26"/>
  <c r="AF60" i="26"/>
  <c r="AG60" i="26"/>
  <c r="AH60" i="26"/>
  <c r="AI60" i="26"/>
  <c r="AK60" i="26"/>
  <c r="AL60" i="26"/>
  <c r="AM60" i="26"/>
  <c r="AN60" i="26"/>
  <c r="AO60" i="26"/>
  <c r="AP60" i="26"/>
  <c r="Y50" i="26"/>
  <c r="Y51" i="26"/>
  <c r="Y52" i="26"/>
  <c r="Y53" i="26"/>
  <c r="Y54" i="26"/>
  <c r="Y55" i="26"/>
  <c r="Y56" i="26"/>
  <c r="Y57" i="26"/>
  <c r="Y58" i="26"/>
  <c r="Y59" i="26"/>
  <c r="Y60" i="26"/>
  <c r="Y49" i="26"/>
  <c r="D49" i="26"/>
  <c r="E49" i="26"/>
  <c r="F49" i="26"/>
  <c r="G49" i="26"/>
  <c r="H49" i="26"/>
  <c r="I49" i="26"/>
  <c r="J49" i="26"/>
  <c r="K49" i="26"/>
  <c r="L49" i="26"/>
  <c r="M49" i="26"/>
  <c r="O49" i="26"/>
  <c r="P49" i="26"/>
  <c r="Q49" i="26"/>
  <c r="R49" i="26"/>
  <c r="S49" i="26"/>
  <c r="T49" i="26"/>
  <c r="D50" i="26"/>
  <c r="E50" i="26"/>
  <c r="F50" i="26"/>
  <c r="G50" i="26"/>
  <c r="H50" i="26"/>
  <c r="I50" i="26"/>
  <c r="J50" i="26"/>
  <c r="K50" i="26"/>
  <c r="L50" i="26"/>
  <c r="M50" i="26"/>
  <c r="O50" i="26"/>
  <c r="P50" i="26"/>
  <c r="Q50" i="26"/>
  <c r="R50" i="26"/>
  <c r="S50" i="26"/>
  <c r="T50" i="26"/>
  <c r="D51" i="26"/>
  <c r="E51" i="26"/>
  <c r="F51" i="26"/>
  <c r="G51" i="26"/>
  <c r="H51" i="26"/>
  <c r="I51" i="26"/>
  <c r="J51" i="26"/>
  <c r="K51" i="26"/>
  <c r="L51" i="26"/>
  <c r="M51" i="26"/>
  <c r="O51" i="26"/>
  <c r="P51" i="26"/>
  <c r="Q51" i="26"/>
  <c r="R51" i="26"/>
  <c r="S51" i="26"/>
  <c r="T51" i="26"/>
  <c r="D52" i="26"/>
  <c r="E52" i="26"/>
  <c r="F52" i="26"/>
  <c r="G52" i="26"/>
  <c r="H52" i="26"/>
  <c r="I52" i="26"/>
  <c r="J52" i="26"/>
  <c r="K52" i="26"/>
  <c r="L52" i="26"/>
  <c r="M52" i="26"/>
  <c r="O52" i="26"/>
  <c r="P52" i="26"/>
  <c r="Q52" i="26"/>
  <c r="R52" i="26"/>
  <c r="S52" i="26"/>
  <c r="T52" i="26"/>
  <c r="D53" i="26"/>
  <c r="E53" i="26"/>
  <c r="F53" i="26"/>
  <c r="G53" i="26"/>
  <c r="H53" i="26"/>
  <c r="I53" i="26"/>
  <c r="J53" i="26"/>
  <c r="K53" i="26"/>
  <c r="L53" i="26"/>
  <c r="M53" i="26"/>
  <c r="O53" i="26"/>
  <c r="P53" i="26"/>
  <c r="Q53" i="26"/>
  <c r="R53" i="26"/>
  <c r="S53" i="26"/>
  <c r="T53" i="26"/>
  <c r="D54" i="26"/>
  <c r="E54" i="26"/>
  <c r="F54" i="26"/>
  <c r="G54" i="26"/>
  <c r="H54" i="26"/>
  <c r="I54" i="26"/>
  <c r="J54" i="26"/>
  <c r="K54" i="26"/>
  <c r="L54" i="26"/>
  <c r="M54" i="26"/>
  <c r="O54" i="26"/>
  <c r="P54" i="26"/>
  <c r="Q54" i="26"/>
  <c r="R54" i="26"/>
  <c r="S54" i="26"/>
  <c r="T54" i="26"/>
  <c r="D55" i="26"/>
  <c r="E55" i="26"/>
  <c r="F55" i="26"/>
  <c r="G55" i="26"/>
  <c r="H55" i="26"/>
  <c r="I55" i="26"/>
  <c r="J55" i="26"/>
  <c r="K55" i="26"/>
  <c r="L55" i="26"/>
  <c r="M55" i="26"/>
  <c r="O55" i="26"/>
  <c r="P55" i="26"/>
  <c r="Q55" i="26"/>
  <c r="R55" i="26"/>
  <c r="S55" i="26"/>
  <c r="T55" i="26"/>
  <c r="D56" i="26"/>
  <c r="E56" i="26"/>
  <c r="F56" i="26"/>
  <c r="G56" i="26"/>
  <c r="H56" i="26"/>
  <c r="I56" i="26"/>
  <c r="J56" i="26"/>
  <c r="K56" i="26"/>
  <c r="L56" i="26"/>
  <c r="M56" i="26"/>
  <c r="O56" i="26"/>
  <c r="P56" i="26"/>
  <c r="Q56" i="26"/>
  <c r="R56" i="26"/>
  <c r="S56" i="26"/>
  <c r="T56" i="26"/>
  <c r="D57" i="26"/>
  <c r="E57" i="26"/>
  <c r="F57" i="26"/>
  <c r="G57" i="26"/>
  <c r="H57" i="26"/>
  <c r="I57" i="26"/>
  <c r="J57" i="26"/>
  <c r="K57" i="26"/>
  <c r="L57" i="26"/>
  <c r="M57" i="26"/>
  <c r="O57" i="26"/>
  <c r="P57" i="26"/>
  <c r="Q57" i="26"/>
  <c r="R57" i="26"/>
  <c r="S57" i="26"/>
  <c r="T57" i="26"/>
  <c r="D58" i="26"/>
  <c r="E58" i="26"/>
  <c r="F58" i="26"/>
  <c r="G58" i="26"/>
  <c r="H58" i="26"/>
  <c r="I58" i="26"/>
  <c r="J58" i="26"/>
  <c r="K58" i="26"/>
  <c r="L58" i="26"/>
  <c r="M58" i="26"/>
  <c r="O58" i="26"/>
  <c r="P58" i="26"/>
  <c r="Q58" i="26"/>
  <c r="R58" i="26"/>
  <c r="S58" i="26"/>
  <c r="T58" i="26"/>
  <c r="D59" i="26"/>
  <c r="E59" i="26"/>
  <c r="F59" i="26"/>
  <c r="G59" i="26"/>
  <c r="H59" i="26"/>
  <c r="I59" i="26"/>
  <c r="J59" i="26"/>
  <c r="K59" i="26"/>
  <c r="L59" i="26"/>
  <c r="M59" i="26"/>
  <c r="O59" i="26"/>
  <c r="P59" i="26"/>
  <c r="Q59" i="26"/>
  <c r="R59" i="26"/>
  <c r="S59" i="26"/>
  <c r="T59" i="26"/>
  <c r="D60" i="26"/>
  <c r="E60" i="26"/>
  <c r="F60" i="26"/>
  <c r="G60" i="26"/>
  <c r="H60" i="26"/>
  <c r="I60" i="26"/>
  <c r="J60" i="26"/>
  <c r="K60" i="26"/>
  <c r="L60" i="26"/>
  <c r="M60" i="26"/>
  <c r="O60" i="26"/>
  <c r="P60" i="26"/>
  <c r="Q60" i="26"/>
  <c r="R60" i="26"/>
  <c r="S60" i="26"/>
  <c r="T60" i="26"/>
  <c r="C50" i="26"/>
  <c r="C51" i="26"/>
  <c r="C52" i="26"/>
  <c r="C53" i="26"/>
  <c r="C54" i="26"/>
  <c r="C55" i="26"/>
  <c r="C56" i="26"/>
  <c r="C57" i="26"/>
  <c r="C58" i="26"/>
  <c r="C59" i="26"/>
  <c r="C60" i="26"/>
  <c r="C49" i="26"/>
  <c r="BR41" i="26"/>
  <c r="BS41" i="26"/>
  <c r="BT41" i="26"/>
  <c r="BU41" i="26"/>
  <c r="BV41" i="26"/>
  <c r="BW41" i="26"/>
  <c r="BX41" i="26"/>
  <c r="BY41" i="26"/>
  <c r="BZ41" i="26"/>
  <c r="CA41" i="26"/>
  <c r="CC41" i="26"/>
  <c r="CD41" i="26"/>
  <c r="CE41" i="26"/>
  <c r="CF41" i="26"/>
  <c r="BR42" i="26"/>
  <c r="BS42" i="26"/>
  <c r="BT42" i="26"/>
  <c r="BU42" i="26"/>
  <c r="BV42" i="26"/>
  <c r="BW42" i="26"/>
  <c r="BX42" i="26"/>
  <c r="BY42" i="26"/>
  <c r="BZ42" i="26"/>
  <c r="CA42" i="26"/>
  <c r="CC42" i="26"/>
  <c r="CD42" i="26"/>
  <c r="CE42" i="26"/>
  <c r="CF42" i="26"/>
  <c r="BR29" i="26"/>
  <c r="BS29" i="26"/>
  <c r="BT29" i="26"/>
  <c r="BU29" i="26"/>
  <c r="BV29" i="26"/>
  <c r="BW29" i="26"/>
  <c r="BX29" i="26"/>
  <c r="BY29" i="26"/>
  <c r="BZ29" i="26"/>
  <c r="CA29" i="26"/>
  <c r="CC29" i="26"/>
  <c r="CD29" i="26"/>
  <c r="CE29" i="26"/>
  <c r="CF29" i="26"/>
  <c r="CG29" i="26"/>
  <c r="CH29" i="26"/>
  <c r="BR30" i="26"/>
  <c r="BS30" i="26"/>
  <c r="BT30" i="26"/>
  <c r="BU30" i="26"/>
  <c r="BV30" i="26"/>
  <c r="BW30" i="26"/>
  <c r="BX30" i="26"/>
  <c r="BY30" i="26"/>
  <c r="BZ30" i="26"/>
  <c r="CA30" i="26"/>
  <c r="CC30" i="26"/>
  <c r="CD30" i="26"/>
  <c r="CE30" i="26"/>
  <c r="CF30" i="26"/>
  <c r="CG30" i="26"/>
  <c r="CH30" i="26"/>
  <c r="BR31" i="26"/>
  <c r="BS31" i="26"/>
  <c r="BT31" i="26"/>
  <c r="BU31" i="26"/>
  <c r="BV31" i="26"/>
  <c r="BW31" i="26"/>
  <c r="BX31" i="26"/>
  <c r="BY31" i="26"/>
  <c r="BZ31" i="26"/>
  <c r="CA31" i="26"/>
  <c r="CC31" i="26"/>
  <c r="CD31" i="26"/>
  <c r="CE31" i="26"/>
  <c r="CF31" i="26"/>
  <c r="CG31" i="26"/>
  <c r="CH31" i="26"/>
  <c r="BR32" i="26"/>
  <c r="BS32" i="26"/>
  <c r="BT32" i="26"/>
  <c r="BU32" i="26"/>
  <c r="BV32" i="26"/>
  <c r="BW32" i="26"/>
  <c r="BX32" i="26"/>
  <c r="BY32" i="26"/>
  <c r="BZ32" i="26"/>
  <c r="CA32" i="26"/>
  <c r="CC32" i="26"/>
  <c r="CD32" i="26"/>
  <c r="CE32" i="26"/>
  <c r="CF32" i="26"/>
  <c r="CG32" i="26"/>
  <c r="CH32" i="26"/>
  <c r="BR33" i="26"/>
  <c r="BS33" i="26"/>
  <c r="BT33" i="26"/>
  <c r="BU33" i="26"/>
  <c r="BV33" i="26"/>
  <c r="BW33" i="26"/>
  <c r="BX33" i="26"/>
  <c r="BY33" i="26"/>
  <c r="BZ33" i="26"/>
  <c r="CA33" i="26"/>
  <c r="CC33" i="26"/>
  <c r="CD33" i="26"/>
  <c r="CE33" i="26"/>
  <c r="CF33" i="26"/>
  <c r="CG33" i="26"/>
  <c r="CH33" i="26"/>
  <c r="BR34" i="26"/>
  <c r="BS34" i="26"/>
  <c r="BT34" i="26"/>
  <c r="BU34" i="26"/>
  <c r="BV34" i="26"/>
  <c r="BW34" i="26"/>
  <c r="BX34" i="26"/>
  <c r="BY34" i="26"/>
  <c r="BZ34" i="26"/>
  <c r="CA34" i="26"/>
  <c r="CC34" i="26"/>
  <c r="CD34" i="26"/>
  <c r="CE34" i="26"/>
  <c r="CF34" i="26"/>
  <c r="CG34" i="26"/>
  <c r="CH34" i="26"/>
  <c r="BR35" i="26"/>
  <c r="BS35" i="26"/>
  <c r="BT35" i="26"/>
  <c r="BU35" i="26"/>
  <c r="BV35" i="26"/>
  <c r="BW35" i="26"/>
  <c r="BX35" i="26"/>
  <c r="BY35" i="26"/>
  <c r="BZ35" i="26"/>
  <c r="CA35" i="26"/>
  <c r="CC35" i="26"/>
  <c r="CD35" i="26"/>
  <c r="CE35" i="26"/>
  <c r="CF35" i="26"/>
  <c r="CG35" i="26"/>
  <c r="CH35" i="26"/>
  <c r="BR36" i="26"/>
  <c r="BS36" i="26"/>
  <c r="BT36" i="26"/>
  <c r="BU36" i="26"/>
  <c r="BV36" i="26"/>
  <c r="BW36" i="26"/>
  <c r="BX36" i="26"/>
  <c r="BY36" i="26"/>
  <c r="BZ36" i="26"/>
  <c r="CA36" i="26"/>
  <c r="CC36" i="26"/>
  <c r="CD36" i="26"/>
  <c r="CE36" i="26"/>
  <c r="CF36" i="26"/>
  <c r="CG36" i="26"/>
  <c r="CH36" i="26"/>
  <c r="BR37" i="26"/>
  <c r="BS37" i="26"/>
  <c r="BT37" i="26"/>
  <c r="BU37" i="26"/>
  <c r="BV37" i="26"/>
  <c r="BW37" i="26"/>
  <c r="BX37" i="26"/>
  <c r="BY37" i="26"/>
  <c r="BZ37" i="26"/>
  <c r="CA37" i="26"/>
  <c r="CC37" i="26"/>
  <c r="CD37" i="26"/>
  <c r="CE37" i="26"/>
  <c r="CF37" i="26"/>
  <c r="CG37" i="26"/>
  <c r="CH37" i="26"/>
  <c r="BR38" i="26"/>
  <c r="BS38" i="26"/>
  <c r="BT38" i="26"/>
  <c r="BU38" i="26"/>
  <c r="BV38" i="26"/>
  <c r="BW38" i="26"/>
  <c r="BX38" i="26"/>
  <c r="BY38" i="26"/>
  <c r="BZ38" i="26"/>
  <c r="CA38" i="26"/>
  <c r="CC38" i="26"/>
  <c r="CD38" i="26"/>
  <c r="CE38" i="26"/>
  <c r="CF38" i="26"/>
  <c r="CG38" i="26"/>
  <c r="CH38" i="26"/>
  <c r="BR39" i="26"/>
  <c r="BS39" i="26"/>
  <c r="BT39" i="26"/>
  <c r="BU39" i="26"/>
  <c r="BV39" i="26"/>
  <c r="BW39" i="26"/>
  <c r="BX39" i="26"/>
  <c r="BY39" i="26"/>
  <c r="BZ39" i="26"/>
  <c r="CA39" i="26"/>
  <c r="CC39" i="26"/>
  <c r="CD39" i="26"/>
  <c r="CE39" i="26"/>
  <c r="CF39" i="26"/>
  <c r="CG39" i="26"/>
  <c r="CH39" i="26"/>
  <c r="BQ42" i="26"/>
  <c r="BQ41" i="26"/>
  <c r="BQ39" i="26"/>
  <c r="BQ30" i="26"/>
  <c r="BQ31" i="26"/>
  <c r="BQ32" i="26"/>
  <c r="BQ33" i="26"/>
  <c r="BQ34" i="26"/>
  <c r="BQ35" i="26"/>
  <c r="BQ36" i="26"/>
  <c r="BQ37" i="26"/>
  <c r="BQ38" i="26"/>
  <c r="BQ29" i="26"/>
  <c r="BL29" i="26"/>
  <c r="BL30" i="26"/>
  <c r="BL31" i="26"/>
  <c r="BL32" i="26"/>
  <c r="BL33" i="26"/>
  <c r="BL34" i="26"/>
  <c r="BL35" i="26"/>
  <c r="BL36" i="26"/>
  <c r="BL37" i="26"/>
  <c r="BL38" i="26"/>
  <c r="BL39" i="26"/>
  <c r="AV41" i="26"/>
  <c r="AW41" i="26"/>
  <c r="AX41" i="26"/>
  <c r="AY41" i="26"/>
  <c r="AZ41" i="26"/>
  <c r="BA41" i="26"/>
  <c r="BB41" i="26"/>
  <c r="BC41" i="26"/>
  <c r="BD41" i="26"/>
  <c r="BE41" i="26"/>
  <c r="BG41" i="26"/>
  <c r="BH41" i="26"/>
  <c r="BI41" i="26"/>
  <c r="BJ41" i="26"/>
  <c r="AV29" i="26"/>
  <c r="AW29" i="26"/>
  <c r="AX29" i="26"/>
  <c r="AY29" i="26"/>
  <c r="AZ29" i="26"/>
  <c r="BA29" i="26"/>
  <c r="BB29" i="26"/>
  <c r="BC29" i="26"/>
  <c r="BD29" i="26"/>
  <c r="BE29" i="26"/>
  <c r="BG29" i="26"/>
  <c r="BH29" i="26"/>
  <c r="BI29" i="26"/>
  <c r="BJ29" i="26"/>
  <c r="BK29" i="26"/>
  <c r="AV30" i="26"/>
  <c r="AW30" i="26"/>
  <c r="AX30" i="26"/>
  <c r="AY30" i="26"/>
  <c r="AZ30" i="26"/>
  <c r="BA30" i="26"/>
  <c r="BB30" i="26"/>
  <c r="BC30" i="26"/>
  <c r="BD30" i="26"/>
  <c r="BE30" i="26"/>
  <c r="BG30" i="26"/>
  <c r="BH30" i="26"/>
  <c r="BI30" i="26"/>
  <c r="BJ30" i="26"/>
  <c r="BK30" i="26"/>
  <c r="AV31" i="26"/>
  <c r="AW31" i="26"/>
  <c r="AX31" i="26"/>
  <c r="AY31" i="26"/>
  <c r="AZ31" i="26"/>
  <c r="BA31" i="26"/>
  <c r="BB31" i="26"/>
  <c r="BC31" i="26"/>
  <c r="BD31" i="26"/>
  <c r="BE31" i="26"/>
  <c r="BG31" i="26"/>
  <c r="BH31" i="26"/>
  <c r="BI31" i="26"/>
  <c r="BJ31" i="26"/>
  <c r="BK31" i="26"/>
  <c r="AV32" i="26"/>
  <c r="AW32" i="26"/>
  <c r="AX32" i="26"/>
  <c r="AY32" i="26"/>
  <c r="AZ32" i="26"/>
  <c r="BA32" i="26"/>
  <c r="BB32" i="26"/>
  <c r="BC32" i="26"/>
  <c r="BD32" i="26"/>
  <c r="BE32" i="26"/>
  <c r="BG32" i="26"/>
  <c r="BH32" i="26"/>
  <c r="BI32" i="26"/>
  <c r="BJ32" i="26"/>
  <c r="BK32" i="26"/>
  <c r="AV33" i="26"/>
  <c r="AW33" i="26"/>
  <c r="AX33" i="26"/>
  <c r="AY33" i="26"/>
  <c r="AZ33" i="26"/>
  <c r="BA33" i="26"/>
  <c r="BB33" i="26"/>
  <c r="BC33" i="26"/>
  <c r="BD33" i="26"/>
  <c r="BE33" i="26"/>
  <c r="BG33" i="26"/>
  <c r="BH33" i="26"/>
  <c r="BI33" i="26"/>
  <c r="BJ33" i="26"/>
  <c r="BK33" i="26"/>
  <c r="AV34" i="26"/>
  <c r="AW34" i="26"/>
  <c r="AX34" i="26"/>
  <c r="AY34" i="26"/>
  <c r="AZ34" i="26"/>
  <c r="BA34" i="26"/>
  <c r="BB34" i="26"/>
  <c r="BC34" i="26"/>
  <c r="BD34" i="26"/>
  <c r="BE34" i="26"/>
  <c r="BG34" i="26"/>
  <c r="BH34" i="26"/>
  <c r="BI34" i="26"/>
  <c r="BJ34" i="26"/>
  <c r="BK34" i="26"/>
  <c r="AV35" i="26"/>
  <c r="AW35" i="26"/>
  <c r="AX35" i="26"/>
  <c r="AY35" i="26"/>
  <c r="AZ35" i="26"/>
  <c r="BA35" i="26"/>
  <c r="BB35" i="26"/>
  <c r="BC35" i="26"/>
  <c r="BD35" i="26"/>
  <c r="BE35" i="26"/>
  <c r="BG35" i="26"/>
  <c r="BH35" i="26"/>
  <c r="BI35" i="26"/>
  <c r="BJ35" i="26"/>
  <c r="BK35" i="26"/>
  <c r="AV36" i="26"/>
  <c r="AW36" i="26"/>
  <c r="AX36" i="26"/>
  <c r="AY36" i="26"/>
  <c r="AZ36" i="26"/>
  <c r="BA36" i="26"/>
  <c r="BB36" i="26"/>
  <c r="BC36" i="26"/>
  <c r="BD36" i="26"/>
  <c r="BE36" i="26"/>
  <c r="BG36" i="26"/>
  <c r="BH36" i="26"/>
  <c r="BI36" i="26"/>
  <c r="BJ36" i="26"/>
  <c r="BK36" i="26"/>
  <c r="AV37" i="26"/>
  <c r="AW37" i="26"/>
  <c r="AX37" i="26"/>
  <c r="AY37" i="26"/>
  <c r="AZ37" i="26"/>
  <c r="BA37" i="26"/>
  <c r="BB37" i="26"/>
  <c r="BC37" i="26"/>
  <c r="BD37" i="26"/>
  <c r="BE37" i="26"/>
  <c r="BG37" i="26"/>
  <c r="BH37" i="26"/>
  <c r="BI37" i="26"/>
  <c r="BJ37" i="26"/>
  <c r="BK37" i="26"/>
  <c r="AV38" i="26"/>
  <c r="AW38" i="26"/>
  <c r="AX38" i="26"/>
  <c r="AY38" i="26"/>
  <c r="AZ38" i="26"/>
  <c r="BA38" i="26"/>
  <c r="BB38" i="26"/>
  <c r="BC38" i="26"/>
  <c r="BD38" i="26"/>
  <c r="BE38" i="26"/>
  <c r="BG38" i="26"/>
  <c r="BH38" i="26"/>
  <c r="BI38" i="26"/>
  <c r="BJ38" i="26"/>
  <c r="BK38" i="26"/>
  <c r="AV39" i="26"/>
  <c r="AW39" i="26"/>
  <c r="AX39" i="26"/>
  <c r="AY39" i="26"/>
  <c r="AZ39" i="26"/>
  <c r="BA39" i="26"/>
  <c r="BB39" i="26"/>
  <c r="BC39" i="26"/>
  <c r="BD39" i="26"/>
  <c r="BE39" i="26"/>
  <c r="BG39" i="26"/>
  <c r="BH39" i="26"/>
  <c r="BI39" i="26"/>
  <c r="BJ39" i="26"/>
  <c r="BK39" i="26"/>
  <c r="AU30" i="26"/>
  <c r="AU31" i="26"/>
  <c r="AU32" i="26"/>
  <c r="AU33" i="26"/>
  <c r="AU34" i="26"/>
  <c r="AU35" i="26"/>
  <c r="AU36" i="26"/>
  <c r="AU37" i="26"/>
  <c r="AU38" i="26"/>
  <c r="AU39" i="26"/>
  <c r="AU41" i="26"/>
  <c r="AU29" i="26"/>
  <c r="Z41" i="26"/>
  <c r="AA41" i="26"/>
  <c r="AB41" i="26"/>
  <c r="AC41" i="26"/>
  <c r="AD41" i="26"/>
  <c r="AE41" i="26"/>
  <c r="AF41" i="26"/>
  <c r="AG41" i="26"/>
  <c r="AH41" i="26"/>
  <c r="AI41" i="26"/>
  <c r="AK41" i="26"/>
  <c r="AL41" i="26"/>
  <c r="AM41" i="26"/>
  <c r="AN41" i="26"/>
  <c r="Z29" i="26"/>
  <c r="AA29" i="26"/>
  <c r="AB29" i="26"/>
  <c r="AC29" i="26"/>
  <c r="AD29" i="26"/>
  <c r="AE29" i="26"/>
  <c r="AF29" i="26"/>
  <c r="AG29" i="26"/>
  <c r="AH29" i="26"/>
  <c r="AI29" i="26"/>
  <c r="AK29" i="26"/>
  <c r="AL29" i="26"/>
  <c r="AM29" i="26"/>
  <c r="AN29" i="26"/>
  <c r="AO29" i="26"/>
  <c r="AP29" i="26"/>
  <c r="Z30" i="26"/>
  <c r="AA30" i="26"/>
  <c r="AB30" i="26"/>
  <c r="AC30" i="26"/>
  <c r="AD30" i="26"/>
  <c r="AE30" i="26"/>
  <c r="AF30" i="26"/>
  <c r="AG30" i="26"/>
  <c r="AH30" i="26"/>
  <c r="AI30" i="26"/>
  <c r="AK30" i="26"/>
  <c r="AL30" i="26"/>
  <c r="AM30" i="26"/>
  <c r="AN30" i="26"/>
  <c r="AO30" i="26"/>
  <c r="AP30" i="26"/>
  <c r="Z31" i="26"/>
  <c r="AA31" i="26"/>
  <c r="AB31" i="26"/>
  <c r="AC31" i="26"/>
  <c r="AD31" i="26"/>
  <c r="AE31" i="26"/>
  <c r="AF31" i="26"/>
  <c r="AG31" i="26"/>
  <c r="AH31" i="26"/>
  <c r="AI31" i="26"/>
  <c r="AK31" i="26"/>
  <c r="AL31" i="26"/>
  <c r="AM31" i="26"/>
  <c r="AN31" i="26"/>
  <c r="AO31" i="26"/>
  <c r="AP31" i="26"/>
  <c r="Z32" i="26"/>
  <c r="AA32" i="26"/>
  <c r="AB32" i="26"/>
  <c r="AC32" i="26"/>
  <c r="AD32" i="26"/>
  <c r="AE32" i="26"/>
  <c r="AF32" i="26"/>
  <c r="AG32" i="26"/>
  <c r="AH32" i="26"/>
  <c r="AI32" i="26"/>
  <c r="AK32" i="26"/>
  <c r="AL32" i="26"/>
  <c r="AM32" i="26"/>
  <c r="AN32" i="26"/>
  <c r="AO32" i="26"/>
  <c r="AP32" i="26"/>
  <c r="Z33" i="26"/>
  <c r="AA33" i="26"/>
  <c r="AB33" i="26"/>
  <c r="AC33" i="26"/>
  <c r="AD33" i="26"/>
  <c r="AE33" i="26"/>
  <c r="AF33" i="26"/>
  <c r="AG33" i="26"/>
  <c r="AH33" i="26"/>
  <c r="AI33" i="26"/>
  <c r="AK33" i="26"/>
  <c r="AL33" i="26"/>
  <c r="AM33" i="26"/>
  <c r="AN33" i="26"/>
  <c r="AO33" i="26"/>
  <c r="AP33" i="26"/>
  <c r="Z34" i="26"/>
  <c r="AA34" i="26"/>
  <c r="AB34" i="26"/>
  <c r="AC34" i="26"/>
  <c r="AD34" i="26"/>
  <c r="AE34" i="26"/>
  <c r="AF34" i="26"/>
  <c r="AG34" i="26"/>
  <c r="AH34" i="26"/>
  <c r="AI34" i="26"/>
  <c r="AK34" i="26"/>
  <c r="AL34" i="26"/>
  <c r="AM34" i="26"/>
  <c r="AN34" i="26"/>
  <c r="AO34" i="26"/>
  <c r="AP34" i="26"/>
  <c r="Z35" i="26"/>
  <c r="AA35" i="26"/>
  <c r="AB35" i="26"/>
  <c r="AC35" i="26"/>
  <c r="AD35" i="26"/>
  <c r="AE35" i="26"/>
  <c r="AF35" i="26"/>
  <c r="AG35" i="26"/>
  <c r="AH35" i="26"/>
  <c r="AI35" i="26"/>
  <c r="AK35" i="26"/>
  <c r="AL35" i="26"/>
  <c r="AM35" i="26"/>
  <c r="AN35" i="26"/>
  <c r="AO35" i="26"/>
  <c r="AP35" i="26"/>
  <c r="Z36" i="26"/>
  <c r="AA36" i="26"/>
  <c r="AB36" i="26"/>
  <c r="AC36" i="26"/>
  <c r="AD36" i="26"/>
  <c r="AE36" i="26"/>
  <c r="AF36" i="26"/>
  <c r="AG36" i="26"/>
  <c r="AH36" i="26"/>
  <c r="AI36" i="26"/>
  <c r="AK36" i="26"/>
  <c r="AL36" i="26"/>
  <c r="AM36" i="26"/>
  <c r="AN36" i="26"/>
  <c r="AO36" i="26"/>
  <c r="AP36" i="26"/>
  <c r="Z37" i="26"/>
  <c r="AA37" i="26"/>
  <c r="AB37" i="26"/>
  <c r="AC37" i="26"/>
  <c r="AD37" i="26"/>
  <c r="AE37" i="26"/>
  <c r="AF37" i="26"/>
  <c r="AG37" i="26"/>
  <c r="AH37" i="26"/>
  <c r="AI37" i="26"/>
  <c r="AK37" i="26"/>
  <c r="AL37" i="26"/>
  <c r="AM37" i="26"/>
  <c r="AN37" i="26"/>
  <c r="AO37" i="26"/>
  <c r="AP37" i="26"/>
  <c r="Z38" i="26"/>
  <c r="AA38" i="26"/>
  <c r="AB38" i="26"/>
  <c r="AC38" i="26"/>
  <c r="AD38" i="26"/>
  <c r="AE38" i="26"/>
  <c r="AF38" i="26"/>
  <c r="AG38" i="26"/>
  <c r="AH38" i="26"/>
  <c r="AI38" i="26"/>
  <c r="AK38" i="26"/>
  <c r="AL38" i="26"/>
  <c r="AM38" i="26"/>
  <c r="AN38" i="26"/>
  <c r="AO38" i="26"/>
  <c r="AP38" i="26"/>
  <c r="Z39" i="26"/>
  <c r="AA39" i="26"/>
  <c r="AB39" i="26"/>
  <c r="AC39" i="26"/>
  <c r="AD39" i="26"/>
  <c r="AE39" i="26"/>
  <c r="AF39" i="26"/>
  <c r="AG39" i="26"/>
  <c r="AH39" i="26"/>
  <c r="AI39" i="26"/>
  <c r="AK39" i="26"/>
  <c r="AL39" i="26"/>
  <c r="AM39" i="26"/>
  <c r="AN39" i="26"/>
  <c r="AO39" i="26"/>
  <c r="AP39" i="26"/>
  <c r="Y41" i="26"/>
  <c r="Y30" i="26"/>
  <c r="Y31" i="26"/>
  <c r="Y32" i="26"/>
  <c r="Y33" i="26"/>
  <c r="Y34" i="26"/>
  <c r="Y35" i="26"/>
  <c r="Y36" i="26"/>
  <c r="Y37" i="26"/>
  <c r="Y38" i="26"/>
  <c r="Y39" i="26"/>
  <c r="Y29" i="26"/>
  <c r="D41" i="26"/>
  <c r="E41" i="26"/>
  <c r="F41" i="26"/>
  <c r="G41" i="26"/>
  <c r="H41" i="26"/>
  <c r="I41" i="26"/>
  <c r="J41" i="26"/>
  <c r="K41" i="26"/>
  <c r="L41" i="26"/>
  <c r="M41" i="26"/>
  <c r="O41" i="26"/>
  <c r="P41" i="26"/>
  <c r="Q41" i="26"/>
  <c r="R41" i="26"/>
  <c r="D29" i="26"/>
  <c r="E29" i="26"/>
  <c r="F29" i="26"/>
  <c r="G29" i="26"/>
  <c r="H29" i="26"/>
  <c r="I29" i="26"/>
  <c r="J29" i="26"/>
  <c r="K29" i="26"/>
  <c r="L29" i="26"/>
  <c r="M29" i="26"/>
  <c r="O29" i="26"/>
  <c r="P29" i="26"/>
  <c r="Q29" i="26"/>
  <c r="R29" i="26"/>
  <c r="S29" i="26"/>
  <c r="T29" i="26"/>
  <c r="D30" i="26"/>
  <c r="E30" i="26"/>
  <c r="F30" i="26"/>
  <c r="G30" i="26"/>
  <c r="H30" i="26"/>
  <c r="I30" i="26"/>
  <c r="J30" i="26"/>
  <c r="K30" i="26"/>
  <c r="L30" i="26"/>
  <c r="M30" i="26"/>
  <c r="O30" i="26"/>
  <c r="P30" i="26"/>
  <c r="Q30" i="26"/>
  <c r="R30" i="26"/>
  <c r="S30" i="26"/>
  <c r="T30" i="26"/>
  <c r="D31" i="26"/>
  <c r="E31" i="26"/>
  <c r="F31" i="26"/>
  <c r="G31" i="26"/>
  <c r="H31" i="26"/>
  <c r="I31" i="26"/>
  <c r="J31" i="26"/>
  <c r="K31" i="26"/>
  <c r="L31" i="26"/>
  <c r="M31" i="26"/>
  <c r="O31" i="26"/>
  <c r="P31" i="26"/>
  <c r="Q31" i="26"/>
  <c r="R31" i="26"/>
  <c r="S31" i="26"/>
  <c r="T31" i="26"/>
  <c r="D32" i="26"/>
  <c r="E32" i="26"/>
  <c r="F32" i="26"/>
  <c r="G32" i="26"/>
  <c r="H32" i="26"/>
  <c r="I32" i="26"/>
  <c r="J32" i="26"/>
  <c r="K32" i="26"/>
  <c r="L32" i="26"/>
  <c r="M32" i="26"/>
  <c r="O32" i="26"/>
  <c r="P32" i="26"/>
  <c r="Q32" i="26"/>
  <c r="R32" i="26"/>
  <c r="S32" i="26"/>
  <c r="T32" i="26"/>
  <c r="D33" i="26"/>
  <c r="E33" i="26"/>
  <c r="F33" i="26"/>
  <c r="G33" i="26"/>
  <c r="H33" i="26"/>
  <c r="I33" i="26"/>
  <c r="J33" i="26"/>
  <c r="K33" i="26"/>
  <c r="L33" i="26"/>
  <c r="M33" i="26"/>
  <c r="O33" i="26"/>
  <c r="P33" i="26"/>
  <c r="Q33" i="26"/>
  <c r="R33" i="26"/>
  <c r="S33" i="26"/>
  <c r="T33" i="26"/>
  <c r="D34" i="26"/>
  <c r="E34" i="26"/>
  <c r="F34" i="26"/>
  <c r="G34" i="26"/>
  <c r="H34" i="26"/>
  <c r="I34" i="26"/>
  <c r="J34" i="26"/>
  <c r="K34" i="26"/>
  <c r="L34" i="26"/>
  <c r="M34" i="26"/>
  <c r="O34" i="26"/>
  <c r="P34" i="26"/>
  <c r="Q34" i="26"/>
  <c r="R34" i="26"/>
  <c r="S34" i="26"/>
  <c r="T34" i="26"/>
  <c r="D35" i="26"/>
  <c r="E35" i="26"/>
  <c r="F35" i="26"/>
  <c r="G35" i="26"/>
  <c r="H35" i="26"/>
  <c r="I35" i="26"/>
  <c r="J35" i="26"/>
  <c r="K35" i="26"/>
  <c r="L35" i="26"/>
  <c r="M35" i="26"/>
  <c r="O35" i="26"/>
  <c r="P35" i="26"/>
  <c r="Q35" i="26"/>
  <c r="R35" i="26"/>
  <c r="S35" i="26"/>
  <c r="T35" i="26"/>
  <c r="D36" i="26"/>
  <c r="E36" i="26"/>
  <c r="F36" i="26"/>
  <c r="G36" i="26"/>
  <c r="H36" i="26"/>
  <c r="I36" i="26"/>
  <c r="J36" i="26"/>
  <c r="K36" i="26"/>
  <c r="L36" i="26"/>
  <c r="M36" i="26"/>
  <c r="O36" i="26"/>
  <c r="P36" i="26"/>
  <c r="Q36" i="26"/>
  <c r="R36" i="26"/>
  <c r="S36" i="26"/>
  <c r="T36" i="26"/>
  <c r="D37" i="26"/>
  <c r="E37" i="26"/>
  <c r="F37" i="26"/>
  <c r="G37" i="26"/>
  <c r="H37" i="26"/>
  <c r="I37" i="26"/>
  <c r="J37" i="26"/>
  <c r="K37" i="26"/>
  <c r="L37" i="26"/>
  <c r="M37" i="26"/>
  <c r="O37" i="26"/>
  <c r="P37" i="26"/>
  <c r="Q37" i="26"/>
  <c r="R37" i="26"/>
  <c r="S37" i="26"/>
  <c r="T37" i="26"/>
  <c r="D38" i="26"/>
  <c r="E38" i="26"/>
  <c r="F38" i="26"/>
  <c r="G38" i="26"/>
  <c r="H38" i="26"/>
  <c r="I38" i="26"/>
  <c r="J38" i="26"/>
  <c r="K38" i="26"/>
  <c r="L38" i="26"/>
  <c r="M38" i="26"/>
  <c r="O38" i="26"/>
  <c r="P38" i="26"/>
  <c r="Q38" i="26"/>
  <c r="R38" i="26"/>
  <c r="S38" i="26"/>
  <c r="T38" i="26"/>
  <c r="D39" i="26"/>
  <c r="E39" i="26"/>
  <c r="F39" i="26"/>
  <c r="G39" i="26"/>
  <c r="H39" i="26"/>
  <c r="I39" i="26"/>
  <c r="J39" i="26"/>
  <c r="K39" i="26"/>
  <c r="L39" i="26"/>
  <c r="M39" i="26"/>
  <c r="O39" i="26"/>
  <c r="P39" i="26"/>
  <c r="Q39" i="26"/>
  <c r="R39" i="26"/>
  <c r="S39" i="26"/>
  <c r="T39" i="26"/>
  <c r="C41" i="26"/>
  <c r="C30" i="26"/>
  <c r="C31" i="26"/>
  <c r="C32" i="26"/>
  <c r="C33" i="26"/>
  <c r="C34" i="26"/>
  <c r="C35" i="26"/>
  <c r="C36" i="26"/>
  <c r="C37" i="26"/>
  <c r="C38" i="26"/>
  <c r="C39" i="26"/>
  <c r="C29" i="26"/>
  <c r="BR25" i="26"/>
  <c r="BS25" i="26"/>
  <c r="BT25" i="26"/>
  <c r="BU25" i="26"/>
  <c r="BV25" i="26"/>
  <c r="BW25" i="26"/>
  <c r="BX25" i="26"/>
  <c r="BY25" i="26"/>
  <c r="BZ25" i="26"/>
  <c r="CA25" i="26"/>
  <c r="CC25" i="26"/>
  <c r="CD25" i="26"/>
  <c r="CE25" i="26"/>
  <c r="CF25" i="26"/>
  <c r="BR26" i="26"/>
  <c r="BS26" i="26"/>
  <c r="BT26" i="26"/>
  <c r="BU26" i="26"/>
  <c r="BV26" i="26"/>
  <c r="BW26" i="26"/>
  <c r="BX26" i="26"/>
  <c r="BY26" i="26"/>
  <c r="BZ26" i="26"/>
  <c r="CA26" i="26"/>
  <c r="CC26" i="26"/>
  <c r="CD26" i="26"/>
  <c r="CE26" i="26"/>
  <c r="CF26" i="26"/>
  <c r="BR13" i="26"/>
  <c r="BS13" i="26"/>
  <c r="BT13" i="26"/>
  <c r="BU13" i="26"/>
  <c r="BV13" i="26"/>
  <c r="BW13" i="26"/>
  <c r="BX13" i="26"/>
  <c r="BY13" i="26"/>
  <c r="BZ13" i="26"/>
  <c r="CA13" i="26"/>
  <c r="CC13" i="26"/>
  <c r="CD13" i="26"/>
  <c r="CE13" i="26"/>
  <c r="CF13" i="26"/>
  <c r="CG13" i="26"/>
  <c r="CH13" i="26"/>
  <c r="BR14" i="26"/>
  <c r="BS14" i="26"/>
  <c r="BT14" i="26"/>
  <c r="BU14" i="26"/>
  <c r="BV14" i="26"/>
  <c r="BW14" i="26"/>
  <c r="BX14" i="26"/>
  <c r="BY14" i="26"/>
  <c r="BZ14" i="26"/>
  <c r="CA14" i="26"/>
  <c r="CC14" i="26"/>
  <c r="CD14" i="26"/>
  <c r="CE14" i="26"/>
  <c r="CF14" i="26"/>
  <c r="CG14" i="26"/>
  <c r="CH14" i="26"/>
  <c r="BR15" i="26"/>
  <c r="BS15" i="26"/>
  <c r="BT15" i="26"/>
  <c r="BU15" i="26"/>
  <c r="BV15" i="26"/>
  <c r="BW15" i="26"/>
  <c r="BX15" i="26"/>
  <c r="BY15" i="26"/>
  <c r="BZ15" i="26"/>
  <c r="CA15" i="26"/>
  <c r="CC15" i="26"/>
  <c r="CD15" i="26"/>
  <c r="CE15" i="26"/>
  <c r="CF15" i="26"/>
  <c r="CG15" i="26"/>
  <c r="CH15" i="26"/>
  <c r="BR16" i="26"/>
  <c r="BS16" i="26"/>
  <c r="BT16" i="26"/>
  <c r="BU16" i="26"/>
  <c r="BV16" i="26"/>
  <c r="BW16" i="26"/>
  <c r="BX16" i="26"/>
  <c r="BY16" i="26"/>
  <c r="BZ16" i="26"/>
  <c r="CA16" i="26"/>
  <c r="CC16" i="26"/>
  <c r="CD16" i="26"/>
  <c r="CE16" i="26"/>
  <c r="CF16" i="26"/>
  <c r="CG16" i="26"/>
  <c r="CH16" i="26"/>
  <c r="BR17" i="26"/>
  <c r="BS17" i="26"/>
  <c r="BT17" i="26"/>
  <c r="BU17" i="26"/>
  <c r="BV17" i="26"/>
  <c r="BW17" i="26"/>
  <c r="BX17" i="26"/>
  <c r="BY17" i="26"/>
  <c r="BZ17" i="26"/>
  <c r="CA17" i="26"/>
  <c r="CC17" i="26"/>
  <c r="CD17" i="26"/>
  <c r="CE17" i="26"/>
  <c r="CF17" i="26"/>
  <c r="CG17" i="26"/>
  <c r="CH17" i="26"/>
  <c r="BR18" i="26"/>
  <c r="BS18" i="26"/>
  <c r="BT18" i="26"/>
  <c r="BU18" i="26"/>
  <c r="BV18" i="26"/>
  <c r="BW18" i="26"/>
  <c r="BX18" i="26"/>
  <c r="BY18" i="26"/>
  <c r="BZ18" i="26"/>
  <c r="CA18" i="26"/>
  <c r="CC18" i="26"/>
  <c r="CD18" i="26"/>
  <c r="CE18" i="26"/>
  <c r="CF18" i="26"/>
  <c r="CG18" i="26"/>
  <c r="CH18" i="26"/>
  <c r="BR19" i="26"/>
  <c r="BS19" i="26"/>
  <c r="BT19" i="26"/>
  <c r="BU19" i="26"/>
  <c r="BV19" i="26"/>
  <c r="BW19" i="26"/>
  <c r="BX19" i="26"/>
  <c r="BY19" i="26"/>
  <c r="BZ19" i="26"/>
  <c r="CA19" i="26"/>
  <c r="CC19" i="26"/>
  <c r="CD19" i="26"/>
  <c r="CE19" i="26"/>
  <c r="CF19" i="26"/>
  <c r="CG19" i="26"/>
  <c r="CH19" i="26"/>
  <c r="BR20" i="26"/>
  <c r="BS20" i="26"/>
  <c r="BT20" i="26"/>
  <c r="BU20" i="26"/>
  <c r="BV20" i="26"/>
  <c r="BW20" i="26"/>
  <c r="BX20" i="26"/>
  <c r="BY20" i="26"/>
  <c r="BZ20" i="26"/>
  <c r="CA20" i="26"/>
  <c r="CC20" i="26"/>
  <c r="CD20" i="26"/>
  <c r="CE20" i="26"/>
  <c r="CF20" i="26"/>
  <c r="CG20" i="26"/>
  <c r="CH20" i="26"/>
  <c r="BR21" i="26"/>
  <c r="BS21" i="26"/>
  <c r="BT21" i="26"/>
  <c r="BU21" i="26"/>
  <c r="BV21" i="26"/>
  <c r="BW21" i="26"/>
  <c r="BX21" i="26"/>
  <c r="BY21" i="26"/>
  <c r="BZ21" i="26"/>
  <c r="CA21" i="26"/>
  <c r="CC21" i="26"/>
  <c r="CD21" i="26"/>
  <c r="CE21" i="26"/>
  <c r="CF21" i="26"/>
  <c r="CG21" i="26"/>
  <c r="CH21" i="26"/>
  <c r="BR22" i="26"/>
  <c r="BS22" i="26"/>
  <c r="BT22" i="26"/>
  <c r="BU22" i="26"/>
  <c r="BV22" i="26"/>
  <c r="BW22" i="26"/>
  <c r="BX22" i="26"/>
  <c r="BY22" i="26"/>
  <c r="BZ22" i="26"/>
  <c r="CA22" i="26"/>
  <c r="CC22" i="26"/>
  <c r="CD22" i="26"/>
  <c r="CE22" i="26"/>
  <c r="CF22" i="26"/>
  <c r="CG22" i="26"/>
  <c r="CH22" i="26"/>
  <c r="BR23" i="26"/>
  <c r="BS23" i="26"/>
  <c r="BT23" i="26"/>
  <c r="BU23" i="26"/>
  <c r="BV23" i="26"/>
  <c r="BW23" i="26"/>
  <c r="BX23" i="26"/>
  <c r="BY23" i="26"/>
  <c r="BZ23" i="26"/>
  <c r="CA23" i="26"/>
  <c r="CC23" i="26"/>
  <c r="CD23" i="26"/>
  <c r="CE23" i="26"/>
  <c r="CF23" i="26"/>
  <c r="CG23" i="26"/>
  <c r="CH23" i="26"/>
  <c r="BQ26" i="26"/>
  <c r="BQ25" i="26"/>
  <c r="BQ14" i="26"/>
  <c r="BQ15" i="26"/>
  <c r="BQ16" i="26"/>
  <c r="BQ17" i="26"/>
  <c r="BQ18" i="26"/>
  <c r="BQ19" i="26"/>
  <c r="BQ20" i="26"/>
  <c r="BQ21" i="26"/>
  <c r="BQ22" i="26"/>
  <c r="BQ23" i="26"/>
  <c r="BQ13" i="26"/>
  <c r="AV25" i="26"/>
  <c r="AW25" i="26"/>
  <c r="AX25" i="26"/>
  <c r="AY25" i="26"/>
  <c r="AZ25" i="26"/>
  <c r="BA25" i="26"/>
  <c r="BB25" i="26"/>
  <c r="BC25" i="26"/>
  <c r="BD25" i="26"/>
  <c r="BE25" i="26"/>
  <c r="BG25" i="26"/>
  <c r="BH25" i="26"/>
  <c r="BI25" i="26"/>
  <c r="BJ25" i="26"/>
  <c r="AV13" i="26"/>
  <c r="AW13" i="26"/>
  <c r="AX13" i="26"/>
  <c r="AY13" i="26"/>
  <c r="AZ13" i="26"/>
  <c r="BA13" i="26"/>
  <c r="BB13" i="26"/>
  <c r="BC13" i="26"/>
  <c r="BD13" i="26"/>
  <c r="BE13" i="26"/>
  <c r="BG13" i="26"/>
  <c r="BH13" i="26"/>
  <c r="BI13" i="26"/>
  <c r="BJ13" i="26"/>
  <c r="BK13" i="26"/>
  <c r="BL13" i="26"/>
  <c r="AV14" i="26"/>
  <c r="AW14" i="26"/>
  <c r="AX14" i="26"/>
  <c r="AY14" i="26"/>
  <c r="AZ14" i="26"/>
  <c r="BA14" i="26"/>
  <c r="BB14" i="26"/>
  <c r="BC14" i="26"/>
  <c r="BD14" i="26"/>
  <c r="BE14" i="26"/>
  <c r="BG14" i="26"/>
  <c r="BH14" i="26"/>
  <c r="BI14" i="26"/>
  <c r="BJ14" i="26"/>
  <c r="BK14" i="26"/>
  <c r="BL14" i="26"/>
  <c r="AV15" i="26"/>
  <c r="AW15" i="26"/>
  <c r="AX15" i="26"/>
  <c r="AY15" i="26"/>
  <c r="AZ15" i="26"/>
  <c r="BA15" i="26"/>
  <c r="BB15" i="26"/>
  <c r="BC15" i="26"/>
  <c r="BD15" i="26"/>
  <c r="BE15" i="26"/>
  <c r="BG15" i="26"/>
  <c r="BH15" i="26"/>
  <c r="BI15" i="26"/>
  <c r="BJ15" i="26"/>
  <c r="BK15" i="26"/>
  <c r="BL15" i="26"/>
  <c r="AV16" i="26"/>
  <c r="AW16" i="26"/>
  <c r="AX16" i="26"/>
  <c r="AY16" i="26"/>
  <c r="AZ16" i="26"/>
  <c r="BA16" i="26"/>
  <c r="BB16" i="26"/>
  <c r="BC16" i="26"/>
  <c r="BD16" i="26"/>
  <c r="BE16" i="26"/>
  <c r="BG16" i="26"/>
  <c r="BH16" i="26"/>
  <c r="BI16" i="26"/>
  <c r="BJ16" i="26"/>
  <c r="BK16" i="26"/>
  <c r="BL16" i="26"/>
  <c r="AV17" i="26"/>
  <c r="AW17" i="26"/>
  <c r="AX17" i="26"/>
  <c r="AY17" i="26"/>
  <c r="AZ17" i="26"/>
  <c r="BA17" i="26"/>
  <c r="BB17" i="26"/>
  <c r="BC17" i="26"/>
  <c r="BD17" i="26"/>
  <c r="BE17" i="26"/>
  <c r="BG17" i="26"/>
  <c r="BH17" i="26"/>
  <c r="BI17" i="26"/>
  <c r="BJ17" i="26"/>
  <c r="BK17" i="26"/>
  <c r="BL17" i="26"/>
  <c r="AV18" i="26"/>
  <c r="AW18" i="26"/>
  <c r="AX18" i="26"/>
  <c r="AY18" i="26"/>
  <c r="AZ18" i="26"/>
  <c r="BA18" i="26"/>
  <c r="BB18" i="26"/>
  <c r="BC18" i="26"/>
  <c r="BD18" i="26"/>
  <c r="BE18" i="26"/>
  <c r="BG18" i="26"/>
  <c r="BH18" i="26"/>
  <c r="BI18" i="26"/>
  <c r="BJ18" i="26"/>
  <c r="BK18" i="26"/>
  <c r="BL18" i="26"/>
  <c r="AV19" i="26"/>
  <c r="AW19" i="26"/>
  <c r="AX19" i="26"/>
  <c r="AY19" i="26"/>
  <c r="AZ19" i="26"/>
  <c r="BA19" i="26"/>
  <c r="BB19" i="26"/>
  <c r="BC19" i="26"/>
  <c r="BD19" i="26"/>
  <c r="BE19" i="26"/>
  <c r="BG19" i="26"/>
  <c r="BH19" i="26"/>
  <c r="BI19" i="26"/>
  <c r="BJ19" i="26"/>
  <c r="BK19" i="26"/>
  <c r="BL19" i="26"/>
  <c r="AV20" i="26"/>
  <c r="AW20" i="26"/>
  <c r="AX20" i="26"/>
  <c r="AY20" i="26"/>
  <c r="AZ20" i="26"/>
  <c r="BA20" i="26"/>
  <c r="BB20" i="26"/>
  <c r="BC20" i="26"/>
  <c r="BD20" i="26"/>
  <c r="BE20" i="26"/>
  <c r="BG20" i="26"/>
  <c r="BH20" i="26"/>
  <c r="BI20" i="26"/>
  <c r="BJ20" i="26"/>
  <c r="BK20" i="26"/>
  <c r="BL20" i="26"/>
  <c r="AV21" i="26"/>
  <c r="AW21" i="26"/>
  <c r="AX21" i="26"/>
  <c r="AY21" i="26"/>
  <c r="AZ21" i="26"/>
  <c r="BA21" i="26"/>
  <c r="BB21" i="26"/>
  <c r="BC21" i="26"/>
  <c r="BD21" i="26"/>
  <c r="BE21" i="26"/>
  <c r="BG21" i="26"/>
  <c r="BH21" i="26"/>
  <c r="BI21" i="26"/>
  <c r="BJ21" i="26"/>
  <c r="BK21" i="26"/>
  <c r="BL21" i="26"/>
  <c r="AV22" i="26"/>
  <c r="AW22" i="26"/>
  <c r="AX22" i="26"/>
  <c r="AY22" i="26"/>
  <c r="AZ22" i="26"/>
  <c r="BA22" i="26"/>
  <c r="BB22" i="26"/>
  <c r="BC22" i="26"/>
  <c r="BD22" i="26"/>
  <c r="BE22" i="26"/>
  <c r="BG22" i="26"/>
  <c r="BH22" i="26"/>
  <c r="BI22" i="26"/>
  <c r="BJ22" i="26"/>
  <c r="BK22" i="26"/>
  <c r="BL22" i="26"/>
  <c r="AV23" i="26"/>
  <c r="AW23" i="26"/>
  <c r="AX23" i="26"/>
  <c r="AY23" i="26"/>
  <c r="AZ23" i="26"/>
  <c r="BA23" i="26"/>
  <c r="BB23" i="26"/>
  <c r="BC23" i="26"/>
  <c r="BD23" i="26"/>
  <c r="BE23" i="26"/>
  <c r="BG23" i="26"/>
  <c r="BH23" i="26"/>
  <c r="BI23" i="26"/>
  <c r="BJ23" i="26"/>
  <c r="BK23" i="26"/>
  <c r="BL23" i="26"/>
  <c r="AU25" i="26"/>
  <c r="AU14" i="26"/>
  <c r="AU15" i="26"/>
  <c r="AU16" i="26"/>
  <c r="AU17" i="26"/>
  <c r="AU18" i="26"/>
  <c r="AU19" i="26"/>
  <c r="AU20" i="26"/>
  <c r="AU21" i="26"/>
  <c r="AU22" i="26"/>
  <c r="AU23" i="26"/>
  <c r="AU13" i="26"/>
  <c r="Z25" i="26"/>
  <c r="AA25" i="26"/>
  <c r="AB25" i="26"/>
  <c r="AC25" i="26"/>
  <c r="AD25" i="26"/>
  <c r="AE25" i="26"/>
  <c r="AF25" i="26"/>
  <c r="AG25" i="26"/>
  <c r="AH25" i="26"/>
  <c r="AI25" i="26"/>
  <c r="AK25" i="26"/>
  <c r="AL25" i="26"/>
  <c r="AM25" i="26"/>
  <c r="AN25" i="26"/>
  <c r="Z13" i="26"/>
  <c r="AA13" i="26"/>
  <c r="AB13" i="26"/>
  <c r="AC13" i="26"/>
  <c r="AD13" i="26"/>
  <c r="AE13" i="26"/>
  <c r="AF13" i="26"/>
  <c r="AG13" i="26"/>
  <c r="AH13" i="26"/>
  <c r="AI13" i="26"/>
  <c r="AK13" i="26"/>
  <c r="AL13" i="26"/>
  <c r="AM13" i="26"/>
  <c r="AN13" i="26"/>
  <c r="AO13" i="26"/>
  <c r="AP13" i="26"/>
  <c r="Z14" i="26"/>
  <c r="AA14" i="26"/>
  <c r="AB14" i="26"/>
  <c r="AC14" i="26"/>
  <c r="AD14" i="26"/>
  <c r="AE14" i="26"/>
  <c r="AF14" i="26"/>
  <c r="AG14" i="26"/>
  <c r="AH14" i="26"/>
  <c r="AI14" i="26"/>
  <c r="AK14" i="26"/>
  <c r="AL14" i="26"/>
  <c r="AM14" i="26"/>
  <c r="AN14" i="26"/>
  <c r="AO14" i="26"/>
  <c r="AP14" i="26"/>
  <c r="Z15" i="26"/>
  <c r="AA15" i="26"/>
  <c r="AB15" i="26"/>
  <c r="AC15" i="26"/>
  <c r="AD15" i="26"/>
  <c r="AE15" i="26"/>
  <c r="AF15" i="26"/>
  <c r="AG15" i="26"/>
  <c r="AH15" i="26"/>
  <c r="AI15" i="26"/>
  <c r="AK15" i="26"/>
  <c r="AL15" i="26"/>
  <c r="AM15" i="26"/>
  <c r="AN15" i="26"/>
  <c r="AO15" i="26"/>
  <c r="AP15" i="26"/>
  <c r="Z16" i="26"/>
  <c r="AA16" i="26"/>
  <c r="AB16" i="26"/>
  <c r="AC16" i="26"/>
  <c r="AD16" i="26"/>
  <c r="AE16" i="26"/>
  <c r="AF16" i="26"/>
  <c r="AG16" i="26"/>
  <c r="AH16" i="26"/>
  <c r="AI16" i="26"/>
  <c r="AK16" i="26"/>
  <c r="AL16" i="26"/>
  <c r="AM16" i="26"/>
  <c r="AN16" i="26"/>
  <c r="AO16" i="26"/>
  <c r="AP16" i="26"/>
  <c r="Z17" i="26"/>
  <c r="AA17" i="26"/>
  <c r="AB17" i="26"/>
  <c r="AC17" i="26"/>
  <c r="AD17" i="26"/>
  <c r="AE17" i="26"/>
  <c r="AF17" i="26"/>
  <c r="AG17" i="26"/>
  <c r="AH17" i="26"/>
  <c r="AI17" i="26"/>
  <c r="AK17" i="26"/>
  <c r="AL17" i="26"/>
  <c r="AM17" i="26"/>
  <c r="AN17" i="26"/>
  <c r="AO17" i="26"/>
  <c r="AP17" i="26"/>
  <c r="Z18" i="26"/>
  <c r="AA18" i="26"/>
  <c r="AB18" i="26"/>
  <c r="AC18" i="26"/>
  <c r="AD18" i="26"/>
  <c r="AE18" i="26"/>
  <c r="AF18" i="26"/>
  <c r="AG18" i="26"/>
  <c r="AH18" i="26"/>
  <c r="AI18" i="26"/>
  <c r="AK18" i="26"/>
  <c r="AL18" i="26"/>
  <c r="AM18" i="26"/>
  <c r="AN18" i="26"/>
  <c r="AO18" i="26"/>
  <c r="AP18" i="26"/>
  <c r="Z19" i="26"/>
  <c r="AA19" i="26"/>
  <c r="AB19" i="26"/>
  <c r="AC19" i="26"/>
  <c r="AD19" i="26"/>
  <c r="AE19" i="26"/>
  <c r="AF19" i="26"/>
  <c r="AG19" i="26"/>
  <c r="AH19" i="26"/>
  <c r="AI19" i="26"/>
  <c r="AK19" i="26"/>
  <c r="AL19" i="26"/>
  <c r="AM19" i="26"/>
  <c r="AN19" i="26"/>
  <c r="AO19" i="26"/>
  <c r="AP19" i="26"/>
  <c r="Z20" i="26"/>
  <c r="AA20" i="26"/>
  <c r="AB20" i="26"/>
  <c r="AC20" i="26"/>
  <c r="AD20" i="26"/>
  <c r="AE20" i="26"/>
  <c r="AF20" i="26"/>
  <c r="AG20" i="26"/>
  <c r="AH20" i="26"/>
  <c r="AI20" i="26"/>
  <c r="AK20" i="26"/>
  <c r="AL20" i="26"/>
  <c r="AM20" i="26"/>
  <c r="AN20" i="26"/>
  <c r="AO20" i="26"/>
  <c r="AP20" i="26"/>
  <c r="Z21" i="26"/>
  <c r="AA21" i="26"/>
  <c r="AB21" i="26"/>
  <c r="AC21" i="26"/>
  <c r="AD21" i="26"/>
  <c r="AE21" i="26"/>
  <c r="AF21" i="26"/>
  <c r="AG21" i="26"/>
  <c r="AH21" i="26"/>
  <c r="AI21" i="26"/>
  <c r="AK21" i="26"/>
  <c r="AL21" i="26"/>
  <c r="AM21" i="26"/>
  <c r="AN21" i="26"/>
  <c r="AO21" i="26"/>
  <c r="AP21" i="26"/>
  <c r="Z22" i="26"/>
  <c r="AA22" i="26"/>
  <c r="AB22" i="26"/>
  <c r="AC22" i="26"/>
  <c r="AD22" i="26"/>
  <c r="AE22" i="26"/>
  <c r="AF22" i="26"/>
  <c r="AG22" i="26"/>
  <c r="AH22" i="26"/>
  <c r="AI22" i="26"/>
  <c r="AK22" i="26"/>
  <c r="AL22" i="26"/>
  <c r="AM22" i="26"/>
  <c r="AN22" i="26"/>
  <c r="AO22" i="26"/>
  <c r="AP22" i="26"/>
  <c r="Z23" i="26"/>
  <c r="AA23" i="26"/>
  <c r="AB23" i="26"/>
  <c r="AC23" i="26"/>
  <c r="AD23" i="26"/>
  <c r="AE23" i="26"/>
  <c r="AF23" i="26"/>
  <c r="AG23" i="26"/>
  <c r="AH23" i="26"/>
  <c r="AI23" i="26"/>
  <c r="AK23" i="26"/>
  <c r="AL23" i="26"/>
  <c r="AM23" i="26"/>
  <c r="AN23" i="26"/>
  <c r="AO23" i="26"/>
  <c r="AP23" i="26"/>
  <c r="Y25" i="26"/>
  <c r="Y14" i="26"/>
  <c r="Y15" i="26"/>
  <c r="Y16" i="26"/>
  <c r="Y17" i="26"/>
  <c r="Y18" i="26"/>
  <c r="Y19" i="26"/>
  <c r="Y20" i="26"/>
  <c r="Y21" i="26"/>
  <c r="Y22" i="26"/>
  <c r="Y23" i="26"/>
  <c r="Y13" i="26"/>
  <c r="D25" i="26"/>
  <c r="E25" i="26"/>
  <c r="F25" i="26"/>
  <c r="G25" i="26"/>
  <c r="H25" i="26"/>
  <c r="I25" i="26"/>
  <c r="J25" i="26"/>
  <c r="K25" i="26"/>
  <c r="L25" i="26"/>
  <c r="M25" i="26"/>
  <c r="O25" i="26"/>
  <c r="P25" i="26"/>
  <c r="Q25" i="26"/>
  <c r="R25" i="26"/>
  <c r="D13" i="26"/>
  <c r="E13" i="26"/>
  <c r="F13" i="26"/>
  <c r="G13" i="26"/>
  <c r="H13" i="26"/>
  <c r="I13" i="26"/>
  <c r="J13" i="26"/>
  <c r="K13" i="26"/>
  <c r="L13" i="26"/>
  <c r="M13" i="26"/>
  <c r="O13" i="26"/>
  <c r="P13" i="26"/>
  <c r="Q13" i="26"/>
  <c r="R13" i="26"/>
  <c r="S13" i="26"/>
  <c r="T13" i="26"/>
  <c r="D14" i="26"/>
  <c r="E14" i="26"/>
  <c r="F14" i="26"/>
  <c r="G14" i="26"/>
  <c r="H14" i="26"/>
  <c r="I14" i="26"/>
  <c r="J14" i="26"/>
  <c r="K14" i="26"/>
  <c r="L14" i="26"/>
  <c r="M14" i="26"/>
  <c r="O14" i="26"/>
  <c r="P14" i="26"/>
  <c r="Q14" i="26"/>
  <c r="R14" i="26"/>
  <c r="S14" i="26"/>
  <c r="T14" i="26"/>
  <c r="D15" i="26"/>
  <c r="E15" i="26"/>
  <c r="F15" i="26"/>
  <c r="G15" i="26"/>
  <c r="H15" i="26"/>
  <c r="I15" i="26"/>
  <c r="J15" i="26"/>
  <c r="K15" i="26"/>
  <c r="L15" i="26"/>
  <c r="M15" i="26"/>
  <c r="O15" i="26"/>
  <c r="P15" i="26"/>
  <c r="Q15" i="26"/>
  <c r="R15" i="26"/>
  <c r="S15" i="26"/>
  <c r="T15" i="26"/>
  <c r="D16" i="26"/>
  <c r="E16" i="26"/>
  <c r="F16" i="26"/>
  <c r="G16" i="26"/>
  <c r="H16" i="26"/>
  <c r="I16" i="26"/>
  <c r="J16" i="26"/>
  <c r="K16" i="26"/>
  <c r="L16" i="26"/>
  <c r="M16" i="26"/>
  <c r="O16" i="26"/>
  <c r="P16" i="26"/>
  <c r="Q16" i="26"/>
  <c r="R16" i="26"/>
  <c r="S16" i="26"/>
  <c r="T16" i="26"/>
  <c r="D17" i="26"/>
  <c r="E17" i="26"/>
  <c r="F17" i="26"/>
  <c r="G17" i="26"/>
  <c r="H17" i="26"/>
  <c r="I17" i="26"/>
  <c r="J17" i="26"/>
  <c r="K17" i="26"/>
  <c r="L17" i="26"/>
  <c r="M17" i="26"/>
  <c r="O17" i="26"/>
  <c r="P17" i="26"/>
  <c r="Q17" i="26"/>
  <c r="R17" i="26"/>
  <c r="S17" i="26"/>
  <c r="T17" i="26"/>
  <c r="D18" i="26"/>
  <c r="E18" i="26"/>
  <c r="F18" i="26"/>
  <c r="G18" i="26"/>
  <c r="H18" i="26"/>
  <c r="I18" i="26"/>
  <c r="J18" i="26"/>
  <c r="K18" i="26"/>
  <c r="L18" i="26"/>
  <c r="M18" i="26"/>
  <c r="O18" i="26"/>
  <c r="P18" i="26"/>
  <c r="Q18" i="26"/>
  <c r="R18" i="26"/>
  <c r="S18" i="26"/>
  <c r="T18" i="26"/>
  <c r="D19" i="26"/>
  <c r="E19" i="26"/>
  <c r="F19" i="26"/>
  <c r="G19" i="26"/>
  <c r="H19" i="26"/>
  <c r="I19" i="26"/>
  <c r="J19" i="26"/>
  <c r="K19" i="26"/>
  <c r="L19" i="26"/>
  <c r="M19" i="26"/>
  <c r="O19" i="26"/>
  <c r="P19" i="26"/>
  <c r="Q19" i="26"/>
  <c r="R19" i="26"/>
  <c r="S19" i="26"/>
  <c r="T19" i="26"/>
  <c r="D20" i="26"/>
  <c r="E20" i="26"/>
  <c r="F20" i="26"/>
  <c r="G20" i="26"/>
  <c r="H20" i="26"/>
  <c r="I20" i="26"/>
  <c r="J20" i="26"/>
  <c r="K20" i="26"/>
  <c r="L20" i="26"/>
  <c r="M20" i="26"/>
  <c r="O20" i="26"/>
  <c r="P20" i="26"/>
  <c r="Q20" i="26"/>
  <c r="R20" i="26"/>
  <c r="S20" i="26"/>
  <c r="T20" i="26"/>
  <c r="D21" i="26"/>
  <c r="E21" i="26"/>
  <c r="F21" i="26"/>
  <c r="G21" i="26"/>
  <c r="H21" i="26"/>
  <c r="I21" i="26"/>
  <c r="J21" i="26"/>
  <c r="K21" i="26"/>
  <c r="L21" i="26"/>
  <c r="M21" i="26"/>
  <c r="O21" i="26"/>
  <c r="P21" i="26"/>
  <c r="Q21" i="26"/>
  <c r="R21" i="26"/>
  <c r="S21" i="26"/>
  <c r="T21" i="26"/>
  <c r="D22" i="26"/>
  <c r="E22" i="26"/>
  <c r="F22" i="26"/>
  <c r="G22" i="26"/>
  <c r="H22" i="26"/>
  <c r="I22" i="26"/>
  <c r="J22" i="26"/>
  <c r="K22" i="26"/>
  <c r="L22" i="26"/>
  <c r="M22" i="26"/>
  <c r="O22" i="26"/>
  <c r="P22" i="26"/>
  <c r="Q22" i="26"/>
  <c r="R22" i="26"/>
  <c r="S22" i="26"/>
  <c r="T22" i="26"/>
  <c r="D23" i="26"/>
  <c r="E23" i="26"/>
  <c r="F23" i="26"/>
  <c r="G23" i="26"/>
  <c r="H23" i="26"/>
  <c r="I23" i="26"/>
  <c r="J23" i="26"/>
  <c r="K23" i="26"/>
  <c r="L23" i="26"/>
  <c r="M23" i="26"/>
  <c r="O23" i="26"/>
  <c r="P23" i="26"/>
  <c r="Q23" i="26"/>
  <c r="R23" i="26"/>
  <c r="S23" i="26"/>
  <c r="T23" i="26"/>
  <c r="C25" i="26"/>
  <c r="C14" i="26"/>
  <c r="C15" i="26"/>
  <c r="C16" i="26"/>
  <c r="C17" i="26"/>
  <c r="C18" i="26"/>
  <c r="C19" i="26"/>
  <c r="C20" i="26"/>
  <c r="C21" i="26"/>
  <c r="C22" i="26"/>
  <c r="C23" i="26"/>
  <c r="C13" i="26"/>
  <c r="BR49" i="26"/>
  <c r="BS49" i="26"/>
  <c r="BT49" i="26"/>
  <c r="BU49" i="26"/>
  <c r="BV49" i="26"/>
  <c r="BW49" i="26"/>
  <c r="BX49" i="26"/>
  <c r="BY49" i="26"/>
  <c r="BZ49" i="26"/>
  <c r="CA49" i="26"/>
  <c r="CB49" i="26"/>
  <c r="CC49" i="26"/>
  <c r="CD49" i="26"/>
  <c r="CE49" i="26"/>
  <c r="CF49" i="26"/>
  <c r="CG49" i="26"/>
  <c r="CH49" i="26"/>
  <c r="BR50" i="26"/>
  <c r="BS50" i="26"/>
  <c r="BT50" i="26"/>
  <c r="BU50" i="26"/>
  <c r="BV50" i="26"/>
  <c r="BW50" i="26"/>
  <c r="BX50" i="26"/>
  <c r="BY50" i="26"/>
  <c r="BZ50" i="26"/>
  <c r="CA50" i="26"/>
  <c r="CB50" i="26"/>
  <c r="CC50" i="26"/>
  <c r="CD50" i="26"/>
  <c r="CE50" i="26"/>
  <c r="CF50" i="26"/>
  <c r="CG50" i="26"/>
  <c r="CH50" i="26"/>
  <c r="BR51" i="26"/>
  <c r="BS51" i="26"/>
  <c r="BT51" i="26"/>
  <c r="BU51" i="26"/>
  <c r="BV51" i="26"/>
  <c r="BW51" i="26"/>
  <c r="BX51" i="26"/>
  <c r="BY51" i="26"/>
  <c r="BZ51" i="26"/>
  <c r="CA51" i="26"/>
  <c r="CB51" i="26"/>
  <c r="CC51" i="26"/>
  <c r="CD51" i="26"/>
  <c r="CE51" i="26"/>
  <c r="CF51" i="26"/>
  <c r="CG51" i="26"/>
  <c r="CH51" i="26"/>
  <c r="BR52" i="26"/>
  <c r="BS52" i="26"/>
  <c r="BT52" i="26"/>
  <c r="BU52" i="26"/>
  <c r="BV52" i="26"/>
  <c r="BW52" i="26"/>
  <c r="BX52" i="26"/>
  <c r="BY52" i="26"/>
  <c r="BZ52" i="26"/>
  <c r="CA52" i="26"/>
  <c r="CB52" i="26"/>
  <c r="CC52" i="26"/>
  <c r="CD52" i="26"/>
  <c r="CE52" i="26"/>
  <c r="CF52" i="26"/>
  <c r="CG52" i="26"/>
  <c r="CH52" i="26"/>
  <c r="BR53" i="26"/>
  <c r="BS53" i="26"/>
  <c r="BT53" i="26"/>
  <c r="BU53" i="26"/>
  <c r="BV53" i="26"/>
  <c r="BW53" i="26"/>
  <c r="BX53" i="26"/>
  <c r="BY53" i="26"/>
  <c r="BZ53" i="26"/>
  <c r="CA53" i="26"/>
  <c r="CB53" i="26"/>
  <c r="CC53" i="26"/>
  <c r="CD53" i="26"/>
  <c r="CE53" i="26"/>
  <c r="CF53" i="26"/>
  <c r="CG53" i="26"/>
  <c r="CH53" i="26"/>
  <c r="BR54" i="26"/>
  <c r="BS54" i="26"/>
  <c r="BT54" i="26"/>
  <c r="BU54" i="26"/>
  <c r="BV54" i="26"/>
  <c r="BW54" i="26"/>
  <c r="BX54" i="26"/>
  <c r="BY54" i="26"/>
  <c r="BZ54" i="26"/>
  <c r="CA54" i="26"/>
  <c r="CB54" i="26"/>
  <c r="CC54" i="26"/>
  <c r="CD54" i="26"/>
  <c r="CE54" i="26"/>
  <c r="CF54" i="26"/>
  <c r="CG54" i="26"/>
  <c r="CH54" i="26"/>
  <c r="BR55" i="26"/>
  <c r="BS55" i="26"/>
  <c r="BT55" i="26"/>
  <c r="BU55" i="26"/>
  <c r="BV55" i="26"/>
  <c r="BW55" i="26"/>
  <c r="BX55" i="26"/>
  <c r="BY55" i="26"/>
  <c r="BZ55" i="26"/>
  <c r="CA55" i="26"/>
  <c r="CB55" i="26"/>
  <c r="CC55" i="26"/>
  <c r="CD55" i="26"/>
  <c r="CE55" i="26"/>
  <c r="CF55" i="26"/>
  <c r="CG55" i="26"/>
  <c r="CH55" i="26"/>
  <c r="BR56" i="26"/>
  <c r="BS56" i="26"/>
  <c r="BT56" i="26"/>
  <c r="BU56" i="26"/>
  <c r="BV56" i="26"/>
  <c r="BW56" i="26"/>
  <c r="BX56" i="26"/>
  <c r="BY56" i="26"/>
  <c r="BZ56" i="26"/>
  <c r="CA56" i="26"/>
  <c r="CB56" i="26"/>
  <c r="CC56" i="26"/>
  <c r="CD56" i="26"/>
  <c r="CE56" i="26"/>
  <c r="CF56" i="26"/>
  <c r="CG56" i="26"/>
  <c r="CH56" i="26"/>
  <c r="BR57" i="26"/>
  <c r="BS57" i="26"/>
  <c r="BT57" i="26"/>
  <c r="BU57" i="26"/>
  <c r="BV57" i="26"/>
  <c r="BW57" i="26"/>
  <c r="BX57" i="26"/>
  <c r="BY57" i="26"/>
  <c r="BZ57" i="26"/>
  <c r="CA57" i="26"/>
  <c r="CB57" i="26"/>
  <c r="CC57" i="26"/>
  <c r="CD57" i="26"/>
  <c r="CE57" i="26"/>
  <c r="CF57" i="26"/>
  <c r="CG57" i="26"/>
  <c r="CH57" i="26"/>
  <c r="BR58" i="26"/>
  <c r="BS58" i="26"/>
  <c r="BT58" i="26"/>
  <c r="BU58" i="26"/>
  <c r="BV58" i="26"/>
  <c r="BW58" i="26"/>
  <c r="BX58" i="26"/>
  <c r="BY58" i="26"/>
  <c r="BZ58" i="26"/>
  <c r="CA58" i="26"/>
  <c r="CB58" i="26"/>
  <c r="CC58" i="26"/>
  <c r="CD58" i="26"/>
  <c r="CE58" i="26"/>
  <c r="CF58" i="26"/>
  <c r="CG58" i="26"/>
  <c r="CH58" i="26"/>
  <c r="BR59" i="26"/>
  <c r="BS59" i="26"/>
  <c r="BT59" i="26"/>
  <c r="BU59" i="26"/>
  <c r="BV59" i="26"/>
  <c r="BW59" i="26"/>
  <c r="BX59" i="26"/>
  <c r="BY59" i="26"/>
  <c r="BZ59" i="26"/>
  <c r="CA59" i="26"/>
  <c r="CB59" i="26"/>
  <c r="CC59" i="26"/>
  <c r="CD59" i="26"/>
  <c r="CE59" i="26"/>
  <c r="CF59" i="26"/>
  <c r="CG59" i="26"/>
  <c r="CH59" i="26"/>
  <c r="BR60" i="26"/>
  <c r="BS60" i="26"/>
  <c r="BT60" i="26"/>
  <c r="BU60" i="26"/>
  <c r="BV60" i="26"/>
  <c r="BW60" i="26"/>
  <c r="BX60" i="26"/>
  <c r="BY60" i="26"/>
  <c r="BZ60" i="26"/>
  <c r="CA60" i="26"/>
  <c r="CB60" i="26"/>
  <c r="CC60" i="26"/>
  <c r="CD60" i="26"/>
  <c r="CE60" i="26"/>
  <c r="CF60" i="26"/>
  <c r="CG60" i="26"/>
  <c r="CH60" i="26"/>
  <c r="BR61" i="26"/>
  <c r="BS61" i="26"/>
  <c r="BT61" i="26"/>
  <c r="BU61" i="26"/>
  <c r="BV61" i="26"/>
  <c r="BW61" i="26"/>
  <c r="BX61" i="26"/>
  <c r="BY61" i="26"/>
  <c r="BZ61" i="26"/>
  <c r="CA61" i="26"/>
  <c r="CB61" i="26"/>
  <c r="CC61" i="26"/>
  <c r="CD61" i="26"/>
  <c r="CE61" i="26"/>
  <c r="CF61" i="26"/>
  <c r="CG61" i="26"/>
  <c r="CH61" i="26"/>
  <c r="BQ50" i="26"/>
  <c r="BQ51" i="26"/>
  <c r="BQ52" i="26"/>
  <c r="BQ53" i="26"/>
  <c r="BQ54" i="26"/>
  <c r="BQ55" i="26"/>
  <c r="BQ56" i="26"/>
  <c r="BQ57" i="26"/>
  <c r="BQ58" i="26"/>
  <c r="BQ59" i="26"/>
  <c r="BQ60" i="26"/>
  <c r="BQ61" i="26"/>
  <c r="BQ49" i="26"/>
  <c r="CI41" i="29" l="1"/>
  <c r="CI71" i="29"/>
  <c r="CI108" i="29"/>
  <c r="CI72" i="29"/>
  <c r="CI44" i="29"/>
  <c r="CI76" i="29"/>
  <c r="CI38" i="29"/>
  <c r="CI111" i="29"/>
  <c r="CI109" i="29"/>
  <c r="CI46" i="29"/>
  <c r="CI45" i="29"/>
  <c r="CI75" i="29"/>
  <c r="CI107" i="29"/>
  <c r="CI43" i="29"/>
  <c r="CI115" i="29"/>
  <c r="CI77" i="29"/>
  <c r="CI80" i="29"/>
  <c r="CI79" i="29"/>
  <c r="CI81" i="29"/>
  <c r="CI73" i="29"/>
  <c r="CI39" i="29"/>
  <c r="CI37" i="29"/>
  <c r="CI105" i="29"/>
  <c r="CI74" i="29"/>
  <c r="CI112" i="29"/>
  <c r="CI36" i="29"/>
  <c r="CI113" i="29"/>
  <c r="CI106" i="29"/>
  <c r="BM82" i="29"/>
  <c r="CI78" i="29"/>
  <c r="CI40" i="29"/>
  <c r="AQ82" i="29"/>
  <c r="CI114" i="29"/>
  <c r="CI89" i="29"/>
  <c r="U82" i="29"/>
  <c r="CG84" i="26"/>
  <c r="CI82" i="29" l="1"/>
  <c r="CI83" i="29" s="1"/>
  <c r="CH84" i="26"/>
  <c r="CI84" i="26"/>
  <c r="AV105" i="29" l="1"/>
  <c r="AW105" i="29"/>
  <c r="AX105" i="29"/>
  <c r="AY105" i="29"/>
  <c r="AZ105" i="29"/>
  <c r="BA105" i="29"/>
  <c r="BB105" i="29"/>
  <c r="BC105" i="29"/>
  <c r="BD105" i="29"/>
  <c r="BE105" i="29"/>
  <c r="BG105" i="29"/>
  <c r="BH105" i="29"/>
  <c r="BI105" i="29"/>
  <c r="BJ105" i="29"/>
  <c r="BK105" i="29"/>
  <c r="BL105" i="29"/>
  <c r="AV106" i="29"/>
  <c r="AW106" i="29"/>
  <c r="AX106" i="29"/>
  <c r="AY106" i="29"/>
  <c r="AZ106" i="29"/>
  <c r="BA106" i="29"/>
  <c r="BB106" i="29"/>
  <c r="BC106" i="29"/>
  <c r="BD106" i="29"/>
  <c r="BE106" i="29"/>
  <c r="BG106" i="29"/>
  <c r="BH106" i="29"/>
  <c r="BI106" i="29"/>
  <c r="BJ106" i="29"/>
  <c r="BK106" i="29"/>
  <c r="BL106" i="29"/>
  <c r="AV107" i="29"/>
  <c r="AW107" i="29"/>
  <c r="AX107" i="29"/>
  <c r="AY107" i="29"/>
  <c r="AZ107" i="29"/>
  <c r="BA107" i="29"/>
  <c r="BB107" i="29"/>
  <c r="BC107" i="29"/>
  <c r="BD107" i="29"/>
  <c r="BE107" i="29"/>
  <c r="BG107" i="29"/>
  <c r="BH107" i="29"/>
  <c r="BI107" i="29"/>
  <c r="BJ107" i="29"/>
  <c r="BK107" i="29"/>
  <c r="BL107" i="29"/>
  <c r="AV108" i="29"/>
  <c r="AW108" i="29"/>
  <c r="AX108" i="29"/>
  <c r="AY108" i="29"/>
  <c r="AZ108" i="29"/>
  <c r="BA108" i="29"/>
  <c r="BB108" i="29"/>
  <c r="BC108" i="29"/>
  <c r="BD108" i="29"/>
  <c r="BE108" i="29"/>
  <c r="BG108" i="29"/>
  <c r="BH108" i="29"/>
  <c r="BI108" i="29"/>
  <c r="BJ108" i="29"/>
  <c r="BK108" i="29"/>
  <c r="BL108" i="29"/>
  <c r="AV109" i="29"/>
  <c r="AW109" i="29"/>
  <c r="AX109" i="29"/>
  <c r="AY109" i="29"/>
  <c r="AZ109" i="29"/>
  <c r="BA109" i="29"/>
  <c r="BB109" i="29"/>
  <c r="BC109" i="29"/>
  <c r="BD109" i="29"/>
  <c r="BE109" i="29"/>
  <c r="BG109" i="29"/>
  <c r="BH109" i="29"/>
  <c r="BI109" i="29"/>
  <c r="BJ109" i="29"/>
  <c r="BK109" i="29"/>
  <c r="BL109" i="29"/>
  <c r="AV110" i="29"/>
  <c r="AW110" i="29"/>
  <c r="AX110" i="29"/>
  <c r="AY110" i="29"/>
  <c r="AZ110" i="29"/>
  <c r="BA110" i="29"/>
  <c r="BB110" i="29"/>
  <c r="BC110" i="29"/>
  <c r="BD110" i="29"/>
  <c r="BE110" i="29"/>
  <c r="BG110" i="29"/>
  <c r="BH110" i="29"/>
  <c r="BI110" i="29"/>
  <c r="BJ110" i="29"/>
  <c r="BK110" i="29"/>
  <c r="BL110" i="29"/>
  <c r="AV111" i="29"/>
  <c r="AW111" i="29"/>
  <c r="AX111" i="29"/>
  <c r="AY111" i="29"/>
  <c r="AZ111" i="29"/>
  <c r="BA111" i="29"/>
  <c r="BB111" i="29"/>
  <c r="BC111" i="29"/>
  <c r="BD111" i="29"/>
  <c r="BE111" i="29"/>
  <c r="BG111" i="29"/>
  <c r="BH111" i="29"/>
  <c r="BI111" i="29"/>
  <c r="BJ111" i="29"/>
  <c r="BK111" i="29"/>
  <c r="BL111" i="29"/>
  <c r="AV112" i="29"/>
  <c r="AW112" i="29"/>
  <c r="AX112" i="29"/>
  <c r="AY112" i="29"/>
  <c r="AZ112" i="29"/>
  <c r="BA112" i="29"/>
  <c r="BB112" i="29"/>
  <c r="BC112" i="29"/>
  <c r="BD112" i="29"/>
  <c r="BE112" i="29"/>
  <c r="BG112" i="29"/>
  <c r="BH112" i="29"/>
  <c r="BI112" i="29"/>
  <c r="BJ112" i="29"/>
  <c r="BK112" i="29"/>
  <c r="BL112" i="29"/>
  <c r="AV113" i="29"/>
  <c r="AW113" i="29"/>
  <c r="AX113" i="29"/>
  <c r="AY113" i="29"/>
  <c r="AZ113" i="29"/>
  <c r="BA113" i="29"/>
  <c r="BB113" i="29"/>
  <c r="BC113" i="29"/>
  <c r="BD113" i="29"/>
  <c r="BE113" i="29"/>
  <c r="BG113" i="29"/>
  <c r="BH113" i="29"/>
  <c r="BI113" i="29"/>
  <c r="BJ113" i="29"/>
  <c r="BK113" i="29"/>
  <c r="BL113" i="29"/>
  <c r="AV114" i="29"/>
  <c r="AW114" i="29"/>
  <c r="AX114" i="29"/>
  <c r="AY114" i="29"/>
  <c r="AZ114" i="29"/>
  <c r="BA114" i="29"/>
  <c r="BB114" i="29"/>
  <c r="BC114" i="29"/>
  <c r="BD114" i="29"/>
  <c r="BE114" i="29"/>
  <c r="BG114" i="29"/>
  <c r="BH114" i="29"/>
  <c r="BI114" i="29"/>
  <c r="BJ114" i="29"/>
  <c r="BK114" i="29"/>
  <c r="BL114" i="29"/>
  <c r="AV115" i="29"/>
  <c r="AW115" i="29"/>
  <c r="AX115" i="29"/>
  <c r="AY115" i="29"/>
  <c r="AZ115" i="29"/>
  <c r="BA115" i="29"/>
  <c r="BB115" i="29"/>
  <c r="BC115" i="29"/>
  <c r="BD115" i="29"/>
  <c r="BE115" i="29"/>
  <c r="BG115" i="29"/>
  <c r="BH115" i="29"/>
  <c r="BI115" i="29"/>
  <c r="BJ115" i="29"/>
  <c r="BK115" i="29"/>
  <c r="BL115" i="29"/>
  <c r="AV116" i="29"/>
  <c r="AW116" i="29"/>
  <c r="AX116" i="29"/>
  <c r="AY116" i="29"/>
  <c r="AZ116" i="29"/>
  <c r="BA116" i="29"/>
  <c r="BB116" i="29"/>
  <c r="BC116" i="29"/>
  <c r="BD116" i="29"/>
  <c r="BE116" i="29"/>
  <c r="BG116" i="29"/>
  <c r="BH116" i="29"/>
  <c r="BI116" i="29"/>
  <c r="BJ116" i="29"/>
  <c r="AU106" i="29"/>
  <c r="AU107" i="29"/>
  <c r="AU108" i="29"/>
  <c r="AU109" i="29"/>
  <c r="AU110" i="29"/>
  <c r="AU111" i="29"/>
  <c r="AU112" i="29"/>
  <c r="AU113" i="29"/>
  <c r="AU114" i="29"/>
  <c r="AU115" i="29"/>
  <c r="AU116" i="29"/>
  <c r="AU105" i="29"/>
  <c r="Z105" i="29"/>
  <c r="AA105" i="29"/>
  <c r="AB105" i="29"/>
  <c r="AC105" i="29"/>
  <c r="AD105" i="29"/>
  <c r="AE105" i="29"/>
  <c r="AF105" i="29"/>
  <c r="AG105" i="29"/>
  <c r="AH105" i="29"/>
  <c r="AI105" i="29"/>
  <c r="AK105" i="29"/>
  <c r="AL105" i="29"/>
  <c r="AM105" i="29"/>
  <c r="AN105" i="29"/>
  <c r="AO105" i="29"/>
  <c r="AP105" i="29"/>
  <c r="Z106" i="29"/>
  <c r="AA106" i="29"/>
  <c r="AB106" i="29"/>
  <c r="AC106" i="29"/>
  <c r="AD106" i="29"/>
  <c r="AE106" i="29"/>
  <c r="AF106" i="29"/>
  <c r="AG106" i="29"/>
  <c r="AH106" i="29"/>
  <c r="AI106" i="29"/>
  <c r="AK106" i="29"/>
  <c r="AL106" i="29"/>
  <c r="AM106" i="29"/>
  <c r="AN106" i="29"/>
  <c r="AO106" i="29"/>
  <c r="AP106" i="29"/>
  <c r="Z107" i="29"/>
  <c r="AA107" i="29"/>
  <c r="AB107" i="29"/>
  <c r="AC107" i="29"/>
  <c r="AD107" i="29"/>
  <c r="AE107" i="29"/>
  <c r="AF107" i="29"/>
  <c r="AG107" i="29"/>
  <c r="AH107" i="29"/>
  <c r="AI107" i="29"/>
  <c r="AK107" i="29"/>
  <c r="AL107" i="29"/>
  <c r="AM107" i="29"/>
  <c r="AN107" i="29"/>
  <c r="AO107" i="29"/>
  <c r="AP107" i="29"/>
  <c r="Z108" i="29"/>
  <c r="AA108" i="29"/>
  <c r="AB108" i="29"/>
  <c r="AC108" i="29"/>
  <c r="AD108" i="29"/>
  <c r="AE108" i="29"/>
  <c r="AF108" i="29"/>
  <c r="AG108" i="29"/>
  <c r="AH108" i="29"/>
  <c r="AI108" i="29"/>
  <c r="AK108" i="29"/>
  <c r="AL108" i="29"/>
  <c r="AM108" i="29"/>
  <c r="AN108" i="29"/>
  <c r="AO108" i="29"/>
  <c r="AP108" i="29"/>
  <c r="Z109" i="29"/>
  <c r="AA109" i="29"/>
  <c r="AB109" i="29"/>
  <c r="AC109" i="29"/>
  <c r="AD109" i="29"/>
  <c r="AE109" i="29"/>
  <c r="AF109" i="29"/>
  <c r="AG109" i="29"/>
  <c r="AH109" i="29"/>
  <c r="AI109" i="29"/>
  <c r="AK109" i="29"/>
  <c r="AL109" i="29"/>
  <c r="AM109" i="29"/>
  <c r="AN109" i="29"/>
  <c r="AO109" i="29"/>
  <c r="AP109" i="29"/>
  <c r="Z110" i="29"/>
  <c r="AA110" i="29"/>
  <c r="AB110" i="29"/>
  <c r="AC110" i="29"/>
  <c r="AD110" i="29"/>
  <c r="AE110" i="29"/>
  <c r="AF110" i="29"/>
  <c r="AG110" i="29"/>
  <c r="AH110" i="29"/>
  <c r="AI110" i="29"/>
  <c r="AK110" i="29"/>
  <c r="AL110" i="29"/>
  <c r="AM110" i="29"/>
  <c r="AN110" i="29"/>
  <c r="AO110" i="29"/>
  <c r="AP110" i="29"/>
  <c r="Z111" i="29"/>
  <c r="AA111" i="29"/>
  <c r="AB111" i="29"/>
  <c r="AC111" i="29"/>
  <c r="AD111" i="29"/>
  <c r="AE111" i="29"/>
  <c r="AF111" i="29"/>
  <c r="AG111" i="29"/>
  <c r="AH111" i="29"/>
  <c r="AI111" i="29"/>
  <c r="AK111" i="29"/>
  <c r="AL111" i="29"/>
  <c r="AM111" i="29"/>
  <c r="AN111" i="29"/>
  <c r="AO111" i="29"/>
  <c r="AP111" i="29"/>
  <c r="Z112" i="29"/>
  <c r="AA112" i="29"/>
  <c r="AB112" i="29"/>
  <c r="AC112" i="29"/>
  <c r="AD112" i="29"/>
  <c r="AE112" i="29"/>
  <c r="AF112" i="29"/>
  <c r="AG112" i="29"/>
  <c r="AH112" i="29"/>
  <c r="AI112" i="29"/>
  <c r="AK112" i="29"/>
  <c r="AL112" i="29"/>
  <c r="AM112" i="29"/>
  <c r="AN112" i="29"/>
  <c r="AO112" i="29"/>
  <c r="AP112" i="29"/>
  <c r="Z113" i="29"/>
  <c r="AA113" i="29"/>
  <c r="AB113" i="29"/>
  <c r="AC113" i="29"/>
  <c r="AD113" i="29"/>
  <c r="AE113" i="29"/>
  <c r="AF113" i="29"/>
  <c r="AG113" i="29"/>
  <c r="AH113" i="29"/>
  <c r="AI113" i="29"/>
  <c r="AK113" i="29"/>
  <c r="AL113" i="29"/>
  <c r="AM113" i="29"/>
  <c r="AN113" i="29"/>
  <c r="AO113" i="29"/>
  <c r="AP113" i="29"/>
  <c r="Z114" i="29"/>
  <c r="AA114" i="29"/>
  <c r="AB114" i="29"/>
  <c r="AC114" i="29"/>
  <c r="AD114" i="29"/>
  <c r="AE114" i="29"/>
  <c r="AF114" i="29"/>
  <c r="AG114" i="29"/>
  <c r="AH114" i="29"/>
  <c r="AI114" i="29"/>
  <c r="AK114" i="29"/>
  <c r="AL114" i="29"/>
  <c r="AM114" i="29"/>
  <c r="AN114" i="29"/>
  <c r="AO114" i="29"/>
  <c r="AP114" i="29"/>
  <c r="Z115" i="29"/>
  <c r="AA115" i="29"/>
  <c r="AB115" i="29"/>
  <c r="AC115" i="29"/>
  <c r="AD115" i="29"/>
  <c r="AE115" i="29"/>
  <c r="AF115" i="29"/>
  <c r="AG115" i="29"/>
  <c r="AH115" i="29"/>
  <c r="AI115" i="29"/>
  <c r="AK115" i="29"/>
  <c r="AL115" i="29"/>
  <c r="AM115" i="29"/>
  <c r="AN115" i="29"/>
  <c r="AO115" i="29"/>
  <c r="AP115" i="29"/>
  <c r="Z116" i="29"/>
  <c r="AA116" i="29"/>
  <c r="AB116" i="29"/>
  <c r="AC116" i="29"/>
  <c r="AD116" i="29"/>
  <c r="AE116" i="29"/>
  <c r="AF116" i="29"/>
  <c r="AG116" i="29"/>
  <c r="AH116" i="29"/>
  <c r="AI116" i="29"/>
  <c r="AK116" i="29"/>
  <c r="AL116" i="29"/>
  <c r="AM116" i="29"/>
  <c r="AN116" i="29"/>
  <c r="Y106" i="29"/>
  <c r="Y107" i="29"/>
  <c r="Y108" i="29"/>
  <c r="Y109" i="29"/>
  <c r="Y110" i="29"/>
  <c r="Y111" i="29"/>
  <c r="Y112" i="29"/>
  <c r="Y113" i="29"/>
  <c r="Y114" i="29"/>
  <c r="Y115" i="29"/>
  <c r="Y116" i="29"/>
  <c r="Y105" i="29"/>
  <c r="D105" i="29"/>
  <c r="E105" i="29"/>
  <c r="F105" i="29"/>
  <c r="G105" i="29"/>
  <c r="H105" i="29"/>
  <c r="I105" i="29"/>
  <c r="J105" i="29"/>
  <c r="K105" i="29"/>
  <c r="L105" i="29"/>
  <c r="BZ105" i="29" s="1"/>
  <c r="M105" i="29"/>
  <c r="O105" i="29"/>
  <c r="P105" i="29"/>
  <c r="Q105" i="29"/>
  <c r="R105" i="29"/>
  <c r="S105" i="29"/>
  <c r="T105" i="29"/>
  <c r="D106" i="29"/>
  <c r="BR106" i="29" s="1"/>
  <c r="E106" i="29"/>
  <c r="F106" i="29"/>
  <c r="G106" i="29"/>
  <c r="H106" i="29"/>
  <c r="I106" i="29"/>
  <c r="J106" i="29"/>
  <c r="K106" i="29"/>
  <c r="L106" i="29"/>
  <c r="BZ106" i="29" s="1"/>
  <c r="M106" i="29"/>
  <c r="O106" i="29"/>
  <c r="CC106" i="29" s="1"/>
  <c r="P106" i="29"/>
  <c r="Q106" i="29"/>
  <c r="R106" i="29"/>
  <c r="S106" i="29"/>
  <c r="T106" i="29"/>
  <c r="D107" i="29"/>
  <c r="BR107" i="29" s="1"/>
  <c r="E107" i="29"/>
  <c r="F107" i="29"/>
  <c r="G107" i="29"/>
  <c r="H107" i="29"/>
  <c r="I107" i="29"/>
  <c r="J107" i="29"/>
  <c r="K107" i="29"/>
  <c r="L107" i="29"/>
  <c r="BZ107" i="29" s="1"/>
  <c r="M107" i="29"/>
  <c r="O107" i="29"/>
  <c r="P107" i="29"/>
  <c r="Q107" i="29"/>
  <c r="R107" i="29"/>
  <c r="S107" i="29"/>
  <c r="T107" i="29"/>
  <c r="D108" i="29"/>
  <c r="BR108" i="29" s="1"/>
  <c r="E108" i="29"/>
  <c r="F108" i="29"/>
  <c r="G108" i="29"/>
  <c r="H108" i="29"/>
  <c r="I108" i="29"/>
  <c r="J108" i="29"/>
  <c r="K108" i="29"/>
  <c r="L108" i="29"/>
  <c r="BZ108" i="29" s="1"/>
  <c r="M108" i="29"/>
  <c r="O108" i="29"/>
  <c r="CC108" i="29" s="1"/>
  <c r="P108" i="29"/>
  <c r="Q108" i="29"/>
  <c r="R108" i="29"/>
  <c r="S108" i="29"/>
  <c r="T108" i="29"/>
  <c r="D109" i="29"/>
  <c r="BR109" i="29" s="1"/>
  <c r="E109" i="29"/>
  <c r="F109" i="29"/>
  <c r="G109" i="29"/>
  <c r="H109" i="29"/>
  <c r="I109" i="29"/>
  <c r="J109" i="29"/>
  <c r="K109" i="29"/>
  <c r="L109" i="29"/>
  <c r="BZ109" i="29" s="1"/>
  <c r="M109" i="29"/>
  <c r="O109" i="29"/>
  <c r="P109" i="29"/>
  <c r="Q109" i="29"/>
  <c r="R109" i="29"/>
  <c r="S109" i="29"/>
  <c r="T109" i="29"/>
  <c r="D110" i="29"/>
  <c r="E110" i="29"/>
  <c r="F110" i="29"/>
  <c r="G110" i="29"/>
  <c r="H110" i="29"/>
  <c r="I110" i="29"/>
  <c r="J110" i="29"/>
  <c r="K110" i="29"/>
  <c r="L110" i="29"/>
  <c r="M110" i="29"/>
  <c r="O110" i="29"/>
  <c r="CC110" i="29" s="1"/>
  <c r="P110" i="29"/>
  <c r="Q110" i="29"/>
  <c r="R110" i="29"/>
  <c r="S110" i="29"/>
  <c r="T110" i="29"/>
  <c r="D111" i="29"/>
  <c r="BR111" i="29" s="1"/>
  <c r="E111" i="29"/>
  <c r="F111" i="29"/>
  <c r="G111" i="29"/>
  <c r="H111" i="29"/>
  <c r="I111" i="29"/>
  <c r="J111" i="29"/>
  <c r="K111" i="29"/>
  <c r="L111" i="29"/>
  <c r="BZ111" i="29" s="1"/>
  <c r="M111" i="29"/>
  <c r="O111" i="29"/>
  <c r="CC111" i="29" s="1"/>
  <c r="P111" i="29"/>
  <c r="Q111" i="29"/>
  <c r="R111" i="29"/>
  <c r="S111" i="29"/>
  <c r="T111" i="29"/>
  <c r="D112" i="29"/>
  <c r="BR112" i="29" s="1"/>
  <c r="E112" i="29"/>
  <c r="F112" i="29"/>
  <c r="G112" i="29"/>
  <c r="H112" i="29"/>
  <c r="I112" i="29"/>
  <c r="J112" i="29"/>
  <c r="K112" i="29"/>
  <c r="L112" i="29"/>
  <c r="M112" i="29"/>
  <c r="O112" i="29"/>
  <c r="CC112" i="29" s="1"/>
  <c r="P112" i="29"/>
  <c r="Q112" i="29"/>
  <c r="R112" i="29"/>
  <c r="S112" i="29"/>
  <c r="T112" i="29"/>
  <c r="D113" i="29"/>
  <c r="BR113" i="29" s="1"/>
  <c r="E113" i="29"/>
  <c r="F113" i="29"/>
  <c r="G113" i="29"/>
  <c r="H113" i="29"/>
  <c r="I113" i="29"/>
  <c r="J113" i="29"/>
  <c r="K113" i="29"/>
  <c r="L113" i="29"/>
  <c r="BZ113" i="29" s="1"/>
  <c r="M113" i="29"/>
  <c r="O113" i="29"/>
  <c r="CC113" i="29" s="1"/>
  <c r="P113" i="29"/>
  <c r="Q113" i="29"/>
  <c r="R113" i="29"/>
  <c r="S113" i="29"/>
  <c r="T113" i="29"/>
  <c r="D114" i="29"/>
  <c r="BR114" i="29" s="1"/>
  <c r="E114" i="29"/>
  <c r="F114" i="29"/>
  <c r="G114" i="29"/>
  <c r="H114" i="29"/>
  <c r="I114" i="29"/>
  <c r="J114" i="29"/>
  <c r="K114" i="29"/>
  <c r="L114" i="29"/>
  <c r="BZ114" i="29" s="1"/>
  <c r="M114" i="29"/>
  <c r="O114" i="29"/>
  <c r="CC114" i="29" s="1"/>
  <c r="P114" i="29"/>
  <c r="Q114" i="29"/>
  <c r="R114" i="29"/>
  <c r="S114" i="29"/>
  <c r="T114" i="29"/>
  <c r="D115" i="29"/>
  <c r="E115" i="29"/>
  <c r="F115" i="29"/>
  <c r="G115" i="29"/>
  <c r="H115" i="29"/>
  <c r="I115" i="29"/>
  <c r="J115" i="29"/>
  <c r="K115" i="29"/>
  <c r="L115" i="29"/>
  <c r="M115" i="29"/>
  <c r="O115" i="29"/>
  <c r="P115" i="29"/>
  <c r="Q115" i="29"/>
  <c r="R115" i="29"/>
  <c r="S115" i="29"/>
  <c r="T115" i="29"/>
  <c r="D116" i="29"/>
  <c r="E116" i="29"/>
  <c r="F116" i="29"/>
  <c r="G116" i="29"/>
  <c r="H116" i="29"/>
  <c r="I116" i="29"/>
  <c r="J116" i="29"/>
  <c r="K116" i="29"/>
  <c r="L116" i="29"/>
  <c r="BZ116" i="29" s="1"/>
  <c r="M116" i="29"/>
  <c r="CA116" i="29" s="1"/>
  <c r="O116" i="29"/>
  <c r="CC116" i="29" s="1"/>
  <c r="P116" i="29"/>
  <c r="Q116" i="29"/>
  <c r="R116" i="29"/>
  <c r="C106" i="29"/>
  <c r="C107" i="29"/>
  <c r="C108" i="29"/>
  <c r="BQ108" i="29" s="1"/>
  <c r="C109" i="29"/>
  <c r="C110" i="29"/>
  <c r="C111" i="29"/>
  <c r="C112" i="29"/>
  <c r="C113" i="29"/>
  <c r="C114" i="29"/>
  <c r="C115" i="29"/>
  <c r="C116" i="29"/>
  <c r="BQ116" i="29" s="1"/>
  <c r="C105" i="29"/>
  <c r="AV89" i="29"/>
  <c r="AW89" i="29"/>
  <c r="AX89" i="29"/>
  <c r="AY89" i="29"/>
  <c r="AZ89" i="29"/>
  <c r="BA89" i="29"/>
  <c r="BB89" i="29"/>
  <c r="BC89" i="29"/>
  <c r="BD89" i="29"/>
  <c r="BE89" i="29"/>
  <c r="BG89" i="29"/>
  <c r="BH89" i="29"/>
  <c r="BI89" i="29"/>
  <c r="BJ89" i="29"/>
  <c r="BK89" i="29"/>
  <c r="BL89" i="29"/>
  <c r="AV90" i="29"/>
  <c r="AW90" i="29"/>
  <c r="AX90" i="29"/>
  <c r="AY90" i="29"/>
  <c r="AZ90" i="29"/>
  <c r="BA90" i="29"/>
  <c r="BB90" i="29"/>
  <c r="BC90" i="29"/>
  <c r="BD90" i="29"/>
  <c r="BE90" i="29"/>
  <c r="BG90" i="29"/>
  <c r="BH90" i="29"/>
  <c r="BI90" i="29"/>
  <c r="BJ90" i="29"/>
  <c r="BK90" i="29"/>
  <c r="BL90" i="29"/>
  <c r="AV91" i="29"/>
  <c r="AW91" i="29"/>
  <c r="AX91" i="29"/>
  <c r="AY91" i="29"/>
  <c r="AZ91" i="29"/>
  <c r="BA91" i="29"/>
  <c r="BB91" i="29"/>
  <c r="BC91" i="29"/>
  <c r="BD91" i="29"/>
  <c r="BE91" i="29"/>
  <c r="BG91" i="29"/>
  <c r="BH91" i="29"/>
  <c r="BI91" i="29"/>
  <c r="BJ91" i="29"/>
  <c r="BK91" i="29"/>
  <c r="BL91" i="29"/>
  <c r="AV92" i="29"/>
  <c r="AW92" i="29"/>
  <c r="AX92" i="29"/>
  <c r="AY92" i="29"/>
  <c r="AZ92" i="29"/>
  <c r="BA92" i="29"/>
  <c r="BB92" i="29"/>
  <c r="BC92" i="29"/>
  <c r="BD92" i="29"/>
  <c r="BE92" i="29"/>
  <c r="BG92" i="29"/>
  <c r="BH92" i="29"/>
  <c r="BI92" i="29"/>
  <c r="BJ92" i="29"/>
  <c r="BK92" i="29"/>
  <c r="BL92" i="29"/>
  <c r="AV93" i="29"/>
  <c r="AW93" i="29"/>
  <c r="AX93" i="29"/>
  <c r="AY93" i="29"/>
  <c r="AZ93" i="29"/>
  <c r="BA93" i="29"/>
  <c r="BB93" i="29"/>
  <c r="BC93" i="29"/>
  <c r="BD93" i="29"/>
  <c r="BE93" i="29"/>
  <c r="BG93" i="29"/>
  <c r="BH93" i="29"/>
  <c r="BI93" i="29"/>
  <c r="BJ93" i="29"/>
  <c r="BK93" i="29"/>
  <c r="BL93" i="29"/>
  <c r="AV94" i="29"/>
  <c r="AW94" i="29"/>
  <c r="AX94" i="29"/>
  <c r="AY94" i="29"/>
  <c r="AZ94" i="29"/>
  <c r="BA94" i="29"/>
  <c r="BB94" i="29"/>
  <c r="BC94" i="29"/>
  <c r="BD94" i="29"/>
  <c r="BE94" i="29"/>
  <c r="BG94" i="29"/>
  <c r="BH94" i="29"/>
  <c r="BI94" i="29"/>
  <c r="BJ94" i="29"/>
  <c r="BK94" i="29"/>
  <c r="BL94" i="29"/>
  <c r="AV95" i="29"/>
  <c r="AW95" i="29"/>
  <c r="AX95" i="29"/>
  <c r="AY95" i="29"/>
  <c r="AZ95" i="29"/>
  <c r="BA95" i="29"/>
  <c r="BB95" i="29"/>
  <c r="BC95" i="29"/>
  <c r="BD95" i="29"/>
  <c r="BE95" i="29"/>
  <c r="BG95" i="29"/>
  <c r="BH95" i="29"/>
  <c r="BI95" i="29"/>
  <c r="BJ95" i="29"/>
  <c r="BK95" i="29"/>
  <c r="BL95" i="29"/>
  <c r="AV96" i="29"/>
  <c r="AW96" i="29"/>
  <c r="AX96" i="29"/>
  <c r="AY96" i="29"/>
  <c r="AZ96" i="29"/>
  <c r="BA96" i="29"/>
  <c r="BB96" i="29"/>
  <c r="BC96" i="29"/>
  <c r="BD96" i="29"/>
  <c r="BE96" i="29"/>
  <c r="BG96" i="29"/>
  <c r="BH96" i="29"/>
  <c r="BI96" i="29"/>
  <c r="BJ96" i="29"/>
  <c r="BK96" i="29"/>
  <c r="BL96" i="29"/>
  <c r="AV97" i="29"/>
  <c r="AW97" i="29"/>
  <c r="AX97" i="29"/>
  <c r="AY97" i="29"/>
  <c r="AZ97" i="29"/>
  <c r="BA97" i="29"/>
  <c r="BB97" i="29"/>
  <c r="BC97" i="29"/>
  <c r="BD97" i="29"/>
  <c r="BE97" i="29"/>
  <c r="BG97" i="29"/>
  <c r="BH97" i="29"/>
  <c r="BI97" i="29"/>
  <c r="BJ97" i="29"/>
  <c r="BK97" i="29"/>
  <c r="BL97" i="29"/>
  <c r="AV98" i="29"/>
  <c r="AW98" i="29"/>
  <c r="AX98" i="29"/>
  <c r="AY98" i="29"/>
  <c r="AZ98" i="29"/>
  <c r="BA98" i="29"/>
  <c r="BB98" i="29"/>
  <c r="BC98" i="29"/>
  <c r="BD98" i="29"/>
  <c r="BE98" i="29"/>
  <c r="BG98" i="29"/>
  <c r="BH98" i="29"/>
  <c r="BI98" i="29"/>
  <c r="BJ98" i="29"/>
  <c r="BK98" i="29"/>
  <c r="BL98" i="29"/>
  <c r="AV99" i="29"/>
  <c r="AW99" i="29"/>
  <c r="AX99" i="29"/>
  <c r="AY99" i="29"/>
  <c r="AZ99" i="29"/>
  <c r="BA99" i="29"/>
  <c r="BB99" i="29"/>
  <c r="BC99" i="29"/>
  <c r="BD99" i="29"/>
  <c r="BE99" i="29"/>
  <c r="BG99" i="29"/>
  <c r="BH99" i="29"/>
  <c r="BI99" i="29"/>
  <c r="BJ99" i="29"/>
  <c r="BK99" i="29"/>
  <c r="BL99" i="29"/>
  <c r="AV100" i="29"/>
  <c r="AW100" i="29"/>
  <c r="BS100" i="29" s="1"/>
  <c r="AX100" i="29"/>
  <c r="AY100" i="29"/>
  <c r="AZ100" i="29"/>
  <c r="BA100" i="29"/>
  <c r="BB100" i="29"/>
  <c r="BC100" i="29"/>
  <c r="BD100" i="29"/>
  <c r="BE100" i="29"/>
  <c r="BG100" i="29"/>
  <c r="BH100" i="29"/>
  <c r="BI100" i="29"/>
  <c r="BJ100" i="29"/>
  <c r="AV101" i="29"/>
  <c r="AW101" i="29"/>
  <c r="AX101" i="29"/>
  <c r="AY101" i="29"/>
  <c r="AZ101" i="29"/>
  <c r="BA101" i="29"/>
  <c r="BB101" i="29"/>
  <c r="BC101" i="29"/>
  <c r="BD101" i="29"/>
  <c r="BE101" i="29"/>
  <c r="BG101" i="29"/>
  <c r="BH101" i="29"/>
  <c r="BI101" i="29"/>
  <c r="BJ101" i="29"/>
  <c r="AU90" i="29"/>
  <c r="AU91" i="29"/>
  <c r="AU92" i="29"/>
  <c r="AU93" i="29"/>
  <c r="AU94" i="29"/>
  <c r="AU95" i="29"/>
  <c r="AU96" i="29"/>
  <c r="AU97" i="29"/>
  <c r="AU98" i="29"/>
  <c r="AU99" i="29"/>
  <c r="AU100" i="29"/>
  <c r="AU101" i="29"/>
  <c r="AU89" i="29"/>
  <c r="Z89" i="29"/>
  <c r="AA89" i="29"/>
  <c r="AB89" i="29"/>
  <c r="AC89" i="29"/>
  <c r="AD89" i="29"/>
  <c r="AE89" i="29"/>
  <c r="AF89" i="29"/>
  <c r="AG89" i="29"/>
  <c r="AH89" i="29"/>
  <c r="AI89" i="29"/>
  <c r="AK89" i="29"/>
  <c r="AL89" i="29"/>
  <c r="AM89" i="29"/>
  <c r="AN89" i="29"/>
  <c r="AO89" i="29"/>
  <c r="AP89" i="29"/>
  <c r="Z90" i="29"/>
  <c r="AA90" i="29"/>
  <c r="AB90" i="29"/>
  <c r="AC90" i="29"/>
  <c r="AD90" i="29"/>
  <c r="AE90" i="29"/>
  <c r="AF90" i="29"/>
  <c r="AG90" i="29"/>
  <c r="AH90" i="29"/>
  <c r="AI90" i="29"/>
  <c r="AK90" i="29"/>
  <c r="AL90" i="29"/>
  <c r="AM90" i="29"/>
  <c r="AN90" i="29"/>
  <c r="AO90" i="29"/>
  <c r="AP90" i="29"/>
  <c r="Z91" i="29"/>
  <c r="AA91" i="29"/>
  <c r="AB91" i="29"/>
  <c r="AC91" i="29"/>
  <c r="AD91" i="29"/>
  <c r="AE91" i="29"/>
  <c r="AF91" i="29"/>
  <c r="AG91" i="29"/>
  <c r="AH91" i="29"/>
  <c r="AI91" i="29"/>
  <c r="AK91" i="29"/>
  <c r="AL91" i="29"/>
  <c r="AM91" i="29"/>
  <c r="AN91" i="29"/>
  <c r="AO91" i="29"/>
  <c r="AP91" i="29"/>
  <c r="Z92" i="29"/>
  <c r="AA92" i="29"/>
  <c r="AB92" i="29"/>
  <c r="AC92" i="29"/>
  <c r="AD92" i="29"/>
  <c r="AE92" i="29"/>
  <c r="AF92" i="29"/>
  <c r="AG92" i="29"/>
  <c r="AH92" i="29"/>
  <c r="AI92" i="29"/>
  <c r="AK92" i="29"/>
  <c r="AL92" i="29"/>
  <c r="AM92" i="29"/>
  <c r="AN92" i="29"/>
  <c r="AO92" i="29"/>
  <c r="AP92" i="29"/>
  <c r="Z93" i="29"/>
  <c r="AA93" i="29"/>
  <c r="AB93" i="29"/>
  <c r="AC93" i="29"/>
  <c r="AD93" i="29"/>
  <c r="AE93" i="29"/>
  <c r="AF93" i="29"/>
  <c r="AG93" i="29"/>
  <c r="AH93" i="29"/>
  <c r="AI93" i="29"/>
  <c r="AK93" i="29"/>
  <c r="AL93" i="29"/>
  <c r="AM93" i="29"/>
  <c r="AN93" i="29"/>
  <c r="AO93" i="29"/>
  <c r="AP93" i="29"/>
  <c r="Z94" i="29"/>
  <c r="AA94" i="29"/>
  <c r="AB94" i="29"/>
  <c r="AC94" i="29"/>
  <c r="AD94" i="29"/>
  <c r="AE94" i="29"/>
  <c r="AF94" i="29"/>
  <c r="AG94" i="29"/>
  <c r="AH94" i="29"/>
  <c r="AI94" i="29"/>
  <c r="AK94" i="29"/>
  <c r="AL94" i="29"/>
  <c r="AM94" i="29"/>
  <c r="AN94" i="29"/>
  <c r="AO94" i="29"/>
  <c r="AP94" i="29"/>
  <c r="Z95" i="29"/>
  <c r="AA95" i="29"/>
  <c r="AB95" i="29"/>
  <c r="AC95" i="29"/>
  <c r="AD95" i="29"/>
  <c r="AE95" i="29"/>
  <c r="AF95" i="29"/>
  <c r="AG95" i="29"/>
  <c r="AH95" i="29"/>
  <c r="AI95" i="29"/>
  <c r="AK95" i="29"/>
  <c r="AL95" i="29"/>
  <c r="AM95" i="29"/>
  <c r="AN95" i="29"/>
  <c r="AO95" i="29"/>
  <c r="AP95" i="29"/>
  <c r="Z96" i="29"/>
  <c r="AA96" i="29"/>
  <c r="AB96" i="29"/>
  <c r="AC96" i="29"/>
  <c r="AD96" i="29"/>
  <c r="AE96" i="29"/>
  <c r="AF96" i="29"/>
  <c r="AG96" i="29"/>
  <c r="AH96" i="29"/>
  <c r="AI96" i="29"/>
  <c r="AK96" i="29"/>
  <c r="AL96" i="29"/>
  <c r="AM96" i="29"/>
  <c r="AN96" i="29"/>
  <c r="AO96" i="29"/>
  <c r="AP96" i="29"/>
  <c r="Z97" i="29"/>
  <c r="AA97" i="29"/>
  <c r="AB97" i="29"/>
  <c r="AC97" i="29"/>
  <c r="AD97" i="29"/>
  <c r="AE97" i="29"/>
  <c r="AF97" i="29"/>
  <c r="AG97" i="29"/>
  <c r="AH97" i="29"/>
  <c r="AI97" i="29"/>
  <c r="AK97" i="29"/>
  <c r="AL97" i="29"/>
  <c r="AM97" i="29"/>
  <c r="AN97" i="29"/>
  <c r="AO97" i="29"/>
  <c r="AP97" i="29"/>
  <c r="Z98" i="29"/>
  <c r="AA98" i="29"/>
  <c r="AB98" i="29"/>
  <c r="AC98" i="29"/>
  <c r="AD98" i="29"/>
  <c r="AE98" i="29"/>
  <c r="AF98" i="29"/>
  <c r="AG98" i="29"/>
  <c r="AH98" i="29"/>
  <c r="AI98" i="29"/>
  <c r="AK98" i="29"/>
  <c r="AL98" i="29"/>
  <c r="AM98" i="29"/>
  <c r="AN98" i="29"/>
  <c r="AO98" i="29"/>
  <c r="AP98" i="29"/>
  <c r="Z99" i="29"/>
  <c r="AA99" i="29"/>
  <c r="AB99" i="29"/>
  <c r="AC99" i="29"/>
  <c r="AD99" i="29"/>
  <c r="AE99" i="29"/>
  <c r="AF99" i="29"/>
  <c r="AG99" i="29"/>
  <c r="AH99" i="29"/>
  <c r="AI99" i="29"/>
  <c r="AK99" i="29"/>
  <c r="AL99" i="29"/>
  <c r="AM99" i="29"/>
  <c r="AN99" i="29"/>
  <c r="AO99" i="29"/>
  <c r="AP99" i="29"/>
  <c r="Z100" i="29"/>
  <c r="AA100" i="29"/>
  <c r="AB100" i="29"/>
  <c r="AC100" i="29"/>
  <c r="AD100" i="29"/>
  <c r="AE100" i="29"/>
  <c r="AF100" i="29"/>
  <c r="AG100" i="29"/>
  <c r="AH100" i="29"/>
  <c r="AI100" i="29"/>
  <c r="AK100" i="29"/>
  <c r="AL100" i="29"/>
  <c r="AM100" i="29"/>
  <c r="AN100" i="29"/>
  <c r="Z101" i="29"/>
  <c r="AA101" i="29"/>
  <c r="AB101" i="29"/>
  <c r="AC101" i="29"/>
  <c r="AD101" i="29"/>
  <c r="AE101" i="29"/>
  <c r="AF101" i="29"/>
  <c r="AG101" i="29"/>
  <c r="AH101" i="29"/>
  <c r="AI101" i="29"/>
  <c r="AK101" i="29"/>
  <c r="AL101" i="29"/>
  <c r="AM101" i="29"/>
  <c r="AN101" i="29"/>
  <c r="Y101" i="29"/>
  <c r="Y90" i="29"/>
  <c r="Y91" i="29"/>
  <c r="Y92" i="29"/>
  <c r="Y93" i="29"/>
  <c r="Y94" i="29"/>
  <c r="Y95" i="29"/>
  <c r="Y96" i="29"/>
  <c r="Y97" i="29"/>
  <c r="Y98" i="29"/>
  <c r="Y99" i="29"/>
  <c r="Y100" i="29"/>
  <c r="Y89" i="29"/>
  <c r="D89" i="29"/>
  <c r="E89" i="29"/>
  <c r="F89" i="29"/>
  <c r="G89" i="29"/>
  <c r="H89" i="29"/>
  <c r="I89" i="29"/>
  <c r="J89" i="29"/>
  <c r="K89" i="29"/>
  <c r="L89" i="29"/>
  <c r="M89" i="29"/>
  <c r="O89" i="29"/>
  <c r="P89" i="29"/>
  <c r="Q89" i="29"/>
  <c r="R89" i="29"/>
  <c r="S89" i="29"/>
  <c r="T89" i="29"/>
  <c r="D90" i="29"/>
  <c r="E90" i="29"/>
  <c r="F90" i="29"/>
  <c r="G90" i="29"/>
  <c r="H90" i="29"/>
  <c r="I90" i="29"/>
  <c r="J90" i="29"/>
  <c r="K90" i="29"/>
  <c r="L90" i="29"/>
  <c r="M90" i="29"/>
  <c r="O90" i="29"/>
  <c r="P90" i="29"/>
  <c r="Q90" i="29"/>
  <c r="R90" i="29"/>
  <c r="S90" i="29"/>
  <c r="T90" i="29"/>
  <c r="D91" i="29"/>
  <c r="E91" i="29"/>
  <c r="F91" i="29"/>
  <c r="G91" i="29"/>
  <c r="H91" i="29"/>
  <c r="I91" i="29"/>
  <c r="J91" i="29"/>
  <c r="K91" i="29"/>
  <c r="L91" i="29"/>
  <c r="M91" i="29"/>
  <c r="O91" i="29"/>
  <c r="P91" i="29"/>
  <c r="Q91" i="29"/>
  <c r="R91" i="29"/>
  <c r="S91" i="29"/>
  <c r="T91" i="29"/>
  <c r="D92" i="29"/>
  <c r="E92" i="29"/>
  <c r="F92" i="29"/>
  <c r="G92" i="29"/>
  <c r="H92" i="29"/>
  <c r="I92" i="29"/>
  <c r="J92" i="29"/>
  <c r="K92" i="29"/>
  <c r="L92" i="29"/>
  <c r="M92" i="29"/>
  <c r="O92" i="29"/>
  <c r="P92" i="29"/>
  <c r="Q92" i="29"/>
  <c r="R92" i="29"/>
  <c r="S92" i="29"/>
  <c r="T92" i="29"/>
  <c r="D93" i="29"/>
  <c r="E93" i="29"/>
  <c r="F93" i="29"/>
  <c r="G93" i="29"/>
  <c r="H93" i="29"/>
  <c r="I93" i="29"/>
  <c r="J93" i="29"/>
  <c r="K93" i="29"/>
  <c r="L93" i="29"/>
  <c r="M93" i="29"/>
  <c r="O93" i="29"/>
  <c r="P93" i="29"/>
  <c r="Q93" i="29"/>
  <c r="R93" i="29"/>
  <c r="S93" i="29"/>
  <c r="T93" i="29"/>
  <c r="D94" i="29"/>
  <c r="E94" i="29"/>
  <c r="F94" i="29"/>
  <c r="G94" i="29"/>
  <c r="H94" i="29"/>
  <c r="I94" i="29"/>
  <c r="J94" i="29"/>
  <c r="K94" i="29"/>
  <c r="L94" i="29"/>
  <c r="M94" i="29"/>
  <c r="O94" i="29"/>
  <c r="P94" i="29"/>
  <c r="Q94" i="29"/>
  <c r="R94" i="29"/>
  <c r="S94" i="29"/>
  <c r="T94" i="29"/>
  <c r="D95" i="29"/>
  <c r="E95" i="29"/>
  <c r="F95" i="29"/>
  <c r="G95" i="29"/>
  <c r="H95" i="29"/>
  <c r="I95" i="29"/>
  <c r="J95" i="29"/>
  <c r="K95" i="29"/>
  <c r="L95" i="29"/>
  <c r="M95" i="29"/>
  <c r="O95" i="29"/>
  <c r="P95" i="29"/>
  <c r="Q95" i="29"/>
  <c r="R95" i="29"/>
  <c r="S95" i="29"/>
  <c r="T95" i="29"/>
  <c r="D96" i="29"/>
  <c r="E96" i="29"/>
  <c r="F96" i="29"/>
  <c r="G96" i="29"/>
  <c r="H96" i="29"/>
  <c r="I96" i="29"/>
  <c r="J96" i="29"/>
  <c r="K96" i="29"/>
  <c r="L96" i="29"/>
  <c r="M96" i="29"/>
  <c r="O96" i="29"/>
  <c r="P96" i="29"/>
  <c r="Q96" i="29"/>
  <c r="R96" i="29"/>
  <c r="S96" i="29"/>
  <c r="T96" i="29"/>
  <c r="D97" i="29"/>
  <c r="E97" i="29"/>
  <c r="F97" i="29"/>
  <c r="G97" i="29"/>
  <c r="H97" i="29"/>
  <c r="I97" i="29"/>
  <c r="J97" i="29"/>
  <c r="K97" i="29"/>
  <c r="L97" i="29"/>
  <c r="M97" i="29"/>
  <c r="O97" i="29"/>
  <c r="P97" i="29"/>
  <c r="Q97" i="29"/>
  <c r="R97" i="29"/>
  <c r="S97" i="29"/>
  <c r="T97" i="29"/>
  <c r="D98" i="29"/>
  <c r="E98" i="29"/>
  <c r="F98" i="29"/>
  <c r="G98" i="29"/>
  <c r="H98" i="29"/>
  <c r="I98" i="29"/>
  <c r="J98" i="29"/>
  <c r="K98" i="29"/>
  <c r="L98" i="29"/>
  <c r="M98" i="29"/>
  <c r="O98" i="29"/>
  <c r="P98" i="29"/>
  <c r="Q98" i="29"/>
  <c r="R98" i="29"/>
  <c r="S98" i="29"/>
  <c r="T98" i="29"/>
  <c r="D99" i="29"/>
  <c r="E99" i="29"/>
  <c r="F99" i="29"/>
  <c r="G99" i="29"/>
  <c r="H99" i="29"/>
  <c r="I99" i="29"/>
  <c r="J99" i="29"/>
  <c r="K99" i="29"/>
  <c r="L99" i="29"/>
  <c r="M99" i="29"/>
  <c r="O99" i="29"/>
  <c r="P99" i="29"/>
  <c r="Q99" i="29"/>
  <c r="R99" i="29"/>
  <c r="S99" i="29"/>
  <c r="T99" i="29"/>
  <c r="D100" i="29"/>
  <c r="E100" i="29"/>
  <c r="F100" i="29"/>
  <c r="G100" i="29"/>
  <c r="H100" i="29"/>
  <c r="I100" i="29"/>
  <c r="J100" i="29"/>
  <c r="K100" i="29"/>
  <c r="L100" i="29"/>
  <c r="M100" i="29"/>
  <c r="O100" i="29"/>
  <c r="P100" i="29"/>
  <c r="Q100" i="29"/>
  <c r="CE100" i="29" s="1"/>
  <c r="R100" i="29"/>
  <c r="D101" i="29"/>
  <c r="E101" i="29"/>
  <c r="F101" i="29"/>
  <c r="G101" i="29"/>
  <c r="H101" i="29"/>
  <c r="I101" i="29"/>
  <c r="J101" i="29"/>
  <c r="K101" i="29"/>
  <c r="L101" i="29"/>
  <c r="M101" i="29"/>
  <c r="O101" i="29"/>
  <c r="P101" i="29"/>
  <c r="Q101" i="29"/>
  <c r="R101" i="29"/>
  <c r="C90" i="29"/>
  <c r="C91" i="29"/>
  <c r="C92" i="29"/>
  <c r="C93" i="29"/>
  <c r="C94" i="29"/>
  <c r="C95" i="29"/>
  <c r="C96" i="29"/>
  <c r="C97" i="29"/>
  <c r="C98" i="29"/>
  <c r="C99" i="29"/>
  <c r="C100" i="29"/>
  <c r="C101" i="29"/>
  <c r="C89" i="29"/>
  <c r="AV71" i="29"/>
  <c r="AW71" i="29"/>
  <c r="AX71" i="29"/>
  <c r="AY71" i="29"/>
  <c r="AZ71" i="29"/>
  <c r="BA71" i="29"/>
  <c r="BB71" i="29"/>
  <c r="BC71" i="29"/>
  <c r="BD71" i="29"/>
  <c r="BE71" i="29"/>
  <c r="BG71" i="29"/>
  <c r="BH71" i="29"/>
  <c r="BI71" i="29"/>
  <c r="BJ71" i="29"/>
  <c r="BK71" i="29"/>
  <c r="BL71" i="29"/>
  <c r="AV72" i="29"/>
  <c r="AW72" i="29"/>
  <c r="AX72" i="29"/>
  <c r="AY72" i="29"/>
  <c r="AZ72" i="29"/>
  <c r="BA72" i="29"/>
  <c r="BB72" i="29"/>
  <c r="BC72" i="29"/>
  <c r="BD72" i="29"/>
  <c r="BE72" i="29"/>
  <c r="BG72" i="29"/>
  <c r="BH72" i="29"/>
  <c r="BI72" i="29"/>
  <c r="BJ72" i="29"/>
  <c r="BK72" i="29"/>
  <c r="BL72" i="29"/>
  <c r="AV73" i="29"/>
  <c r="AW73" i="29"/>
  <c r="AX73" i="29"/>
  <c r="AY73" i="29"/>
  <c r="AZ73" i="29"/>
  <c r="BA73" i="29"/>
  <c r="BB73" i="29"/>
  <c r="BC73" i="29"/>
  <c r="BD73" i="29"/>
  <c r="BE73" i="29"/>
  <c r="BG73" i="29"/>
  <c r="BH73" i="29"/>
  <c r="BI73" i="29"/>
  <c r="BJ73" i="29"/>
  <c r="BK73" i="29"/>
  <c r="BL73" i="29"/>
  <c r="AV74" i="29"/>
  <c r="AW74" i="29"/>
  <c r="AX74" i="29"/>
  <c r="AY74" i="29"/>
  <c r="AZ74" i="29"/>
  <c r="BA74" i="29"/>
  <c r="BB74" i="29"/>
  <c r="BC74" i="29"/>
  <c r="BD74" i="29"/>
  <c r="BE74" i="29"/>
  <c r="BG74" i="29"/>
  <c r="BH74" i="29"/>
  <c r="BI74" i="29"/>
  <c r="BJ74" i="29"/>
  <c r="BK74" i="29"/>
  <c r="BL74" i="29"/>
  <c r="AV75" i="29"/>
  <c r="AW75" i="29"/>
  <c r="AX75" i="29"/>
  <c r="AY75" i="29"/>
  <c r="AZ75" i="29"/>
  <c r="BA75" i="29"/>
  <c r="BB75" i="29"/>
  <c r="BC75" i="29"/>
  <c r="BD75" i="29"/>
  <c r="BE75" i="29"/>
  <c r="BG75" i="29"/>
  <c r="BH75" i="29"/>
  <c r="BI75" i="29"/>
  <c r="BJ75" i="29"/>
  <c r="BK75" i="29"/>
  <c r="BL75" i="29"/>
  <c r="AV76" i="29"/>
  <c r="AW76" i="29"/>
  <c r="AX76" i="29"/>
  <c r="AY76" i="29"/>
  <c r="AZ76" i="29"/>
  <c r="BA76" i="29"/>
  <c r="BB76" i="29"/>
  <c r="BC76" i="29"/>
  <c r="BD76" i="29"/>
  <c r="BE76" i="29"/>
  <c r="BG76" i="29"/>
  <c r="BH76" i="29"/>
  <c r="BI76" i="29"/>
  <c r="BJ76" i="29"/>
  <c r="BK76" i="29"/>
  <c r="BL76" i="29"/>
  <c r="AV77" i="29"/>
  <c r="AW77" i="29"/>
  <c r="AX77" i="29"/>
  <c r="AY77" i="29"/>
  <c r="AZ77" i="29"/>
  <c r="BA77" i="29"/>
  <c r="BB77" i="29"/>
  <c r="BC77" i="29"/>
  <c r="BD77" i="29"/>
  <c r="BE77" i="29"/>
  <c r="BG77" i="29"/>
  <c r="BH77" i="29"/>
  <c r="BI77" i="29"/>
  <c r="BJ77" i="29"/>
  <c r="BK77" i="29"/>
  <c r="BL77" i="29"/>
  <c r="AV78" i="29"/>
  <c r="AW78" i="29"/>
  <c r="AX78" i="29"/>
  <c r="AY78" i="29"/>
  <c r="AZ78" i="29"/>
  <c r="BA78" i="29"/>
  <c r="BB78" i="29"/>
  <c r="BC78" i="29"/>
  <c r="BD78" i="29"/>
  <c r="BE78" i="29"/>
  <c r="BG78" i="29"/>
  <c r="BH78" i="29"/>
  <c r="BI78" i="29"/>
  <c r="BJ78" i="29"/>
  <c r="BK78" i="29"/>
  <c r="BL78" i="29"/>
  <c r="AV79" i="29"/>
  <c r="AW79" i="29"/>
  <c r="AX79" i="29"/>
  <c r="AY79" i="29"/>
  <c r="AZ79" i="29"/>
  <c r="BA79" i="29"/>
  <c r="BB79" i="29"/>
  <c r="BC79" i="29"/>
  <c r="BD79" i="29"/>
  <c r="BE79" i="29"/>
  <c r="BG79" i="29"/>
  <c r="BH79" i="29"/>
  <c r="BI79" i="29"/>
  <c r="BJ79" i="29"/>
  <c r="BK79" i="29"/>
  <c r="BL79" i="29"/>
  <c r="AV80" i="29"/>
  <c r="AW80" i="29"/>
  <c r="AX80" i="29"/>
  <c r="AY80" i="29"/>
  <c r="AZ80" i="29"/>
  <c r="BA80" i="29"/>
  <c r="BB80" i="29"/>
  <c r="BC80" i="29"/>
  <c r="BD80" i="29"/>
  <c r="BE80" i="29"/>
  <c r="BG80" i="29"/>
  <c r="BH80" i="29"/>
  <c r="BI80" i="29"/>
  <c r="BJ80" i="29"/>
  <c r="BK80" i="29"/>
  <c r="BL80" i="29"/>
  <c r="AV81" i="29"/>
  <c r="AW81" i="29"/>
  <c r="AX81" i="29"/>
  <c r="AY81" i="29"/>
  <c r="AZ81" i="29"/>
  <c r="BA81" i="29"/>
  <c r="BB81" i="29"/>
  <c r="BC81" i="29"/>
  <c r="BD81" i="29"/>
  <c r="BE81" i="29"/>
  <c r="BG81" i="29"/>
  <c r="BH81" i="29"/>
  <c r="BI81" i="29"/>
  <c r="BJ81" i="29"/>
  <c r="BK81" i="29"/>
  <c r="BL81" i="29"/>
  <c r="AU72" i="29"/>
  <c r="AU73" i="29"/>
  <c r="AU74" i="29"/>
  <c r="AU75" i="29"/>
  <c r="AU76" i="29"/>
  <c r="AU77" i="29"/>
  <c r="AU78" i="29"/>
  <c r="AU79" i="29"/>
  <c r="AU80" i="29"/>
  <c r="AU81" i="29"/>
  <c r="AU71" i="29"/>
  <c r="Z71" i="29"/>
  <c r="AA71" i="29"/>
  <c r="AB71" i="29"/>
  <c r="AC71" i="29"/>
  <c r="AD71" i="29"/>
  <c r="AE71" i="29"/>
  <c r="AF71" i="29"/>
  <c r="AG71" i="29"/>
  <c r="AH71" i="29"/>
  <c r="AI71" i="29"/>
  <c r="AK71" i="29"/>
  <c r="AL71" i="29"/>
  <c r="AM71" i="29"/>
  <c r="AN71" i="29"/>
  <c r="AO71" i="29"/>
  <c r="AP71" i="29"/>
  <c r="Z72" i="29"/>
  <c r="AA72" i="29"/>
  <c r="AB72" i="29"/>
  <c r="AC72" i="29"/>
  <c r="AD72" i="29"/>
  <c r="AE72" i="29"/>
  <c r="AF72" i="29"/>
  <c r="AG72" i="29"/>
  <c r="AH72" i="29"/>
  <c r="AI72" i="29"/>
  <c r="AK72" i="29"/>
  <c r="AL72" i="29"/>
  <c r="AM72" i="29"/>
  <c r="AN72" i="29"/>
  <c r="AO72" i="29"/>
  <c r="AP72" i="29"/>
  <c r="Z73" i="29"/>
  <c r="AA73" i="29"/>
  <c r="AB73" i="29"/>
  <c r="AC73" i="29"/>
  <c r="AD73" i="29"/>
  <c r="AE73" i="29"/>
  <c r="AF73" i="29"/>
  <c r="AG73" i="29"/>
  <c r="AH73" i="29"/>
  <c r="AI73" i="29"/>
  <c r="AK73" i="29"/>
  <c r="AL73" i="29"/>
  <c r="AM73" i="29"/>
  <c r="AN73" i="29"/>
  <c r="AO73" i="29"/>
  <c r="AP73" i="29"/>
  <c r="Z74" i="29"/>
  <c r="AA74" i="29"/>
  <c r="AB74" i="29"/>
  <c r="AC74" i="29"/>
  <c r="AD74" i="29"/>
  <c r="AE74" i="29"/>
  <c r="AF74" i="29"/>
  <c r="AG74" i="29"/>
  <c r="AH74" i="29"/>
  <c r="AI74" i="29"/>
  <c r="AK74" i="29"/>
  <c r="AL74" i="29"/>
  <c r="AM74" i="29"/>
  <c r="AN74" i="29"/>
  <c r="AO74" i="29"/>
  <c r="AP74" i="29"/>
  <c r="Z75" i="29"/>
  <c r="AA75" i="29"/>
  <c r="AB75" i="29"/>
  <c r="AC75" i="29"/>
  <c r="AD75" i="29"/>
  <c r="AE75" i="29"/>
  <c r="AF75" i="29"/>
  <c r="AG75" i="29"/>
  <c r="AH75" i="29"/>
  <c r="AI75" i="29"/>
  <c r="AK75" i="29"/>
  <c r="AL75" i="29"/>
  <c r="AM75" i="29"/>
  <c r="AN75" i="29"/>
  <c r="AO75" i="29"/>
  <c r="AP75" i="29"/>
  <c r="Z76" i="29"/>
  <c r="AA76" i="29"/>
  <c r="AB76" i="29"/>
  <c r="AC76" i="29"/>
  <c r="AD76" i="29"/>
  <c r="AE76" i="29"/>
  <c r="AF76" i="29"/>
  <c r="AG76" i="29"/>
  <c r="AH76" i="29"/>
  <c r="AI76" i="29"/>
  <c r="AK76" i="29"/>
  <c r="AL76" i="29"/>
  <c r="AM76" i="29"/>
  <c r="AN76" i="29"/>
  <c r="AO76" i="29"/>
  <c r="AP76" i="29"/>
  <c r="Z77" i="29"/>
  <c r="AA77" i="29"/>
  <c r="AB77" i="29"/>
  <c r="AC77" i="29"/>
  <c r="AD77" i="29"/>
  <c r="AE77" i="29"/>
  <c r="AF77" i="29"/>
  <c r="AG77" i="29"/>
  <c r="AH77" i="29"/>
  <c r="AI77" i="29"/>
  <c r="AK77" i="29"/>
  <c r="AL77" i="29"/>
  <c r="AM77" i="29"/>
  <c r="AN77" i="29"/>
  <c r="AO77" i="29"/>
  <c r="AP77" i="29"/>
  <c r="Z78" i="29"/>
  <c r="AA78" i="29"/>
  <c r="AB78" i="29"/>
  <c r="AC78" i="29"/>
  <c r="AD78" i="29"/>
  <c r="AE78" i="29"/>
  <c r="AF78" i="29"/>
  <c r="AG78" i="29"/>
  <c r="AH78" i="29"/>
  <c r="AI78" i="29"/>
  <c r="AK78" i="29"/>
  <c r="AL78" i="29"/>
  <c r="AM78" i="29"/>
  <c r="AN78" i="29"/>
  <c r="AO78" i="29"/>
  <c r="AP78" i="29"/>
  <c r="Z79" i="29"/>
  <c r="AA79" i="29"/>
  <c r="AB79" i="29"/>
  <c r="AC79" i="29"/>
  <c r="AD79" i="29"/>
  <c r="AE79" i="29"/>
  <c r="AF79" i="29"/>
  <c r="AG79" i="29"/>
  <c r="AH79" i="29"/>
  <c r="AI79" i="29"/>
  <c r="AK79" i="29"/>
  <c r="AL79" i="29"/>
  <c r="AM79" i="29"/>
  <c r="AN79" i="29"/>
  <c r="AO79" i="29"/>
  <c r="AP79" i="29"/>
  <c r="Z80" i="29"/>
  <c r="AA80" i="29"/>
  <c r="AB80" i="29"/>
  <c r="AC80" i="29"/>
  <c r="AD80" i="29"/>
  <c r="AE80" i="29"/>
  <c r="AF80" i="29"/>
  <c r="AG80" i="29"/>
  <c r="AH80" i="29"/>
  <c r="AI80" i="29"/>
  <c r="AK80" i="29"/>
  <c r="AL80" i="29"/>
  <c r="AM80" i="29"/>
  <c r="AN80" i="29"/>
  <c r="AO80" i="29"/>
  <c r="AP80" i="29"/>
  <c r="Z81" i="29"/>
  <c r="AA81" i="29"/>
  <c r="AB81" i="29"/>
  <c r="AC81" i="29"/>
  <c r="AD81" i="29"/>
  <c r="AE81" i="29"/>
  <c r="AF81" i="29"/>
  <c r="AG81" i="29"/>
  <c r="AH81" i="29"/>
  <c r="AI81" i="29"/>
  <c r="AK81" i="29"/>
  <c r="AL81" i="29"/>
  <c r="AM81" i="29"/>
  <c r="AN81" i="29"/>
  <c r="AO81" i="29"/>
  <c r="AP81" i="29"/>
  <c r="Y72" i="29"/>
  <c r="Y73" i="29"/>
  <c r="Y74" i="29"/>
  <c r="Y75" i="29"/>
  <c r="Y76" i="29"/>
  <c r="Y77" i="29"/>
  <c r="Y78" i="29"/>
  <c r="Y79" i="29"/>
  <c r="Y80" i="29"/>
  <c r="Y81" i="29"/>
  <c r="Y71" i="29"/>
  <c r="D71" i="29"/>
  <c r="E71" i="29"/>
  <c r="F71" i="29"/>
  <c r="G71" i="29"/>
  <c r="H71" i="29"/>
  <c r="I71" i="29"/>
  <c r="J71" i="29"/>
  <c r="K71" i="29"/>
  <c r="L71" i="29"/>
  <c r="M71" i="29"/>
  <c r="O71" i="29"/>
  <c r="P71" i="29"/>
  <c r="Q71" i="29"/>
  <c r="R71" i="29"/>
  <c r="S71" i="29"/>
  <c r="T71" i="29"/>
  <c r="D72" i="29"/>
  <c r="E72" i="29"/>
  <c r="F72" i="29"/>
  <c r="G72" i="29"/>
  <c r="H72" i="29"/>
  <c r="I72" i="29"/>
  <c r="J72" i="29"/>
  <c r="K72" i="29"/>
  <c r="L72" i="29"/>
  <c r="M72" i="29"/>
  <c r="O72" i="29"/>
  <c r="P72" i="29"/>
  <c r="Q72" i="29"/>
  <c r="R72" i="29"/>
  <c r="S72" i="29"/>
  <c r="T72" i="29"/>
  <c r="D73" i="29"/>
  <c r="E73" i="29"/>
  <c r="F73" i="29"/>
  <c r="G73" i="29"/>
  <c r="H73" i="29"/>
  <c r="I73" i="29"/>
  <c r="J73" i="29"/>
  <c r="K73" i="29"/>
  <c r="L73" i="29"/>
  <c r="M73" i="29"/>
  <c r="O73" i="29"/>
  <c r="P73" i="29"/>
  <c r="Q73" i="29"/>
  <c r="R73" i="29"/>
  <c r="S73" i="29"/>
  <c r="T73" i="29"/>
  <c r="D74" i="29"/>
  <c r="E74" i="29"/>
  <c r="F74" i="29"/>
  <c r="G74" i="29"/>
  <c r="H74" i="29"/>
  <c r="I74" i="29"/>
  <c r="J74" i="29"/>
  <c r="K74" i="29"/>
  <c r="L74" i="29"/>
  <c r="M74" i="29"/>
  <c r="O74" i="29"/>
  <c r="P74" i="29"/>
  <c r="Q74" i="29"/>
  <c r="R74" i="29"/>
  <c r="S74" i="29"/>
  <c r="T74" i="29"/>
  <c r="D75" i="29"/>
  <c r="E75" i="29"/>
  <c r="F75" i="29"/>
  <c r="G75" i="29"/>
  <c r="H75" i="29"/>
  <c r="I75" i="29"/>
  <c r="J75" i="29"/>
  <c r="K75" i="29"/>
  <c r="L75" i="29"/>
  <c r="M75" i="29"/>
  <c r="O75" i="29"/>
  <c r="P75" i="29"/>
  <c r="Q75" i="29"/>
  <c r="R75" i="29"/>
  <c r="S75" i="29"/>
  <c r="T75" i="29"/>
  <c r="D76" i="29"/>
  <c r="E76" i="29"/>
  <c r="F76" i="29"/>
  <c r="G76" i="29"/>
  <c r="H76" i="29"/>
  <c r="I76" i="29"/>
  <c r="J76" i="29"/>
  <c r="K76" i="29"/>
  <c r="L76" i="29"/>
  <c r="M76" i="29"/>
  <c r="O76" i="29"/>
  <c r="P76" i="29"/>
  <c r="Q76" i="29"/>
  <c r="R76" i="29"/>
  <c r="S76" i="29"/>
  <c r="T76" i="29"/>
  <c r="D77" i="29"/>
  <c r="E77" i="29"/>
  <c r="F77" i="29"/>
  <c r="G77" i="29"/>
  <c r="H77" i="29"/>
  <c r="I77" i="29"/>
  <c r="J77" i="29"/>
  <c r="K77" i="29"/>
  <c r="L77" i="29"/>
  <c r="M77" i="29"/>
  <c r="O77" i="29"/>
  <c r="P77" i="29"/>
  <c r="Q77" i="29"/>
  <c r="R77" i="29"/>
  <c r="T77" i="29"/>
  <c r="D78" i="29"/>
  <c r="E78" i="29"/>
  <c r="F78" i="29"/>
  <c r="G78" i="29"/>
  <c r="H78" i="29"/>
  <c r="I78" i="29"/>
  <c r="J78" i="29"/>
  <c r="K78" i="29"/>
  <c r="L78" i="29"/>
  <c r="M78" i="29"/>
  <c r="O78" i="29"/>
  <c r="P78" i="29"/>
  <c r="Q78" i="29"/>
  <c r="R78" i="29"/>
  <c r="S78" i="29"/>
  <c r="T78" i="29"/>
  <c r="D79" i="29"/>
  <c r="E79" i="29"/>
  <c r="F79" i="29"/>
  <c r="G79" i="29"/>
  <c r="H79" i="29"/>
  <c r="I79" i="29"/>
  <c r="J79" i="29"/>
  <c r="K79" i="29"/>
  <c r="L79" i="29"/>
  <c r="M79" i="29"/>
  <c r="O79" i="29"/>
  <c r="P79" i="29"/>
  <c r="Q79" i="29"/>
  <c r="R79" i="29"/>
  <c r="S79" i="29"/>
  <c r="T79" i="29"/>
  <c r="D80" i="29"/>
  <c r="E80" i="29"/>
  <c r="F80" i="29"/>
  <c r="G80" i="29"/>
  <c r="H80" i="29"/>
  <c r="I80" i="29"/>
  <c r="J80" i="29"/>
  <c r="K80" i="29"/>
  <c r="L80" i="29"/>
  <c r="M80" i="29"/>
  <c r="O80" i="29"/>
  <c r="P80" i="29"/>
  <c r="Q80" i="29"/>
  <c r="R80" i="29"/>
  <c r="S80" i="29"/>
  <c r="T80" i="29"/>
  <c r="D81" i="29"/>
  <c r="E81" i="29"/>
  <c r="F81" i="29"/>
  <c r="G81" i="29"/>
  <c r="H81" i="29"/>
  <c r="I81" i="29"/>
  <c r="J81" i="29"/>
  <c r="K81" i="29"/>
  <c r="L81" i="29"/>
  <c r="M81" i="29"/>
  <c r="O81" i="29"/>
  <c r="P81" i="29"/>
  <c r="Q81" i="29"/>
  <c r="R81" i="29"/>
  <c r="S81" i="29"/>
  <c r="T81" i="29"/>
  <c r="C72" i="29"/>
  <c r="C73" i="29"/>
  <c r="C74" i="29"/>
  <c r="C75" i="29"/>
  <c r="C76" i="29"/>
  <c r="C77" i="29"/>
  <c r="C78" i="29"/>
  <c r="C79" i="29"/>
  <c r="C80" i="29"/>
  <c r="C81" i="29"/>
  <c r="C71" i="29"/>
  <c r="AV56" i="29"/>
  <c r="AW56" i="29"/>
  <c r="AX56" i="29"/>
  <c r="AY56" i="29"/>
  <c r="AZ56" i="29"/>
  <c r="BA56" i="29"/>
  <c r="BB56" i="29"/>
  <c r="BC56" i="29"/>
  <c r="BD56" i="29"/>
  <c r="BE56" i="29"/>
  <c r="BG56" i="29"/>
  <c r="BH56" i="29"/>
  <c r="BI56" i="29"/>
  <c r="BJ56" i="29"/>
  <c r="BK56" i="29"/>
  <c r="BL56" i="29"/>
  <c r="AV57" i="29"/>
  <c r="AW57" i="29"/>
  <c r="AX57" i="29"/>
  <c r="AY57" i="29"/>
  <c r="AZ57" i="29"/>
  <c r="BA57" i="29"/>
  <c r="BB57" i="29"/>
  <c r="BC57" i="29"/>
  <c r="BD57" i="29"/>
  <c r="BE57" i="29"/>
  <c r="BG57" i="29"/>
  <c r="BH57" i="29"/>
  <c r="BI57" i="29"/>
  <c r="BJ57" i="29"/>
  <c r="BK57" i="29"/>
  <c r="BL57" i="29"/>
  <c r="AV58" i="29"/>
  <c r="AW58" i="29"/>
  <c r="AX58" i="29"/>
  <c r="AY58" i="29"/>
  <c r="AZ58" i="29"/>
  <c r="BA58" i="29"/>
  <c r="BB58" i="29"/>
  <c r="BC58" i="29"/>
  <c r="BD58" i="29"/>
  <c r="BE58" i="29"/>
  <c r="BG58" i="29"/>
  <c r="BH58" i="29"/>
  <c r="BI58" i="29"/>
  <c r="BJ58" i="29"/>
  <c r="BK58" i="29"/>
  <c r="BL58" i="29"/>
  <c r="AV59" i="29"/>
  <c r="AW59" i="29"/>
  <c r="AX59" i="29"/>
  <c r="BT59" i="29" s="1"/>
  <c r="AY59" i="29"/>
  <c r="AZ59" i="29"/>
  <c r="BA59" i="29"/>
  <c r="BB59" i="29"/>
  <c r="BC59" i="29"/>
  <c r="BD59" i="29"/>
  <c r="BE59" i="29"/>
  <c r="BG59" i="29"/>
  <c r="BH59" i="29"/>
  <c r="BI59" i="29"/>
  <c r="BJ59" i="29"/>
  <c r="BK59" i="29"/>
  <c r="BL59" i="29"/>
  <c r="AV60" i="29"/>
  <c r="AW60" i="29"/>
  <c r="AX60" i="29"/>
  <c r="AY60" i="29"/>
  <c r="AZ60" i="29"/>
  <c r="BA60" i="29"/>
  <c r="BB60" i="29"/>
  <c r="BC60" i="29"/>
  <c r="BD60" i="29"/>
  <c r="BE60" i="29"/>
  <c r="BG60" i="29"/>
  <c r="BH60" i="29"/>
  <c r="BI60" i="29"/>
  <c r="BJ60" i="29"/>
  <c r="BK60" i="29"/>
  <c r="BL60" i="29"/>
  <c r="AV61" i="29"/>
  <c r="AW61" i="29"/>
  <c r="AX61" i="29"/>
  <c r="AY61" i="29"/>
  <c r="AZ61" i="29"/>
  <c r="BA61" i="29"/>
  <c r="BB61" i="29"/>
  <c r="BC61" i="29"/>
  <c r="BD61" i="29"/>
  <c r="BE61" i="29"/>
  <c r="BG61" i="29"/>
  <c r="BH61" i="29"/>
  <c r="BI61" i="29"/>
  <c r="BJ61" i="29"/>
  <c r="BK61" i="29"/>
  <c r="BL61" i="29"/>
  <c r="AV62" i="29"/>
  <c r="AW62" i="29"/>
  <c r="AX62" i="29"/>
  <c r="AY62" i="29"/>
  <c r="AZ62" i="29"/>
  <c r="BA62" i="29"/>
  <c r="BB62" i="29"/>
  <c r="BC62" i="29"/>
  <c r="BD62" i="29"/>
  <c r="BE62" i="29"/>
  <c r="BG62" i="29"/>
  <c r="BH62" i="29"/>
  <c r="BI62" i="29"/>
  <c r="BJ62" i="29"/>
  <c r="BK62" i="29"/>
  <c r="BL62" i="29"/>
  <c r="AV63" i="29"/>
  <c r="AW63" i="29"/>
  <c r="AX63" i="29"/>
  <c r="AY63" i="29"/>
  <c r="AZ63" i="29"/>
  <c r="BA63" i="29"/>
  <c r="BB63" i="29"/>
  <c r="BC63" i="29"/>
  <c r="BD63" i="29"/>
  <c r="BE63" i="29"/>
  <c r="BG63" i="29"/>
  <c r="BH63" i="29"/>
  <c r="BI63" i="29"/>
  <c r="BJ63" i="29"/>
  <c r="BK63" i="29"/>
  <c r="BL63" i="29"/>
  <c r="AV64" i="29"/>
  <c r="AW64" i="29"/>
  <c r="AX64" i="29"/>
  <c r="AY64" i="29"/>
  <c r="AZ64" i="29"/>
  <c r="BA64" i="29"/>
  <c r="BB64" i="29"/>
  <c r="BC64" i="29"/>
  <c r="BD64" i="29"/>
  <c r="BE64" i="29"/>
  <c r="BG64" i="29"/>
  <c r="BH64" i="29"/>
  <c r="BI64" i="29"/>
  <c r="BJ64" i="29"/>
  <c r="BK64" i="29"/>
  <c r="BL64" i="29"/>
  <c r="AV65" i="29"/>
  <c r="AW65" i="29"/>
  <c r="AX65" i="29"/>
  <c r="BT65" i="29" s="1"/>
  <c r="AY65" i="29"/>
  <c r="AZ65" i="29"/>
  <c r="BA65" i="29"/>
  <c r="BB65" i="29"/>
  <c r="BC65" i="29"/>
  <c r="BD65" i="29"/>
  <c r="BE65" i="29"/>
  <c r="BG65" i="29"/>
  <c r="BH65" i="29"/>
  <c r="BI65" i="29"/>
  <c r="BJ65" i="29"/>
  <c r="BK65" i="29"/>
  <c r="BL65" i="29"/>
  <c r="AV66" i="29"/>
  <c r="AW66" i="29"/>
  <c r="AX66" i="29"/>
  <c r="AY66" i="29"/>
  <c r="AZ66" i="29"/>
  <c r="BA66" i="29"/>
  <c r="BB66" i="29"/>
  <c r="BC66" i="29"/>
  <c r="BD66" i="29"/>
  <c r="BE66" i="29"/>
  <c r="BG66" i="29"/>
  <c r="BH66" i="29"/>
  <c r="BI66" i="29"/>
  <c r="BJ66" i="29"/>
  <c r="BK66" i="29"/>
  <c r="BL66" i="29"/>
  <c r="AV67" i="29"/>
  <c r="AW67" i="29"/>
  <c r="AX67" i="29"/>
  <c r="BT67" i="29" s="1"/>
  <c r="BT68" i="29" s="1"/>
  <c r="AY67" i="29"/>
  <c r="AZ67" i="29"/>
  <c r="BA67" i="29"/>
  <c r="BB67" i="29"/>
  <c r="BC67" i="29"/>
  <c r="BD67" i="29"/>
  <c r="BE67" i="29"/>
  <c r="BG67" i="29"/>
  <c r="BH67" i="29"/>
  <c r="BI67" i="29"/>
  <c r="BJ67" i="29"/>
  <c r="BK67" i="29"/>
  <c r="BL67" i="29"/>
  <c r="AU57" i="29"/>
  <c r="AU58" i="29"/>
  <c r="AU59" i="29"/>
  <c r="AU60" i="29"/>
  <c r="AU61" i="29"/>
  <c r="AU62" i="29"/>
  <c r="AU63" i="29"/>
  <c r="AU64" i="29"/>
  <c r="AU65" i="29"/>
  <c r="AU66" i="29"/>
  <c r="AU67" i="29"/>
  <c r="AU56" i="29"/>
  <c r="Z56" i="29"/>
  <c r="AA56" i="29"/>
  <c r="AB56" i="29"/>
  <c r="AC56" i="29"/>
  <c r="AD56" i="29"/>
  <c r="AE56" i="29"/>
  <c r="AF56" i="29"/>
  <c r="AG56" i="29"/>
  <c r="AH56" i="29"/>
  <c r="AI56" i="29"/>
  <c r="AK56" i="29"/>
  <c r="AL56" i="29"/>
  <c r="AM56" i="29"/>
  <c r="AN56" i="29"/>
  <c r="AO56" i="29"/>
  <c r="AP56" i="29"/>
  <c r="Z57" i="29"/>
  <c r="AA57" i="29"/>
  <c r="AB57" i="29"/>
  <c r="AC57" i="29"/>
  <c r="AD57" i="29"/>
  <c r="AE57" i="29"/>
  <c r="AF57" i="29"/>
  <c r="AG57" i="29"/>
  <c r="AH57" i="29"/>
  <c r="AI57" i="29"/>
  <c r="AK57" i="29"/>
  <c r="AL57" i="29"/>
  <c r="AM57" i="29"/>
  <c r="AN57" i="29"/>
  <c r="AO57" i="29"/>
  <c r="AP57" i="29"/>
  <c r="Z58" i="29"/>
  <c r="AA58" i="29"/>
  <c r="AB58" i="29"/>
  <c r="AC58" i="29"/>
  <c r="AD58" i="29"/>
  <c r="AE58" i="29"/>
  <c r="AF58" i="29"/>
  <c r="AG58" i="29"/>
  <c r="AH58" i="29"/>
  <c r="AI58" i="29"/>
  <c r="AK58" i="29"/>
  <c r="AL58" i="29"/>
  <c r="AM58" i="29"/>
  <c r="AN58" i="29"/>
  <c r="AO58" i="29"/>
  <c r="AP58" i="29"/>
  <c r="Z59" i="29"/>
  <c r="AA59" i="29"/>
  <c r="AB59" i="29"/>
  <c r="AC59" i="29"/>
  <c r="AD59" i="29"/>
  <c r="AE59" i="29"/>
  <c r="AF59" i="29"/>
  <c r="AG59" i="29"/>
  <c r="AH59" i="29"/>
  <c r="AI59" i="29"/>
  <c r="AK59" i="29"/>
  <c r="AL59" i="29"/>
  <c r="AM59" i="29"/>
  <c r="AN59" i="29"/>
  <c r="AO59" i="29"/>
  <c r="AP59" i="29"/>
  <c r="Z60" i="29"/>
  <c r="AA60" i="29"/>
  <c r="AB60" i="29"/>
  <c r="AC60" i="29"/>
  <c r="AD60" i="29"/>
  <c r="AE60" i="29"/>
  <c r="AF60" i="29"/>
  <c r="AG60" i="29"/>
  <c r="AH60" i="29"/>
  <c r="AI60" i="29"/>
  <c r="AK60" i="29"/>
  <c r="AL60" i="29"/>
  <c r="AM60" i="29"/>
  <c r="AN60" i="29"/>
  <c r="AO60" i="29"/>
  <c r="AP60" i="29"/>
  <c r="Z61" i="29"/>
  <c r="AA61" i="29"/>
  <c r="AB61" i="29"/>
  <c r="AC61" i="29"/>
  <c r="AD61" i="29"/>
  <c r="AE61" i="29"/>
  <c r="AF61" i="29"/>
  <c r="AG61" i="29"/>
  <c r="AH61" i="29"/>
  <c r="AI61" i="29"/>
  <c r="AK61" i="29"/>
  <c r="AL61" i="29"/>
  <c r="AM61" i="29"/>
  <c r="AN61" i="29"/>
  <c r="AO61" i="29"/>
  <c r="AP61" i="29"/>
  <c r="Z62" i="29"/>
  <c r="AA62" i="29"/>
  <c r="AB62" i="29"/>
  <c r="AC62" i="29"/>
  <c r="AD62" i="29"/>
  <c r="AE62" i="29"/>
  <c r="AF62" i="29"/>
  <c r="AG62" i="29"/>
  <c r="AH62" i="29"/>
  <c r="AI62" i="29"/>
  <c r="AK62" i="29"/>
  <c r="AL62" i="29"/>
  <c r="AM62" i="29"/>
  <c r="AN62" i="29"/>
  <c r="AO62" i="29"/>
  <c r="AP62" i="29"/>
  <c r="Z63" i="29"/>
  <c r="AA63" i="29"/>
  <c r="AB63" i="29"/>
  <c r="AC63" i="29"/>
  <c r="AD63" i="29"/>
  <c r="AE63" i="29"/>
  <c r="AF63" i="29"/>
  <c r="AG63" i="29"/>
  <c r="AH63" i="29"/>
  <c r="AI63" i="29"/>
  <c r="AK63" i="29"/>
  <c r="AL63" i="29"/>
  <c r="AM63" i="29"/>
  <c r="AN63" i="29"/>
  <c r="AO63" i="29"/>
  <c r="AP63" i="29"/>
  <c r="Z64" i="29"/>
  <c r="AA64" i="29"/>
  <c r="AB64" i="29"/>
  <c r="AC64" i="29"/>
  <c r="AD64" i="29"/>
  <c r="AE64" i="29"/>
  <c r="AF64" i="29"/>
  <c r="AG64" i="29"/>
  <c r="AH64" i="29"/>
  <c r="AI64" i="29"/>
  <c r="AK64" i="29"/>
  <c r="AL64" i="29"/>
  <c r="AM64" i="29"/>
  <c r="AN64" i="29"/>
  <c r="AO64" i="29"/>
  <c r="AP64" i="29"/>
  <c r="Z65" i="29"/>
  <c r="AA65" i="29"/>
  <c r="AB65" i="29"/>
  <c r="AC65" i="29"/>
  <c r="AD65" i="29"/>
  <c r="AE65" i="29"/>
  <c r="AF65" i="29"/>
  <c r="AG65" i="29"/>
  <c r="AH65" i="29"/>
  <c r="AI65" i="29"/>
  <c r="AK65" i="29"/>
  <c r="AL65" i="29"/>
  <c r="AM65" i="29"/>
  <c r="AN65" i="29"/>
  <c r="AO65" i="29"/>
  <c r="AP65" i="29"/>
  <c r="Z66" i="29"/>
  <c r="AA66" i="29"/>
  <c r="AB66" i="29"/>
  <c r="AC66" i="29"/>
  <c r="AD66" i="29"/>
  <c r="AE66" i="29"/>
  <c r="AF66" i="29"/>
  <c r="AG66" i="29"/>
  <c r="AH66" i="29"/>
  <c r="AI66" i="29"/>
  <c r="AK66" i="29"/>
  <c r="AL66" i="29"/>
  <c r="AM66" i="29"/>
  <c r="AN66" i="29"/>
  <c r="AO66" i="29"/>
  <c r="AP66" i="29"/>
  <c r="Z67" i="29"/>
  <c r="AA67" i="29"/>
  <c r="AB67" i="29"/>
  <c r="AC67" i="29"/>
  <c r="AD67" i="29"/>
  <c r="AE67" i="29"/>
  <c r="AF67" i="29"/>
  <c r="AG67" i="29"/>
  <c r="AH67" i="29"/>
  <c r="AI67" i="29"/>
  <c r="AK67" i="29"/>
  <c r="AL67" i="29"/>
  <c r="AM67" i="29"/>
  <c r="AN67" i="29"/>
  <c r="AO67" i="29"/>
  <c r="AP67" i="29"/>
  <c r="Y67" i="29"/>
  <c r="Y57" i="29"/>
  <c r="Y58" i="29"/>
  <c r="Y59" i="29"/>
  <c r="Y60" i="29"/>
  <c r="Y61" i="29"/>
  <c r="Y62" i="29"/>
  <c r="Y63" i="29"/>
  <c r="Y64" i="29"/>
  <c r="Y65" i="29"/>
  <c r="Y66" i="29"/>
  <c r="Y56" i="29"/>
  <c r="D56" i="29"/>
  <c r="E56" i="29"/>
  <c r="F56" i="29"/>
  <c r="G56" i="29"/>
  <c r="H56" i="29"/>
  <c r="I56" i="29"/>
  <c r="J56" i="29"/>
  <c r="K56" i="29"/>
  <c r="L56" i="29"/>
  <c r="M56" i="29"/>
  <c r="CA56" i="29" s="1"/>
  <c r="O56" i="29"/>
  <c r="P56" i="29"/>
  <c r="CD56" i="29" s="1"/>
  <c r="Q56" i="29"/>
  <c r="CE56" i="29" s="1"/>
  <c r="R56" i="29"/>
  <c r="CF56" i="29" s="1"/>
  <c r="S56" i="29"/>
  <c r="T56" i="29"/>
  <c r="D57" i="29"/>
  <c r="E57" i="29"/>
  <c r="F57" i="29"/>
  <c r="G57" i="29"/>
  <c r="H57" i="29"/>
  <c r="I57" i="29"/>
  <c r="J57" i="29"/>
  <c r="K57" i="29"/>
  <c r="L57" i="29"/>
  <c r="M57" i="29"/>
  <c r="O57" i="29"/>
  <c r="CC57" i="29" s="1"/>
  <c r="P57" i="29"/>
  <c r="CD57" i="29" s="1"/>
  <c r="Q57" i="29"/>
  <c r="R57" i="29"/>
  <c r="S57" i="29"/>
  <c r="T57" i="29"/>
  <c r="D58" i="29"/>
  <c r="E58" i="29"/>
  <c r="F58" i="29"/>
  <c r="G58" i="29"/>
  <c r="H58" i="29"/>
  <c r="I58" i="29"/>
  <c r="J58" i="29"/>
  <c r="K58" i="29"/>
  <c r="L58" i="29"/>
  <c r="M58" i="29"/>
  <c r="CA58" i="29" s="1"/>
  <c r="O58" i="29"/>
  <c r="CC58" i="29" s="1"/>
  <c r="P58" i="29"/>
  <c r="CD58" i="29" s="1"/>
  <c r="Q58" i="29"/>
  <c r="R58" i="29"/>
  <c r="S58" i="29"/>
  <c r="T58" i="29"/>
  <c r="D59" i="29"/>
  <c r="E59" i="29"/>
  <c r="F59" i="29"/>
  <c r="G59" i="29"/>
  <c r="H59" i="29"/>
  <c r="I59" i="29"/>
  <c r="J59" i="29"/>
  <c r="K59" i="29"/>
  <c r="L59" i="29"/>
  <c r="M59" i="29"/>
  <c r="CA59" i="29" s="1"/>
  <c r="O59" i="29"/>
  <c r="CC59" i="29" s="1"/>
  <c r="P59" i="29"/>
  <c r="CD59" i="29" s="1"/>
  <c r="Q59" i="29"/>
  <c r="R59" i="29"/>
  <c r="CF59" i="29" s="1"/>
  <c r="S59" i="29"/>
  <c r="T59" i="29"/>
  <c r="D60" i="29"/>
  <c r="E60" i="29"/>
  <c r="F60" i="29"/>
  <c r="G60" i="29"/>
  <c r="H60" i="29"/>
  <c r="I60" i="29"/>
  <c r="J60" i="29"/>
  <c r="K60" i="29"/>
  <c r="L60" i="29"/>
  <c r="M60" i="29"/>
  <c r="CA60" i="29" s="1"/>
  <c r="O60" i="29"/>
  <c r="P60" i="29"/>
  <c r="CD60" i="29" s="1"/>
  <c r="Q60" i="29"/>
  <c r="CE60" i="29" s="1"/>
  <c r="R60" i="29"/>
  <c r="S60" i="29"/>
  <c r="T60" i="29"/>
  <c r="D61" i="29"/>
  <c r="E61" i="29"/>
  <c r="F61" i="29"/>
  <c r="G61" i="29"/>
  <c r="H61" i="29"/>
  <c r="I61" i="29"/>
  <c r="J61" i="29"/>
  <c r="K61" i="29"/>
  <c r="L61" i="29"/>
  <c r="M61" i="29"/>
  <c r="CA61" i="29" s="1"/>
  <c r="O61" i="29"/>
  <c r="CC61" i="29" s="1"/>
  <c r="P61" i="29"/>
  <c r="CD61" i="29" s="1"/>
  <c r="Q61" i="29"/>
  <c r="CE61" i="29" s="1"/>
  <c r="R61" i="29"/>
  <c r="S61" i="29"/>
  <c r="T61" i="29"/>
  <c r="D62" i="29"/>
  <c r="E62" i="29"/>
  <c r="F62" i="29"/>
  <c r="G62" i="29"/>
  <c r="H62" i="29"/>
  <c r="I62" i="29"/>
  <c r="J62" i="29"/>
  <c r="K62" i="29"/>
  <c r="L62" i="29"/>
  <c r="M62" i="29"/>
  <c r="O62" i="29"/>
  <c r="CC62" i="29" s="1"/>
  <c r="P62" i="29"/>
  <c r="Q62" i="29"/>
  <c r="R62" i="29"/>
  <c r="CF62" i="29" s="1"/>
  <c r="S62" i="29"/>
  <c r="T62" i="29"/>
  <c r="D63" i="29"/>
  <c r="E63" i="29"/>
  <c r="F63" i="29"/>
  <c r="G63" i="29"/>
  <c r="H63" i="29"/>
  <c r="I63" i="29"/>
  <c r="J63" i="29"/>
  <c r="K63" i="29"/>
  <c r="L63" i="29"/>
  <c r="M63" i="29"/>
  <c r="CA63" i="29" s="1"/>
  <c r="O63" i="29"/>
  <c r="P63" i="29"/>
  <c r="CD63" i="29" s="1"/>
  <c r="Q63" i="29"/>
  <c r="CE63" i="29" s="1"/>
  <c r="R63" i="29"/>
  <c r="S63" i="29"/>
  <c r="T63" i="29"/>
  <c r="D64" i="29"/>
  <c r="E64" i="29"/>
  <c r="F64" i="29"/>
  <c r="G64" i="29"/>
  <c r="H64" i="29"/>
  <c r="I64" i="29"/>
  <c r="J64" i="29"/>
  <c r="K64" i="29"/>
  <c r="L64" i="29"/>
  <c r="M64" i="29"/>
  <c r="O64" i="29"/>
  <c r="CC64" i="29" s="1"/>
  <c r="P64" i="29"/>
  <c r="CD64" i="29" s="1"/>
  <c r="Q64" i="29"/>
  <c r="CE64" i="29" s="1"/>
  <c r="R64" i="29"/>
  <c r="CF64" i="29" s="1"/>
  <c r="S64" i="29"/>
  <c r="T64" i="29"/>
  <c r="D65" i="29"/>
  <c r="E65" i="29"/>
  <c r="F65" i="29"/>
  <c r="G65" i="29"/>
  <c r="H65" i="29"/>
  <c r="I65" i="29"/>
  <c r="J65" i="29"/>
  <c r="K65" i="29"/>
  <c r="L65" i="29"/>
  <c r="M65" i="29"/>
  <c r="O65" i="29"/>
  <c r="CC65" i="29" s="1"/>
  <c r="P65" i="29"/>
  <c r="CD65" i="29" s="1"/>
  <c r="Q65" i="29"/>
  <c r="CE65" i="29" s="1"/>
  <c r="R65" i="29"/>
  <c r="S65" i="29"/>
  <c r="T65" i="29"/>
  <c r="D66" i="29"/>
  <c r="E66" i="29"/>
  <c r="F66" i="29"/>
  <c r="G66" i="29"/>
  <c r="H66" i="29"/>
  <c r="I66" i="29"/>
  <c r="J66" i="29"/>
  <c r="K66" i="29"/>
  <c r="L66" i="29"/>
  <c r="M66" i="29"/>
  <c r="CA66" i="29" s="1"/>
  <c r="O66" i="29"/>
  <c r="CC66" i="29" s="1"/>
  <c r="P66" i="29"/>
  <c r="CD66" i="29" s="1"/>
  <c r="Q66" i="29"/>
  <c r="CE66" i="29" s="1"/>
  <c r="R66" i="29"/>
  <c r="S66" i="29"/>
  <c r="T66" i="29"/>
  <c r="D67" i="29"/>
  <c r="E67" i="29"/>
  <c r="F67" i="29"/>
  <c r="G67" i="29"/>
  <c r="H67" i="29"/>
  <c r="I67" i="29"/>
  <c r="J67" i="29"/>
  <c r="K67" i="29"/>
  <c r="L67" i="29"/>
  <c r="M67" i="29"/>
  <c r="CA67" i="29" s="1"/>
  <c r="CA68" i="29" s="1"/>
  <c r="O67" i="29"/>
  <c r="CC67" i="29" s="1"/>
  <c r="CC68" i="29" s="1"/>
  <c r="P67" i="29"/>
  <c r="Q67" i="29"/>
  <c r="R67" i="29"/>
  <c r="CF67" i="29" s="1"/>
  <c r="CF68" i="29" s="1"/>
  <c r="S67" i="29"/>
  <c r="T67" i="29"/>
  <c r="C57" i="29"/>
  <c r="C58" i="29"/>
  <c r="C59" i="29"/>
  <c r="C60" i="29"/>
  <c r="C61" i="29"/>
  <c r="C62" i="29"/>
  <c r="C63" i="29"/>
  <c r="C64" i="29"/>
  <c r="C65" i="29"/>
  <c r="C66" i="29"/>
  <c r="C67" i="29"/>
  <c r="C56" i="29"/>
  <c r="AV36" i="29"/>
  <c r="AW36" i="29"/>
  <c r="AX36" i="29"/>
  <c r="AY36" i="29"/>
  <c r="AZ36" i="29"/>
  <c r="BA36" i="29"/>
  <c r="BB36" i="29"/>
  <c r="BC36" i="29"/>
  <c r="BD36" i="29"/>
  <c r="BE36" i="29"/>
  <c r="BG36" i="29"/>
  <c r="BH36" i="29"/>
  <c r="BI36" i="29"/>
  <c r="BJ36" i="29"/>
  <c r="BK36" i="29"/>
  <c r="BL36" i="29"/>
  <c r="AV37" i="29"/>
  <c r="AW37" i="29"/>
  <c r="AX37" i="29"/>
  <c r="AY37" i="29"/>
  <c r="AZ37" i="29"/>
  <c r="BA37" i="29"/>
  <c r="BB37" i="29"/>
  <c r="BC37" i="29"/>
  <c r="BD37" i="29"/>
  <c r="BE37" i="29"/>
  <c r="BG37" i="29"/>
  <c r="BH37" i="29"/>
  <c r="BI37" i="29"/>
  <c r="BJ37" i="29"/>
  <c r="BK37" i="29"/>
  <c r="BL37" i="29"/>
  <c r="AV38" i="29"/>
  <c r="AW38" i="29"/>
  <c r="AX38" i="29"/>
  <c r="AY38" i="29"/>
  <c r="AZ38" i="29"/>
  <c r="BA38" i="29"/>
  <c r="BB38" i="29"/>
  <c r="BC38" i="29"/>
  <c r="BD38" i="29"/>
  <c r="BE38" i="29"/>
  <c r="BG38" i="29"/>
  <c r="BH38" i="29"/>
  <c r="BI38" i="29"/>
  <c r="BJ38" i="29"/>
  <c r="BK38" i="29"/>
  <c r="BL38" i="29"/>
  <c r="AV39" i="29"/>
  <c r="AW39" i="29"/>
  <c r="AX39" i="29"/>
  <c r="AY39" i="29"/>
  <c r="AZ39" i="29"/>
  <c r="BA39" i="29"/>
  <c r="BB39" i="29"/>
  <c r="BC39" i="29"/>
  <c r="BD39" i="29"/>
  <c r="BE39" i="29"/>
  <c r="BG39" i="29"/>
  <c r="BH39" i="29"/>
  <c r="BI39" i="29"/>
  <c r="BJ39" i="29"/>
  <c r="BK39" i="29"/>
  <c r="BL39" i="29"/>
  <c r="AV40" i="29"/>
  <c r="AW40" i="29"/>
  <c r="AX40" i="29"/>
  <c r="AY40" i="29"/>
  <c r="AZ40" i="29"/>
  <c r="BA40" i="29"/>
  <c r="BB40" i="29"/>
  <c r="BC40" i="29"/>
  <c r="BD40" i="29"/>
  <c r="BE40" i="29"/>
  <c r="BG40" i="29"/>
  <c r="BH40" i="29"/>
  <c r="BI40" i="29"/>
  <c r="BJ40" i="29"/>
  <c r="BK40" i="29"/>
  <c r="BL40" i="29"/>
  <c r="AV41" i="29"/>
  <c r="AW41" i="29"/>
  <c r="AX41" i="29"/>
  <c r="AY41" i="29"/>
  <c r="AZ41" i="29"/>
  <c r="BA41" i="29"/>
  <c r="BB41" i="29"/>
  <c r="BC41" i="29"/>
  <c r="BD41" i="29"/>
  <c r="BE41" i="29"/>
  <c r="BG41" i="29"/>
  <c r="BH41" i="29"/>
  <c r="BI41" i="29"/>
  <c r="BJ41" i="29"/>
  <c r="BK41" i="29"/>
  <c r="BL41" i="29"/>
  <c r="AV42" i="29"/>
  <c r="AW42" i="29"/>
  <c r="AX42" i="29"/>
  <c r="AY42" i="29"/>
  <c r="AZ42" i="29"/>
  <c r="BA42" i="29"/>
  <c r="BB42" i="29"/>
  <c r="BC42" i="29"/>
  <c r="BD42" i="29"/>
  <c r="BE42" i="29"/>
  <c r="BG42" i="29"/>
  <c r="BH42" i="29"/>
  <c r="BI42" i="29"/>
  <c r="BJ42" i="29"/>
  <c r="BK42" i="29"/>
  <c r="BL42" i="29"/>
  <c r="AV43" i="29"/>
  <c r="AW43" i="29"/>
  <c r="AX43" i="29"/>
  <c r="AY43" i="29"/>
  <c r="AZ43" i="29"/>
  <c r="BA43" i="29"/>
  <c r="BB43" i="29"/>
  <c r="BC43" i="29"/>
  <c r="BD43" i="29"/>
  <c r="BE43" i="29"/>
  <c r="BG43" i="29"/>
  <c r="BH43" i="29"/>
  <c r="BI43" i="29"/>
  <c r="BJ43" i="29"/>
  <c r="BK43" i="29"/>
  <c r="BL43" i="29"/>
  <c r="AV44" i="29"/>
  <c r="AW44" i="29"/>
  <c r="AX44" i="29"/>
  <c r="AY44" i="29"/>
  <c r="AZ44" i="29"/>
  <c r="BA44" i="29"/>
  <c r="BB44" i="29"/>
  <c r="BC44" i="29"/>
  <c r="BD44" i="29"/>
  <c r="BE44" i="29"/>
  <c r="BG44" i="29"/>
  <c r="BH44" i="29"/>
  <c r="BI44" i="29"/>
  <c r="BJ44" i="29"/>
  <c r="BK44" i="29"/>
  <c r="BL44" i="29"/>
  <c r="AV45" i="29"/>
  <c r="AW45" i="29"/>
  <c r="AX45" i="29"/>
  <c r="AY45" i="29"/>
  <c r="AZ45" i="29"/>
  <c r="BA45" i="29"/>
  <c r="BB45" i="29"/>
  <c r="BC45" i="29"/>
  <c r="BD45" i="29"/>
  <c r="BE45" i="29"/>
  <c r="BG45" i="29"/>
  <c r="BH45" i="29"/>
  <c r="BI45" i="29"/>
  <c r="BJ45" i="29"/>
  <c r="BK45" i="29"/>
  <c r="BL45" i="29"/>
  <c r="AV46" i="29"/>
  <c r="AW46" i="29"/>
  <c r="AX46" i="29"/>
  <c r="AY46" i="29"/>
  <c r="AZ46" i="29"/>
  <c r="BA46" i="29"/>
  <c r="BB46" i="29"/>
  <c r="BC46" i="29"/>
  <c r="BD46" i="29"/>
  <c r="BE46" i="29"/>
  <c r="BG46" i="29"/>
  <c r="BH46" i="29"/>
  <c r="BI46" i="29"/>
  <c r="BJ46" i="29"/>
  <c r="BK46" i="29"/>
  <c r="BL46" i="29"/>
  <c r="AV47" i="29"/>
  <c r="AW47" i="29"/>
  <c r="AX47" i="29"/>
  <c r="AY47" i="29"/>
  <c r="AZ47" i="29"/>
  <c r="BA47" i="29"/>
  <c r="BB47" i="29"/>
  <c r="BC47" i="29"/>
  <c r="BD47" i="29"/>
  <c r="BE47" i="29"/>
  <c r="BG47" i="29"/>
  <c r="BH47" i="29"/>
  <c r="BI47" i="29"/>
  <c r="BJ47" i="29"/>
  <c r="AU37" i="29"/>
  <c r="AU38" i="29"/>
  <c r="AU39" i="29"/>
  <c r="AU40" i="29"/>
  <c r="AU41" i="29"/>
  <c r="AU42" i="29"/>
  <c r="AU43" i="29"/>
  <c r="AU44" i="29"/>
  <c r="AU45" i="29"/>
  <c r="AU46" i="29"/>
  <c r="AU47" i="29"/>
  <c r="AU36" i="29"/>
  <c r="Z36" i="29"/>
  <c r="AA36" i="29"/>
  <c r="AB36" i="29"/>
  <c r="AC36" i="29"/>
  <c r="AD36" i="29"/>
  <c r="AE36" i="29"/>
  <c r="AF36" i="29"/>
  <c r="AG36" i="29"/>
  <c r="AH36" i="29"/>
  <c r="AI36" i="29"/>
  <c r="AK36" i="29"/>
  <c r="AL36" i="29"/>
  <c r="AM36" i="29"/>
  <c r="AN36" i="29"/>
  <c r="AO36" i="29"/>
  <c r="AP36" i="29"/>
  <c r="Z37" i="29"/>
  <c r="AA37" i="29"/>
  <c r="AB37" i="29"/>
  <c r="AC37" i="29"/>
  <c r="AD37" i="29"/>
  <c r="AE37" i="29"/>
  <c r="AF37" i="29"/>
  <c r="AG37" i="29"/>
  <c r="AH37" i="29"/>
  <c r="AI37" i="29"/>
  <c r="AK37" i="29"/>
  <c r="AL37" i="29"/>
  <c r="AM37" i="29"/>
  <c r="AN37" i="29"/>
  <c r="AO37" i="29"/>
  <c r="AP37" i="29"/>
  <c r="Z38" i="29"/>
  <c r="AA38" i="29"/>
  <c r="AB38" i="29"/>
  <c r="AC38" i="29"/>
  <c r="AD38" i="29"/>
  <c r="AE38" i="29"/>
  <c r="AF38" i="29"/>
  <c r="AG38" i="29"/>
  <c r="AH38" i="29"/>
  <c r="AI38" i="29"/>
  <c r="AK38" i="29"/>
  <c r="AL38" i="29"/>
  <c r="AM38" i="29"/>
  <c r="AN38" i="29"/>
  <c r="AO38" i="29"/>
  <c r="AP38" i="29"/>
  <c r="Z39" i="29"/>
  <c r="AA39" i="29"/>
  <c r="AB39" i="29"/>
  <c r="AC39" i="29"/>
  <c r="AD39" i="29"/>
  <c r="AE39" i="29"/>
  <c r="AF39" i="29"/>
  <c r="AG39" i="29"/>
  <c r="AH39" i="29"/>
  <c r="AI39" i="29"/>
  <c r="AK39" i="29"/>
  <c r="AL39" i="29"/>
  <c r="AM39" i="29"/>
  <c r="AN39" i="29"/>
  <c r="AO39" i="29"/>
  <c r="AP39" i="29"/>
  <c r="Z40" i="29"/>
  <c r="AA40" i="29"/>
  <c r="AB40" i="29"/>
  <c r="AC40" i="29"/>
  <c r="AD40" i="29"/>
  <c r="AE40" i="29"/>
  <c r="AF40" i="29"/>
  <c r="AG40" i="29"/>
  <c r="AH40" i="29"/>
  <c r="AI40" i="29"/>
  <c r="AK40" i="29"/>
  <c r="AL40" i="29"/>
  <c r="AM40" i="29"/>
  <c r="AN40" i="29"/>
  <c r="AO40" i="29"/>
  <c r="AP40" i="29"/>
  <c r="Z41" i="29"/>
  <c r="AA41" i="29"/>
  <c r="AB41" i="29"/>
  <c r="AC41" i="29"/>
  <c r="AD41" i="29"/>
  <c r="AE41" i="29"/>
  <c r="AF41" i="29"/>
  <c r="AG41" i="29"/>
  <c r="AH41" i="29"/>
  <c r="AI41" i="29"/>
  <c r="AK41" i="29"/>
  <c r="AL41" i="29"/>
  <c r="AM41" i="29"/>
  <c r="AN41" i="29"/>
  <c r="AO41" i="29"/>
  <c r="AP41" i="29"/>
  <c r="Z42" i="29"/>
  <c r="AA42" i="29"/>
  <c r="AB42" i="29"/>
  <c r="AC42" i="29"/>
  <c r="AD42" i="29"/>
  <c r="AE42" i="29"/>
  <c r="AF42" i="29"/>
  <c r="AG42" i="29"/>
  <c r="AH42" i="29"/>
  <c r="AI42" i="29"/>
  <c r="AK42" i="29"/>
  <c r="AL42" i="29"/>
  <c r="AM42" i="29"/>
  <c r="AN42" i="29"/>
  <c r="AO42" i="29"/>
  <c r="AP42" i="29"/>
  <c r="Z43" i="29"/>
  <c r="AA43" i="29"/>
  <c r="AB43" i="29"/>
  <c r="AC43" i="29"/>
  <c r="AD43" i="29"/>
  <c r="AE43" i="29"/>
  <c r="AF43" i="29"/>
  <c r="AG43" i="29"/>
  <c r="AH43" i="29"/>
  <c r="AI43" i="29"/>
  <c r="AK43" i="29"/>
  <c r="AL43" i="29"/>
  <c r="AM43" i="29"/>
  <c r="AN43" i="29"/>
  <c r="AO43" i="29"/>
  <c r="AP43" i="29"/>
  <c r="Z44" i="29"/>
  <c r="AA44" i="29"/>
  <c r="AB44" i="29"/>
  <c r="AC44" i="29"/>
  <c r="AD44" i="29"/>
  <c r="AE44" i="29"/>
  <c r="AF44" i="29"/>
  <c r="AG44" i="29"/>
  <c r="AH44" i="29"/>
  <c r="AI44" i="29"/>
  <c r="AK44" i="29"/>
  <c r="AL44" i="29"/>
  <c r="AM44" i="29"/>
  <c r="AN44" i="29"/>
  <c r="AO44" i="29"/>
  <c r="AP44" i="29"/>
  <c r="Z45" i="29"/>
  <c r="AA45" i="29"/>
  <c r="AB45" i="29"/>
  <c r="AC45" i="29"/>
  <c r="AD45" i="29"/>
  <c r="AE45" i="29"/>
  <c r="AF45" i="29"/>
  <c r="AG45" i="29"/>
  <c r="AH45" i="29"/>
  <c r="AI45" i="29"/>
  <c r="AK45" i="29"/>
  <c r="AL45" i="29"/>
  <c r="AM45" i="29"/>
  <c r="AN45" i="29"/>
  <c r="AO45" i="29"/>
  <c r="AP45" i="29"/>
  <c r="Z46" i="29"/>
  <c r="AA46" i="29"/>
  <c r="AB46" i="29"/>
  <c r="AC46" i="29"/>
  <c r="AD46" i="29"/>
  <c r="AE46" i="29"/>
  <c r="AF46" i="29"/>
  <c r="AG46" i="29"/>
  <c r="AH46" i="29"/>
  <c r="AI46" i="29"/>
  <c r="AK46" i="29"/>
  <c r="AL46" i="29"/>
  <c r="AM46" i="29"/>
  <c r="AN46" i="29"/>
  <c r="AO46" i="29"/>
  <c r="AP46" i="29"/>
  <c r="Z47" i="29"/>
  <c r="AA47" i="29"/>
  <c r="AB47" i="29"/>
  <c r="AC47" i="29"/>
  <c r="AD47" i="29"/>
  <c r="AE47" i="29"/>
  <c r="AF47" i="29"/>
  <c r="AG47" i="29"/>
  <c r="AH47" i="29"/>
  <c r="AI47" i="29"/>
  <c r="AK47" i="29"/>
  <c r="AL47" i="29"/>
  <c r="AM47" i="29"/>
  <c r="AN47" i="29"/>
  <c r="Y37" i="29"/>
  <c r="Y38" i="29"/>
  <c r="Y39" i="29"/>
  <c r="Y40" i="29"/>
  <c r="Y41" i="29"/>
  <c r="Y42" i="29"/>
  <c r="Y43" i="29"/>
  <c r="Y44" i="29"/>
  <c r="Y45" i="29"/>
  <c r="Y46" i="29"/>
  <c r="Y47" i="29"/>
  <c r="Y36" i="29"/>
  <c r="O37" i="29"/>
  <c r="P37" i="29"/>
  <c r="Q37" i="29"/>
  <c r="R37" i="29"/>
  <c r="S37" i="29"/>
  <c r="T37" i="29"/>
  <c r="O38" i="29"/>
  <c r="P38" i="29"/>
  <c r="Q38" i="29"/>
  <c r="R38" i="29"/>
  <c r="S38" i="29"/>
  <c r="T38" i="29"/>
  <c r="O39" i="29"/>
  <c r="P39" i="29"/>
  <c r="Q39" i="29"/>
  <c r="R39" i="29"/>
  <c r="S39" i="29"/>
  <c r="T39" i="29"/>
  <c r="O40" i="29"/>
  <c r="P40" i="29"/>
  <c r="Q40" i="29"/>
  <c r="R40" i="29"/>
  <c r="S40" i="29"/>
  <c r="T40" i="29"/>
  <c r="O41" i="29"/>
  <c r="P41" i="29"/>
  <c r="Q41" i="29"/>
  <c r="R41" i="29"/>
  <c r="S41" i="29"/>
  <c r="T41" i="29"/>
  <c r="O42" i="29"/>
  <c r="P42" i="29"/>
  <c r="Q42" i="29"/>
  <c r="R42" i="29"/>
  <c r="S42" i="29"/>
  <c r="T42" i="29"/>
  <c r="O43" i="29"/>
  <c r="P43" i="29"/>
  <c r="Q43" i="29"/>
  <c r="R43" i="29"/>
  <c r="S43" i="29"/>
  <c r="T43" i="29"/>
  <c r="O44" i="29"/>
  <c r="P44" i="29"/>
  <c r="Q44" i="29"/>
  <c r="R44" i="29"/>
  <c r="S44" i="29"/>
  <c r="T44" i="29"/>
  <c r="O45" i="29"/>
  <c r="P45" i="29"/>
  <c r="Q45" i="29"/>
  <c r="R45" i="29"/>
  <c r="S45" i="29"/>
  <c r="T45" i="29"/>
  <c r="O46" i="29"/>
  <c r="P46" i="29"/>
  <c r="Q46" i="29"/>
  <c r="R46" i="29"/>
  <c r="S46" i="29"/>
  <c r="T46" i="29"/>
  <c r="O47" i="29"/>
  <c r="P47" i="29"/>
  <c r="Q47" i="29"/>
  <c r="R47" i="29"/>
  <c r="P36" i="29"/>
  <c r="Q36" i="29"/>
  <c r="R36" i="29"/>
  <c r="S36" i="29"/>
  <c r="T36" i="29"/>
  <c r="O36" i="29"/>
  <c r="D36" i="29"/>
  <c r="E36" i="29"/>
  <c r="F36" i="29"/>
  <c r="G36" i="29"/>
  <c r="H36" i="29"/>
  <c r="I36" i="29"/>
  <c r="J36" i="29"/>
  <c r="K36" i="29"/>
  <c r="L36" i="29"/>
  <c r="M36" i="29"/>
  <c r="D37" i="29"/>
  <c r="E37" i="29"/>
  <c r="F37" i="29"/>
  <c r="G37" i="29"/>
  <c r="H37" i="29"/>
  <c r="I37" i="29"/>
  <c r="J37" i="29"/>
  <c r="K37" i="29"/>
  <c r="L37" i="29"/>
  <c r="M37" i="29"/>
  <c r="CA37" i="29" s="1"/>
  <c r="D38" i="29"/>
  <c r="E38" i="29"/>
  <c r="F38" i="29"/>
  <c r="G38" i="29"/>
  <c r="H38" i="29"/>
  <c r="I38" i="29"/>
  <c r="J38" i="29"/>
  <c r="K38" i="29"/>
  <c r="L38" i="29"/>
  <c r="M38" i="29"/>
  <c r="D39" i="29"/>
  <c r="E39" i="29"/>
  <c r="F39" i="29"/>
  <c r="G39" i="29"/>
  <c r="H39" i="29"/>
  <c r="I39" i="29"/>
  <c r="J39" i="29"/>
  <c r="K39" i="29"/>
  <c r="BY39" i="29" s="1"/>
  <c r="L39" i="29"/>
  <c r="M39" i="29"/>
  <c r="CA39" i="29" s="1"/>
  <c r="D40" i="29"/>
  <c r="E40" i="29"/>
  <c r="F40" i="29"/>
  <c r="G40" i="29"/>
  <c r="H40" i="29"/>
  <c r="I40" i="29"/>
  <c r="J40" i="29"/>
  <c r="K40" i="29"/>
  <c r="L40" i="29"/>
  <c r="M40" i="29"/>
  <c r="D41" i="29"/>
  <c r="E41" i="29"/>
  <c r="F41" i="29"/>
  <c r="G41" i="29"/>
  <c r="H41" i="29"/>
  <c r="I41" i="29"/>
  <c r="J41" i="29"/>
  <c r="K41" i="29"/>
  <c r="L41" i="29"/>
  <c r="M41" i="29"/>
  <c r="D42" i="29"/>
  <c r="E42" i="29"/>
  <c r="F42" i="29"/>
  <c r="G42" i="29"/>
  <c r="H42" i="29"/>
  <c r="I42" i="29"/>
  <c r="J42" i="29"/>
  <c r="K42" i="29"/>
  <c r="L42" i="29"/>
  <c r="M42" i="29"/>
  <c r="D43" i="29"/>
  <c r="E43" i="29"/>
  <c r="F43" i="29"/>
  <c r="G43" i="29"/>
  <c r="H43" i="29"/>
  <c r="I43" i="29"/>
  <c r="J43" i="29"/>
  <c r="K43" i="29"/>
  <c r="BY43" i="29" s="1"/>
  <c r="L43" i="29"/>
  <c r="M43" i="29"/>
  <c r="D44" i="29"/>
  <c r="E44" i="29"/>
  <c r="F44" i="29"/>
  <c r="G44" i="29"/>
  <c r="H44" i="29"/>
  <c r="I44" i="29"/>
  <c r="J44" i="29"/>
  <c r="K44" i="29"/>
  <c r="L44" i="29"/>
  <c r="M44" i="29"/>
  <c r="D45" i="29"/>
  <c r="E45" i="29"/>
  <c r="F45" i="29"/>
  <c r="G45" i="29"/>
  <c r="H45" i="29"/>
  <c r="I45" i="29"/>
  <c r="J45" i="29"/>
  <c r="K45" i="29"/>
  <c r="L45" i="29"/>
  <c r="M45" i="29"/>
  <c r="D46" i="29"/>
  <c r="E46" i="29"/>
  <c r="F46" i="29"/>
  <c r="G46" i="29"/>
  <c r="H46" i="29"/>
  <c r="I46" i="29"/>
  <c r="J46" i="29"/>
  <c r="K46" i="29"/>
  <c r="L46" i="29"/>
  <c r="M46" i="29"/>
  <c r="D47" i="29"/>
  <c r="E47" i="29"/>
  <c r="F47" i="29"/>
  <c r="G47" i="29"/>
  <c r="H47" i="29"/>
  <c r="I47" i="29"/>
  <c r="BW47" i="29" s="1"/>
  <c r="J47" i="29"/>
  <c r="BX47" i="29" s="1"/>
  <c r="K47" i="29"/>
  <c r="BY47" i="29" s="1"/>
  <c r="L47" i="29"/>
  <c r="M47" i="29"/>
  <c r="C37" i="29"/>
  <c r="C38" i="29"/>
  <c r="C39" i="29"/>
  <c r="C40" i="29"/>
  <c r="C41" i="29"/>
  <c r="C42" i="29"/>
  <c r="C43" i="29"/>
  <c r="C44" i="29"/>
  <c r="C45" i="29"/>
  <c r="C46" i="29"/>
  <c r="C47" i="29"/>
  <c r="C36" i="29"/>
  <c r="BH20" i="29"/>
  <c r="BI20" i="29"/>
  <c r="BJ20" i="29"/>
  <c r="BK20" i="29"/>
  <c r="BL20" i="29"/>
  <c r="BH21" i="29"/>
  <c r="BI21" i="29"/>
  <c r="BJ21" i="29"/>
  <c r="BK21" i="29"/>
  <c r="BL21" i="29"/>
  <c r="BH22" i="29"/>
  <c r="BI22" i="29"/>
  <c r="BJ22" i="29"/>
  <c r="BK22" i="29"/>
  <c r="BL22" i="29"/>
  <c r="BH23" i="29"/>
  <c r="BI23" i="29"/>
  <c r="BJ23" i="29"/>
  <c r="BK23" i="29"/>
  <c r="BL23" i="29"/>
  <c r="BH24" i="29"/>
  <c r="BI24" i="29"/>
  <c r="BJ24" i="29"/>
  <c r="BK24" i="29"/>
  <c r="BL24" i="29"/>
  <c r="BH25" i="29"/>
  <c r="BI25" i="29"/>
  <c r="BJ25" i="29"/>
  <c r="BK25" i="29"/>
  <c r="BL25" i="29"/>
  <c r="BH26" i="29"/>
  <c r="BI26" i="29"/>
  <c r="BJ26" i="29"/>
  <c r="BK26" i="29"/>
  <c r="BL26" i="29"/>
  <c r="BH27" i="29"/>
  <c r="BI27" i="29"/>
  <c r="BJ27" i="29"/>
  <c r="BK27" i="29"/>
  <c r="BL27" i="29"/>
  <c r="BH28" i="29"/>
  <c r="BI28" i="29"/>
  <c r="BJ28" i="29"/>
  <c r="BK28" i="29"/>
  <c r="BL28" i="29"/>
  <c r="BH29" i="29"/>
  <c r="BI29" i="29"/>
  <c r="BJ29" i="29"/>
  <c r="BK29" i="29"/>
  <c r="BL29" i="29"/>
  <c r="BH30" i="29"/>
  <c r="BI30" i="29"/>
  <c r="BJ30" i="29"/>
  <c r="BK30" i="29"/>
  <c r="BL30" i="29"/>
  <c r="BH31" i="29"/>
  <c r="BI31" i="29"/>
  <c r="BJ31" i="29"/>
  <c r="BH32" i="29"/>
  <c r="BI32" i="29"/>
  <c r="BJ32" i="29"/>
  <c r="BG21" i="29"/>
  <c r="BG22" i="29"/>
  <c r="BG23" i="29"/>
  <c r="BG24" i="29"/>
  <c r="BG25" i="29"/>
  <c r="BG26" i="29"/>
  <c r="BG27" i="29"/>
  <c r="BG28" i="29"/>
  <c r="BG29" i="29"/>
  <c r="BG30" i="29"/>
  <c r="BG31" i="29"/>
  <c r="BG32" i="29"/>
  <c r="BG20" i="29"/>
  <c r="AV20" i="29"/>
  <c r="AW20" i="29"/>
  <c r="AX20" i="29"/>
  <c r="AY20" i="29"/>
  <c r="AZ20" i="29"/>
  <c r="BA20" i="29"/>
  <c r="BB20" i="29"/>
  <c r="BC20" i="29"/>
  <c r="BD20" i="29"/>
  <c r="BE20" i="29"/>
  <c r="AV21" i="29"/>
  <c r="AW21" i="29"/>
  <c r="AX21" i="29"/>
  <c r="AY21" i="29"/>
  <c r="AZ21" i="29"/>
  <c r="BA21" i="29"/>
  <c r="BB21" i="29"/>
  <c r="BC21" i="29"/>
  <c r="BD21" i="29"/>
  <c r="BE21" i="29"/>
  <c r="AV22" i="29"/>
  <c r="AW22" i="29"/>
  <c r="AX22" i="29"/>
  <c r="AY22" i="29"/>
  <c r="AZ22" i="29"/>
  <c r="BA22" i="29"/>
  <c r="BB22" i="29"/>
  <c r="BC22" i="29"/>
  <c r="BD22" i="29"/>
  <c r="BE22" i="29"/>
  <c r="AV23" i="29"/>
  <c r="AW23" i="29"/>
  <c r="AX23" i="29"/>
  <c r="AY23" i="29"/>
  <c r="AZ23" i="29"/>
  <c r="BA23" i="29"/>
  <c r="BB23" i="29"/>
  <c r="BC23" i="29"/>
  <c r="BD23" i="29"/>
  <c r="BE23" i="29"/>
  <c r="AV24" i="29"/>
  <c r="AW24" i="29"/>
  <c r="AX24" i="29"/>
  <c r="AY24" i="29"/>
  <c r="AZ24" i="29"/>
  <c r="BA24" i="29"/>
  <c r="BB24" i="29"/>
  <c r="BC24" i="29"/>
  <c r="BD24" i="29"/>
  <c r="BE24" i="29"/>
  <c r="AV25" i="29"/>
  <c r="AW25" i="29"/>
  <c r="AX25" i="29"/>
  <c r="AY25" i="29"/>
  <c r="AZ25" i="29"/>
  <c r="BA25" i="29"/>
  <c r="BB25" i="29"/>
  <c r="BC25" i="29"/>
  <c r="BD25" i="29"/>
  <c r="BE25" i="29"/>
  <c r="AV26" i="29"/>
  <c r="AW26" i="29"/>
  <c r="AX26" i="29"/>
  <c r="AY26" i="29"/>
  <c r="AZ26" i="29"/>
  <c r="BA26" i="29"/>
  <c r="BB26" i="29"/>
  <c r="BC26" i="29"/>
  <c r="BD26" i="29"/>
  <c r="BE26" i="29"/>
  <c r="AV27" i="29"/>
  <c r="AW27" i="29"/>
  <c r="AX27" i="29"/>
  <c r="AY27" i="29"/>
  <c r="AZ27" i="29"/>
  <c r="BA27" i="29"/>
  <c r="BB27" i="29"/>
  <c r="BC27" i="29"/>
  <c r="BD27" i="29"/>
  <c r="BE27" i="29"/>
  <c r="AV28" i="29"/>
  <c r="AW28" i="29"/>
  <c r="AX28" i="29"/>
  <c r="AY28" i="29"/>
  <c r="AZ28" i="29"/>
  <c r="BA28" i="29"/>
  <c r="BB28" i="29"/>
  <c r="BC28" i="29"/>
  <c r="BD28" i="29"/>
  <c r="BE28" i="29"/>
  <c r="AV29" i="29"/>
  <c r="AW29" i="29"/>
  <c r="AX29" i="29"/>
  <c r="AY29" i="29"/>
  <c r="AZ29" i="29"/>
  <c r="BA29" i="29"/>
  <c r="BB29" i="29"/>
  <c r="BC29" i="29"/>
  <c r="BD29" i="29"/>
  <c r="BE29" i="29"/>
  <c r="AV30" i="29"/>
  <c r="AW30" i="29"/>
  <c r="AX30" i="29"/>
  <c r="AY30" i="29"/>
  <c r="AZ30" i="29"/>
  <c r="BA30" i="29"/>
  <c r="BB30" i="29"/>
  <c r="BC30" i="29"/>
  <c r="BD30" i="29"/>
  <c r="BE30" i="29"/>
  <c r="AV31" i="29"/>
  <c r="AW31" i="29"/>
  <c r="AX31" i="29"/>
  <c r="AY31" i="29"/>
  <c r="AZ31" i="29"/>
  <c r="BA31" i="29"/>
  <c r="BB31" i="29"/>
  <c r="BC31" i="29"/>
  <c r="BD31" i="29"/>
  <c r="BE31" i="29"/>
  <c r="AV32" i="29"/>
  <c r="AW32" i="29"/>
  <c r="AX32" i="29"/>
  <c r="AY32" i="29"/>
  <c r="AZ32" i="29"/>
  <c r="BA32" i="29"/>
  <c r="BB32" i="29"/>
  <c r="BC32" i="29"/>
  <c r="BD32" i="29"/>
  <c r="BE32" i="29"/>
  <c r="AU21" i="29"/>
  <c r="AU22" i="29"/>
  <c r="AU23" i="29"/>
  <c r="AU24" i="29"/>
  <c r="AU25" i="29"/>
  <c r="AU26" i="29"/>
  <c r="AU27" i="29"/>
  <c r="AU28" i="29"/>
  <c r="AU29" i="29"/>
  <c r="AU30" i="29"/>
  <c r="AU31" i="29"/>
  <c r="AU32" i="29"/>
  <c r="AU20" i="29"/>
  <c r="AK21" i="29"/>
  <c r="AL21" i="29"/>
  <c r="AM21" i="29"/>
  <c r="AN21" i="29"/>
  <c r="AO21" i="29"/>
  <c r="AP21" i="29"/>
  <c r="AK22" i="29"/>
  <c r="AL22" i="29"/>
  <c r="AM22" i="29"/>
  <c r="AN22" i="29"/>
  <c r="AO22" i="29"/>
  <c r="AP22" i="29"/>
  <c r="AK23" i="29"/>
  <c r="AL23" i="29"/>
  <c r="AM23" i="29"/>
  <c r="AN23" i="29"/>
  <c r="AO23" i="29"/>
  <c r="AP23" i="29"/>
  <c r="AK24" i="29"/>
  <c r="AL24" i="29"/>
  <c r="AM24" i="29"/>
  <c r="AN24" i="29"/>
  <c r="AO24" i="29"/>
  <c r="AP24" i="29"/>
  <c r="AK25" i="29"/>
  <c r="AL25" i="29"/>
  <c r="AM25" i="29"/>
  <c r="AN25" i="29"/>
  <c r="AO25" i="29"/>
  <c r="AP25" i="29"/>
  <c r="AK26" i="29"/>
  <c r="AL26" i="29"/>
  <c r="AM26" i="29"/>
  <c r="AN26" i="29"/>
  <c r="AO26" i="29"/>
  <c r="AP26" i="29"/>
  <c r="AK27" i="29"/>
  <c r="AL27" i="29"/>
  <c r="AM27" i="29"/>
  <c r="AN27" i="29"/>
  <c r="AO27" i="29"/>
  <c r="AP27" i="29"/>
  <c r="AK28" i="29"/>
  <c r="AL28" i="29"/>
  <c r="AM28" i="29"/>
  <c r="AN28" i="29"/>
  <c r="AO28" i="29"/>
  <c r="AP28" i="29"/>
  <c r="AK29" i="29"/>
  <c r="AL29" i="29"/>
  <c r="AM29" i="29"/>
  <c r="AN29" i="29"/>
  <c r="AO29" i="29"/>
  <c r="AP29" i="29"/>
  <c r="AK30" i="29"/>
  <c r="AL30" i="29"/>
  <c r="AM30" i="29"/>
  <c r="AN30" i="29"/>
  <c r="AO30" i="29"/>
  <c r="AP30" i="29"/>
  <c r="AK31" i="29"/>
  <c r="AL31" i="29"/>
  <c r="AM31" i="29"/>
  <c r="AN31" i="29"/>
  <c r="AK32" i="29"/>
  <c r="AL32" i="29"/>
  <c r="AM32" i="29"/>
  <c r="AN32" i="29"/>
  <c r="AL20" i="29"/>
  <c r="AM20" i="29"/>
  <c r="AN20" i="29"/>
  <c r="AO20" i="29"/>
  <c r="AP20" i="29"/>
  <c r="AK20" i="29"/>
  <c r="Z20" i="29"/>
  <c r="AA20" i="29"/>
  <c r="AB20" i="29"/>
  <c r="AC20" i="29"/>
  <c r="AD20" i="29"/>
  <c r="AE20" i="29"/>
  <c r="AF20" i="29"/>
  <c r="AG20" i="29"/>
  <c r="AH20" i="29"/>
  <c r="AI20" i="29"/>
  <c r="Z21" i="29"/>
  <c r="AA21" i="29"/>
  <c r="AB21" i="29"/>
  <c r="AC21" i="29"/>
  <c r="AD21" i="29"/>
  <c r="AE21" i="29"/>
  <c r="AF21" i="29"/>
  <c r="AG21" i="29"/>
  <c r="AH21" i="29"/>
  <c r="AI21" i="29"/>
  <c r="Z22" i="29"/>
  <c r="AA22" i="29"/>
  <c r="AB22" i="29"/>
  <c r="AC22" i="29"/>
  <c r="AD22" i="29"/>
  <c r="AE22" i="29"/>
  <c r="AF22" i="29"/>
  <c r="AG22" i="29"/>
  <c r="AH22" i="29"/>
  <c r="AI22" i="29"/>
  <c r="Z23" i="29"/>
  <c r="AA23" i="29"/>
  <c r="AB23" i="29"/>
  <c r="AC23" i="29"/>
  <c r="AD23" i="29"/>
  <c r="AE23" i="29"/>
  <c r="AF23" i="29"/>
  <c r="AG23" i="29"/>
  <c r="AH23" i="29"/>
  <c r="AI23" i="29"/>
  <c r="Z24" i="29"/>
  <c r="AA24" i="29"/>
  <c r="AB24" i="29"/>
  <c r="AC24" i="29"/>
  <c r="AD24" i="29"/>
  <c r="AE24" i="29"/>
  <c r="AF24" i="29"/>
  <c r="AG24" i="29"/>
  <c r="AH24" i="29"/>
  <c r="AI24" i="29"/>
  <c r="Z25" i="29"/>
  <c r="AA25" i="29"/>
  <c r="AB25" i="29"/>
  <c r="AC25" i="29"/>
  <c r="AD25" i="29"/>
  <c r="AE25" i="29"/>
  <c r="AF25" i="29"/>
  <c r="AG25" i="29"/>
  <c r="AH25" i="29"/>
  <c r="AI25" i="29"/>
  <c r="Z26" i="29"/>
  <c r="AA26" i="29"/>
  <c r="AB26" i="29"/>
  <c r="AC26" i="29"/>
  <c r="AD26" i="29"/>
  <c r="AE26" i="29"/>
  <c r="AF26" i="29"/>
  <c r="AG26" i="29"/>
  <c r="AH26" i="29"/>
  <c r="AI26" i="29"/>
  <c r="Z27" i="29"/>
  <c r="AA27" i="29"/>
  <c r="AB27" i="29"/>
  <c r="AC27" i="29"/>
  <c r="AD27" i="29"/>
  <c r="AE27" i="29"/>
  <c r="AF27" i="29"/>
  <c r="AG27" i="29"/>
  <c r="AH27" i="29"/>
  <c r="AI27" i="29"/>
  <c r="Z28" i="29"/>
  <c r="AA28" i="29"/>
  <c r="AB28" i="29"/>
  <c r="AC28" i="29"/>
  <c r="AD28" i="29"/>
  <c r="AE28" i="29"/>
  <c r="AF28" i="29"/>
  <c r="AG28" i="29"/>
  <c r="AH28" i="29"/>
  <c r="AI28" i="29"/>
  <c r="Z29" i="29"/>
  <c r="AA29" i="29"/>
  <c r="AB29" i="29"/>
  <c r="AC29" i="29"/>
  <c r="AD29" i="29"/>
  <c r="AE29" i="29"/>
  <c r="AF29" i="29"/>
  <c r="AG29" i="29"/>
  <c r="AH29" i="29"/>
  <c r="AI29" i="29"/>
  <c r="Z30" i="29"/>
  <c r="AA30" i="29"/>
  <c r="AB30" i="29"/>
  <c r="AC30" i="29"/>
  <c r="AD30" i="29"/>
  <c r="AE30" i="29"/>
  <c r="AF30" i="29"/>
  <c r="AG30" i="29"/>
  <c r="AH30" i="29"/>
  <c r="AI30" i="29"/>
  <c r="Z31" i="29"/>
  <c r="AA31" i="29"/>
  <c r="AB31" i="29"/>
  <c r="AC31" i="29"/>
  <c r="AD31" i="29"/>
  <c r="AE31" i="29"/>
  <c r="AF31" i="29"/>
  <c r="AG31" i="29"/>
  <c r="AH31" i="29"/>
  <c r="AI31" i="29"/>
  <c r="Z32" i="29"/>
  <c r="AA32" i="29"/>
  <c r="AB32" i="29"/>
  <c r="AC32" i="29"/>
  <c r="AD32" i="29"/>
  <c r="AE32" i="29"/>
  <c r="AF32" i="29"/>
  <c r="AG32" i="29"/>
  <c r="AH32" i="29"/>
  <c r="AI32" i="29"/>
  <c r="Y21" i="29"/>
  <c r="Y22" i="29"/>
  <c r="Y23" i="29"/>
  <c r="Y24" i="29"/>
  <c r="Y25" i="29"/>
  <c r="Y26" i="29"/>
  <c r="Y27" i="29"/>
  <c r="Y28" i="29"/>
  <c r="Y29" i="29"/>
  <c r="Y30" i="29"/>
  <c r="Y31" i="29"/>
  <c r="Y32" i="29"/>
  <c r="Y20" i="29"/>
  <c r="O21" i="29"/>
  <c r="P21" i="29"/>
  <c r="Q21" i="29"/>
  <c r="R21" i="29"/>
  <c r="S21" i="29"/>
  <c r="T21" i="29"/>
  <c r="O22" i="29"/>
  <c r="P22" i="29"/>
  <c r="Q22" i="29"/>
  <c r="R22" i="29"/>
  <c r="S22" i="29"/>
  <c r="T22" i="29"/>
  <c r="O23" i="29"/>
  <c r="P23" i="29"/>
  <c r="Q23" i="29"/>
  <c r="R23" i="29"/>
  <c r="S23" i="29"/>
  <c r="T23" i="29"/>
  <c r="O24" i="29"/>
  <c r="P24" i="29"/>
  <c r="Q24" i="29"/>
  <c r="R24" i="29"/>
  <c r="S24" i="29"/>
  <c r="T24" i="29"/>
  <c r="O25" i="29"/>
  <c r="P25" i="29"/>
  <c r="Q25" i="29"/>
  <c r="R25" i="29"/>
  <c r="S25" i="29"/>
  <c r="T25" i="29"/>
  <c r="O26" i="29"/>
  <c r="P26" i="29"/>
  <c r="Q26" i="29"/>
  <c r="R26" i="29"/>
  <c r="S26" i="29"/>
  <c r="T26" i="29"/>
  <c r="O27" i="29"/>
  <c r="P27" i="29"/>
  <c r="Q27" i="29"/>
  <c r="R27" i="29"/>
  <c r="S27" i="29"/>
  <c r="T27" i="29"/>
  <c r="O28" i="29"/>
  <c r="P28" i="29"/>
  <c r="Q28" i="29"/>
  <c r="R28" i="29"/>
  <c r="S28" i="29"/>
  <c r="T28" i="29"/>
  <c r="O29" i="29"/>
  <c r="P29" i="29"/>
  <c r="Q29" i="29"/>
  <c r="R29" i="29"/>
  <c r="S29" i="29"/>
  <c r="T29" i="29"/>
  <c r="O30" i="29"/>
  <c r="P30" i="29"/>
  <c r="Q30" i="29"/>
  <c r="R30" i="29"/>
  <c r="S30" i="29"/>
  <c r="T30" i="29"/>
  <c r="O31" i="29"/>
  <c r="P31" i="29"/>
  <c r="CD31" i="29" s="1"/>
  <c r="Q31" i="29"/>
  <c r="R31" i="29"/>
  <c r="O32" i="29"/>
  <c r="P32" i="29"/>
  <c r="Q32" i="29"/>
  <c r="R32" i="29"/>
  <c r="P20" i="29"/>
  <c r="Q20" i="29"/>
  <c r="R20" i="29"/>
  <c r="S20" i="29"/>
  <c r="T20" i="29"/>
  <c r="O20" i="29"/>
  <c r="D20" i="29"/>
  <c r="E20" i="29"/>
  <c r="F20" i="29"/>
  <c r="G20" i="29"/>
  <c r="H20" i="29"/>
  <c r="I20" i="29"/>
  <c r="J20" i="29"/>
  <c r="K20" i="29"/>
  <c r="L20" i="29"/>
  <c r="M20" i="29"/>
  <c r="D21" i="29"/>
  <c r="E21" i="29"/>
  <c r="F21" i="29"/>
  <c r="G21" i="29"/>
  <c r="H21" i="29"/>
  <c r="I21" i="29"/>
  <c r="J21" i="29"/>
  <c r="K21" i="29"/>
  <c r="L21" i="29"/>
  <c r="M21" i="29"/>
  <c r="D22" i="29"/>
  <c r="E22" i="29"/>
  <c r="F22" i="29"/>
  <c r="G22" i="29"/>
  <c r="H22" i="29"/>
  <c r="I22" i="29"/>
  <c r="J22" i="29"/>
  <c r="K22" i="29"/>
  <c r="L22" i="29"/>
  <c r="M22" i="29"/>
  <c r="D23" i="29"/>
  <c r="E23" i="29"/>
  <c r="F23" i="29"/>
  <c r="G23" i="29"/>
  <c r="H23" i="29"/>
  <c r="I23" i="29"/>
  <c r="J23" i="29"/>
  <c r="K23" i="29"/>
  <c r="L23" i="29"/>
  <c r="M23" i="29"/>
  <c r="D24" i="29"/>
  <c r="E24" i="29"/>
  <c r="F24" i="29"/>
  <c r="G24" i="29"/>
  <c r="H24" i="29"/>
  <c r="I24" i="29"/>
  <c r="J24" i="29"/>
  <c r="K24" i="29"/>
  <c r="L24" i="29"/>
  <c r="M24" i="29"/>
  <c r="D25" i="29"/>
  <c r="E25" i="29"/>
  <c r="F25" i="29"/>
  <c r="G25" i="29"/>
  <c r="H25" i="29"/>
  <c r="I25" i="29"/>
  <c r="J25" i="29"/>
  <c r="K25" i="29"/>
  <c r="L25" i="29"/>
  <c r="M25" i="29"/>
  <c r="D26" i="29"/>
  <c r="E26" i="29"/>
  <c r="F26" i="29"/>
  <c r="G26" i="29"/>
  <c r="H26" i="29"/>
  <c r="I26" i="29"/>
  <c r="J26" i="29"/>
  <c r="K26" i="29"/>
  <c r="L26" i="29"/>
  <c r="M26" i="29"/>
  <c r="D27" i="29"/>
  <c r="E27" i="29"/>
  <c r="F27" i="29"/>
  <c r="G27" i="29"/>
  <c r="H27" i="29"/>
  <c r="I27" i="29"/>
  <c r="J27" i="29"/>
  <c r="K27" i="29"/>
  <c r="L27" i="29"/>
  <c r="M27" i="29"/>
  <c r="D28" i="29"/>
  <c r="E28" i="29"/>
  <c r="F28" i="29"/>
  <c r="G28" i="29"/>
  <c r="H28" i="29"/>
  <c r="I28" i="29"/>
  <c r="J28" i="29"/>
  <c r="K28" i="29"/>
  <c r="L28" i="29"/>
  <c r="M28" i="29"/>
  <c r="D29" i="29"/>
  <c r="E29" i="29"/>
  <c r="F29" i="29"/>
  <c r="G29" i="29"/>
  <c r="H29" i="29"/>
  <c r="I29" i="29"/>
  <c r="J29" i="29"/>
  <c r="K29" i="29"/>
  <c r="L29" i="29"/>
  <c r="M29" i="29"/>
  <c r="D30" i="29"/>
  <c r="E30" i="29"/>
  <c r="F30" i="29"/>
  <c r="G30" i="29"/>
  <c r="H30" i="29"/>
  <c r="I30" i="29"/>
  <c r="J30" i="29"/>
  <c r="K30" i="29"/>
  <c r="L30" i="29"/>
  <c r="M30" i="29"/>
  <c r="D31" i="29"/>
  <c r="E31" i="29"/>
  <c r="F31" i="29"/>
  <c r="G31" i="29"/>
  <c r="H31" i="29"/>
  <c r="I31" i="29"/>
  <c r="J31" i="29"/>
  <c r="K31" i="29"/>
  <c r="L31" i="29"/>
  <c r="M31" i="29"/>
  <c r="CA31" i="29" s="1"/>
  <c r="D32" i="29"/>
  <c r="E32" i="29"/>
  <c r="F32" i="29"/>
  <c r="G32" i="29"/>
  <c r="H32" i="29"/>
  <c r="I32" i="29"/>
  <c r="J32" i="29"/>
  <c r="K32" i="29"/>
  <c r="L32" i="29"/>
  <c r="M32" i="29"/>
  <c r="C21" i="29"/>
  <c r="C22" i="29"/>
  <c r="C23" i="29"/>
  <c r="C24" i="29"/>
  <c r="C25" i="29"/>
  <c r="C26" i="29"/>
  <c r="C27" i="29"/>
  <c r="C28" i="29"/>
  <c r="C29" i="29"/>
  <c r="C30" i="29"/>
  <c r="C31" i="29"/>
  <c r="C32" i="29"/>
  <c r="C20" i="29"/>
  <c r="BR116" i="29"/>
  <c r="AX117" i="29"/>
  <c r="BR105" i="29"/>
  <c r="BW100" i="29"/>
  <c r="BZ31" i="29" l="1"/>
  <c r="CF100" i="29"/>
  <c r="BT31" i="29"/>
  <c r="BX67" i="29"/>
  <c r="BX68" i="29" s="1"/>
  <c r="BX64" i="29"/>
  <c r="BX63" i="29"/>
  <c r="BX62" i="29"/>
  <c r="BX61" i="29"/>
  <c r="BX60" i="29"/>
  <c r="BX59" i="29"/>
  <c r="BX58" i="29"/>
  <c r="BX56" i="29"/>
  <c r="BR31" i="29"/>
  <c r="BT116" i="29"/>
  <c r="BS116" i="29"/>
  <c r="BQ96" i="29"/>
  <c r="BV101" i="29"/>
  <c r="BV102" i="29" s="1"/>
  <c r="BT96" i="29"/>
  <c r="BT95" i="29"/>
  <c r="BT92" i="29"/>
  <c r="CA100" i="29"/>
  <c r="BX116" i="29"/>
  <c r="BV47" i="29"/>
  <c r="BZ67" i="29"/>
  <c r="BZ68" i="29" s="1"/>
  <c r="BZ65" i="29"/>
  <c r="BZ64" i="29"/>
  <c r="BZ63" i="29"/>
  <c r="BZ62" i="29"/>
  <c r="BZ61" i="29"/>
  <c r="BZ60" i="29"/>
  <c r="BZ59" i="29"/>
  <c r="BZ57" i="29"/>
  <c r="BZ56" i="29"/>
  <c r="BU47" i="29"/>
  <c r="BU116" i="29"/>
  <c r="BQ98" i="29"/>
  <c r="BV100" i="29"/>
  <c r="BV94" i="29"/>
  <c r="CC93" i="29"/>
  <c r="CC90" i="29"/>
  <c r="BU39" i="29"/>
  <c r="BQ64" i="29"/>
  <c r="BY62" i="29"/>
  <c r="BY61" i="29"/>
  <c r="BY60" i="29"/>
  <c r="BY58" i="29"/>
  <c r="BY56" i="29"/>
  <c r="CG67" i="29"/>
  <c r="CG68" i="29" s="1"/>
  <c r="CG66" i="29"/>
  <c r="CG65" i="29"/>
  <c r="CG63" i="29"/>
  <c r="CG62" i="29"/>
  <c r="CG61" i="29"/>
  <c r="CG59" i="29"/>
  <c r="CG58" i="29"/>
  <c r="BQ62" i="29"/>
  <c r="BW67" i="29"/>
  <c r="BW68" i="29" s="1"/>
  <c r="BW65" i="29"/>
  <c r="BW64" i="29"/>
  <c r="BW62" i="29"/>
  <c r="BW60" i="29"/>
  <c r="BW58" i="29"/>
  <c r="BW56" i="29"/>
  <c r="BQ61" i="29"/>
  <c r="BV66" i="29"/>
  <c r="BV65" i="29"/>
  <c r="BV64" i="29"/>
  <c r="BV63" i="29"/>
  <c r="BV58" i="29"/>
  <c r="BV57" i="29"/>
  <c r="BV56" i="29"/>
  <c r="BQ110" i="29"/>
  <c r="BT115" i="29"/>
  <c r="BT114" i="29"/>
  <c r="BT113" i="29"/>
  <c r="BT112" i="29"/>
  <c r="BT111" i="29"/>
  <c r="BT109" i="29"/>
  <c r="BT107" i="29"/>
  <c r="BT106" i="29"/>
  <c r="BQ60" i="29"/>
  <c r="BU67" i="29"/>
  <c r="BU68" i="29" s="1"/>
  <c r="BU66" i="29"/>
  <c r="BU65" i="29"/>
  <c r="BU64" i="29"/>
  <c r="BU61" i="29"/>
  <c r="BU60" i="29"/>
  <c r="BU59" i="29"/>
  <c r="BU58" i="29"/>
  <c r="BU57" i="29"/>
  <c r="BU56" i="29"/>
  <c r="BT66" i="29"/>
  <c r="BT63" i="29"/>
  <c r="BT62" i="29"/>
  <c r="BT58" i="29"/>
  <c r="BT57" i="29"/>
  <c r="BS67" i="29"/>
  <c r="BS68" i="29" s="1"/>
  <c r="BS66" i="29"/>
  <c r="BS61" i="29"/>
  <c r="BS60" i="29"/>
  <c r="BS59" i="29"/>
  <c r="BS58" i="29"/>
  <c r="BS56" i="29"/>
  <c r="CE42" i="29"/>
  <c r="BR67" i="29"/>
  <c r="BR68" i="29" s="1"/>
  <c r="BR65" i="29"/>
  <c r="BR62" i="29"/>
  <c r="BR61" i="29"/>
  <c r="BR60" i="29"/>
  <c r="BR59" i="29"/>
  <c r="BR57" i="29"/>
  <c r="BR56" i="29"/>
  <c r="CH65" i="29"/>
  <c r="CH62" i="29"/>
  <c r="CH61" i="29"/>
  <c r="CH60" i="29"/>
  <c r="CH59" i="29"/>
  <c r="CH57" i="29"/>
  <c r="CH56" i="29"/>
  <c r="AE48" i="29"/>
  <c r="BW95" i="29"/>
  <c r="BW94" i="29"/>
  <c r="BV111" i="29"/>
  <c r="BV110" i="29"/>
  <c r="CE107" i="29"/>
  <c r="BQ71" i="29"/>
  <c r="CC81" i="29"/>
  <c r="BT81" i="29"/>
  <c r="CC80" i="29"/>
  <c r="BT80" i="29"/>
  <c r="CC78" i="29"/>
  <c r="BT77" i="29"/>
  <c r="CC76" i="29"/>
  <c r="BT76" i="29"/>
  <c r="CC74" i="29"/>
  <c r="CC73" i="29"/>
  <c r="BT73" i="29"/>
  <c r="CC72" i="29"/>
  <c r="BT72" i="29"/>
  <c r="CD115" i="29"/>
  <c r="BU114" i="29"/>
  <c r="CD113" i="29"/>
  <c r="CD111" i="29"/>
  <c r="CD107" i="29"/>
  <c r="BU106" i="29"/>
  <c r="CD105" i="29"/>
  <c r="BV73" i="29"/>
  <c r="CD80" i="29"/>
  <c r="BU80" i="29"/>
  <c r="CD78" i="29"/>
  <c r="BU78" i="29"/>
  <c r="CD77" i="29"/>
  <c r="CD76" i="29"/>
  <c r="BU76" i="29"/>
  <c r="CD75" i="29"/>
  <c r="BU74" i="29"/>
  <c r="CD73" i="29"/>
  <c r="BU73" i="29"/>
  <c r="CD72" i="29"/>
  <c r="BU72" i="29"/>
  <c r="CD71" i="29"/>
  <c r="BU71" i="29"/>
  <c r="BW101" i="29"/>
  <c r="BW102" i="29" s="1"/>
  <c r="BY32" i="29"/>
  <c r="BY33" i="29" s="1"/>
  <c r="BQ20" i="29"/>
  <c r="BQ109" i="29"/>
  <c r="CA115" i="29"/>
  <c r="BS115" i="29"/>
  <c r="CA114" i="29"/>
  <c r="BS114" i="29"/>
  <c r="CA113" i="29"/>
  <c r="BS113" i="29"/>
  <c r="CA112" i="29"/>
  <c r="BS112" i="29"/>
  <c r="CA110" i="29"/>
  <c r="BS110" i="29"/>
  <c r="BS109" i="29"/>
  <c r="CA108" i="29"/>
  <c r="BS108" i="29"/>
  <c r="CA107" i="29"/>
  <c r="BS107" i="29"/>
  <c r="CA106" i="29"/>
  <c r="BS106" i="29"/>
  <c r="CE99" i="29"/>
  <c r="CE98" i="29"/>
  <c r="BV98" i="29"/>
  <c r="BV97" i="29"/>
  <c r="CE96" i="29"/>
  <c r="BV96" i="29"/>
  <c r="CE95" i="29"/>
  <c r="BV95" i="29"/>
  <c r="CE93" i="29"/>
  <c r="BV93" i="29"/>
  <c r="CE92" i="29"/>
  <c r="BV92" i="29"/>
  <c r="BV91" i="29"/>
  <c r="CE90" i="29"/>
  <c r="BV89" i="29"/>
  <c r="CD101" i="29"/>
  <c r="CD102" i="29" s="1"/>
  <c r="CF44" i="29"/>
  <c r="CF40" i="29"/>
  <c r="BS37" i="29"/>
  <c r="BX78" i="29"/>
  <c r="BX95" i="29"/>
  <c r="BV115" i="29"/>
  <c r="CE112" i="29"/>
  <c r="CE111" i="29"/>
  <c r="BV109" i="29"/>
  <c r="CE108" i="29"/>
  <c r="BV107" i="29"/>
  <c r="BQ31" i="29"/>
  <c r="CE40" i="29"/>
  <c r="BS96" i="29"/>
  <c r="BW31" i="29"/>
  <c r="CF47" i="29"/>
  <c r="CE26" i="29"/>
  <c r="BQ100" i="29"/>
  <c r="BX100" i="29"/>
  <c r="CG99" i="29"/>
  <c r="CG90" i="29"/>
  <c r="BW57" i="29"/>
  <c r="BQ101" i="29"/>
  <c r="BQ102" i="29" s="1"/>
  <c r="CE47" i="29"/>
  <c r="BZ100" i="29"/>
  <c r="BR100" i="29"/>
  <c r="CF116" i="29"/>
  <c r="CE114" i="29"/>
  <c r="BV113" i="29"/>
  <c r="BV112" i="29"/>
  <c r="CE110" i="29"/>
  <c r="CE109" i="29"/>
  <c r="CE106" i="29"/>
  <c r="BV105" i="29"/>
  <c r="CC25" i="29"/>
  <c r="CF99" i="29"/>
  <c r="CF92" i="29"/>
  <c r="BW92" i="29"/>
  <c r="BY116" i="29"/>
  <c r="BX31" i="29"/>
  <c r="BR29" i="29"/>
  <c r="BX22" i="29"/>
  <c r="BQ107" i="29"/>
  <c r="CA32" i="29"/>
  <c r="CA33" i="29" s="1"/>
  <c r="BS32" i="29"/>
  <c r="BS33" i="29" s="1"/>
  <c r="CF32" i="29"/>
  <c r="CF33" i="29" s="1"/>
  <c r="BU32" i="29"/>
  <c r="BU33" i="29" s="1"/>
  <c r="CA29" i="29"/>
  <c r="BY26" i="29"/>
  <c r="BU20" i="29"/>
  <c r="CA44" i="29"/>
  <c r="BS44" i="29"/>
  <c r="CA36" i="29"/>
  <c r="BS36" i="29"/>
  <c r="BR81" i="29"/>
  <c r="BZ77" i="29"/>
  <c r="BR77" i="29"/>
  <c r="BR76" i="29"/>
  <c r="BZ75" i="29"/>
  <c r="BR75" i="29"/>
  <c r="BZ74" i="29"/>
  <c r="BR74" i="29"/>
  <c r="BZ73" i="29"/>
  <c r="BR73" i="29"/>
  <c r="BZ72" i="29"/>
  <c r="BR72" i="29"/>
  <c r="BQ106" i="29"/>
  <c r="CG112" i="29"/>
  <c r="CG110" i="29"/>
  <c r="CG108" i="29"/>
  <c r="CC47" i="29"/>
  <c r="BR47" i="29"/>
  <c r="BX98" i="29"/>
  <c r="BX93" i="29"/>
  <c r="CF31" i="29"/>
  <c r="CA46" i="29"/>
  <c r="BS46" i="29"/>
  <c r="CA38" i="29"/>
  <c r="BS38" i="29"/>
  <c r="BQ78" i="29"/>
  <c r="BZ47" i="29"/>
  <c r="BR101" i="29"/>
  <c r="BR102" i="29" s="1"/>
  <c r="CG97" i="29"/>
  <c r="CG94" i="29"/>
  <c r="BX91" i="29"/>
  <c r="BX90" i="29"/>
  <c r="CE31" i="29"/>
  <c r="BW116" i="29"/>
  <c r="BZ101" i="29"/>
  <c r="BZ102" i="29" s="1"/>
  <c r="CC31" i="29"/>
  <c r="CA45" i="29"/>
  <c r="BS45" i="29"/>
  <c r="CA41" i="29"/>
  <c r="BS41" i="29"/>
  <c r="BQ97" i="29"/>
  <c r="CC100" i="29"/>
  <c r="BT100" i="29"/>
  <c r="AM117" i="29"/>
  <c r="CC21" i="29"/>
  <c r="CF97" i="29"/>
  <c r="BW97" i="29"/>
  <c r="BW96" i="29"/>
  <c r="CF95" i="29"/>
  <c r="CF94" i="29"/>
  <c r="BW93" i="29"/>
  <c r="CF91" i="29"/>
  <c r="BW90" i="29"/>
  <c r="CF89" i="29"/>
  <c r="AV82" i="29"/>
  <c r="CA99" i="29"/>
  <c r="CA92" i="29"/>
  <c r="BQ27" i="29"/>
  <c r="BZ32" i="29"/>
  <c r="BZ33" i="29" s="1"/>
  <c r="BR20" i="29"/>
  <c r="CE29" i="29"/>
  <c r="CE21" i="29"/>
  <c r="BX26" i="29"/>
  <c r="BZ25" i="29"/>
  <c r="BT24" i="29"/>
  <c r="BR21" i="29"/>
  <c r="BV46" i="29"/>
  <c r="BV42" i="29"/>
  <c r="BV38" i="29"/>
  <c r="M117" i="29"/>
  <c r="BA117" i="29"/>
  <c r="BD82" i="29"/>
  <c r="CA98" i="29"/>
  <c r="CA90" i="29"/>
  <c r="CH22" i="29"/>
  <c r="CD26" i="29"/>
  <c r="BQ91" i="29"/>
  <c r="BY101" i="29"/>
  <c r="BY102" i="29" s="1"/>
  <c r="CH30" i="29"/>
  <c r="CG27" i="29"/>
  <c r="CF20" i="29"/>
  <c r="CD20" i="29"/>
  <c r="BR46" i="29"/>
  <c r="BR42" i="29"/>
  <c r="CF24" i="29"/>
  <c r="BU42" i="29"/>
  <c r="CA78" i="29"/>
  <c r="BS76" i="29"/>
  <c r="CA73" i="29"/>
  <c r="BS71" i="29"/>
  <c r="BR98" i="29"/>
  <c r="BZ91" i="29"/>
  <c r="BR89" i="29"/>
  <c r="BQ25" i="29"/>
  <c r="BX32" i="29"/>
  <c r="BX33" i="29" s="1"/>
  <c r="BT30" i="29"/>
  <c r="BV29" i="29"/>
  <c r="BX28" i="29"/>
  <c r="BZ27" i="29"/>
  <c r="BR27" i="29"/>
  <c r="BT26" i="29"/>
  <c r="BV25" i="29"/>
  <c r="BX24" i="29"/>
  <c r="BZ23" i="29"/>
  <c r="BR23" i="29"/>
  <c r="BT22" i="29"/>
  <c r="BV21" i="29"/>
  <c r="BX20" i="29"/>
  <c r="CC29" i="29"/>
  <c r="BV45" i="29"/>
  <c r="BV41" i="29"/>
  <c r="BZ79" i="29"/>
  <c r="BR79" i="29"/>
  <c r="BZ76" i="29"/>
  <c r="CH98" i="29"/>
  <c r="BY94" i="29"/>
  <c r="BY92" i="29"/>
  <c r="CE39" i="29"/>
  <c r="CA81" i="29"/>
  <c r="BS75" i="29"/>
  <c r="CA72" i="29"/>
  <c r="BR97" i="29"/>
  <c r="BR93" i="29"/>
  <c r="BR90" i="29"/>
  <c r="BU45" i="29"/>
  <c r="CC43" i="29"/>
  <c r="BZ44" i="29"/>
  <c r="BR44" i="29"/>
  <c r="BD48" i="29"/>
  <c r="BW80" i="29"/>
  <c r="CF79" i="29"/>
  <c r="BW78" i="29"/>
  <c r="CF77" i="29"/>
  <c r="BW77" i="29"/>
  <c r="CF76" i="29"/>
  <c r="BW76" i="29"/>
  <c r="BW73" i="29"/>
  <c r="BW72" i="29"/>
  <c r="CF71" i="29"/>
  <c r="BW71" i="29"/>
  <c r="BQ115" i="29"/>
  <c r="BY115" i="29"/>
  <c r="CH114" i="29"/>
  <c r="BY114" i="29"/>
  <c r="BY112" i="29"/>
  <c r="CH111" i="29"/>
  <c r="BY110" i="29"/>
  <c r="CH109" i="29"/>
  <c r="BY109" i="29"/>
  <c r="CH106" i="29"/>
  <c r="BS80" i="29"/>
  <c r="CA76" i="29"/>
  <c r="BS74" i="29"/>
  <c r="CA71" i="29"/>
  <c r="BR99" i="29"/>
  <c r="BR96" i="29"/>
  <c r="BZ93" i="29"/>
  <c r="BR91" i="29"/>
  <c r="BQ41" i="29"/>
  <c r="BV40" i="29"/>
  <c r="BV36" i="29"/>
  <c r="CD44" i="29"/>
  <c r="CD40" i="29"/>
  <c r="BV81" i="29"/>
  <c r="CE79" i="29"/>
  <c r="BV79" i="29"/>
  <c r="CE78" i="29"/>
  <c r="BV78" i="29"/>
  <c r="CE77" i="29"/>
  <c r="BV76" i="29"/>
  <c r="CE75" i="29"/>
  <c r="BQ114" i="29"/>
  <c r="CG115" i="29"/>
  <c r="BX115" i="29"/>
  <c r="BX113" i="29"/>
  <c r="BX111" i="29"/>
  <c r="BX110" i="29"/>
  <c r="CG109" i="29"/>
  <c r="BX109" i="29"/>
  <c r="BX108" i="29"/>
  <c r="CG107" i="29"/>
  <c r="BX107" i="29"/>
  <c r="CG106" i="29"/>
  <c r="BS81" i="29"/>
  <c r="BS79" i="29"/>
  <c r="CA74" i="29"/>
  <c r="BS72" i="29"/>
  <c r="BZ98" i="29"/>
  <c r="BZ92" i="29"/>
  <c r="BZ90" i="29"/>
  <c r="BY30" i="29"/>
  <c r="BS29" i="29"/>
  <c r="BU28" i="29"/>
  <c r="BW27" i="29"/>
  <c r="CA25" i="29"/>
  <c r="BS25" i="29"/>
  <c r="BU24" i="29"/>
  <c r="BW23" i="29"/>
  <c r="BY22" i="29"/>
  <c r="CA21" i="29"/>
  <c r="BS21" i="29"/>
  <c r="BU44" i="29"/>
  <c r="BU40" i="29"/>
  <c r="CE45" i="29"/>
  <c r="CE37" i="29"/>
  <c r="BQ45" i="29"/>
  <c r="CD99" i="29"/>
  <c r="BU99" i="29"/>
  <c r="CD97" i="29"/>
  <c r="BU97" i="29"/>
  <c r="CD96" i="29"/>
  <c r="BU96" i="29"/>
  <c r="CD95" i="29"/>
  <c r="BU95" i="29"/>
  <c r="CD93" i="29"/>
  <c r="BU92" i="29"/>
  <c r="CD91" i="29"/>
  <c r="BU91" i="29"/>
  <c r="CD90" i="29"/>
  <c r="BU90" i="29"/>
  <c r="CD89" i="29"/>
  <c r="BU89" i="29"/>
  <c r="BQ113" i="29"/>
  <c r="CF115" i="29"/>
  <c r="BW114" i="29"/>
  <c r="CF113" i="29"/>
  <c r="BW112" i="29"/>
  <c r="CF111" i="29"/>
  <c r="BW111" i="29"/>
  <c r="CF110" i="29"/>
  <c r="BW110" i="29"/>
  <c r="CF109" i="29"/>
  <c r="BW109" i="29"/>
  <c r="BW108" i="29"/>
  <c r="CF107" i="29"/>
  <c r="BW106" i="29"/>
  <c r="CF105" i="29"/>
  <c r="CA80" i="29"/>
  <c r="CA75" i="29"/>
  <c r="BS73" i="29"/>
  <c r="BZ97" i="29"/>
  <c r="BZ94" i="29"/>
  <c r="BR92" i="29"/>
  <c r="BZ89" i="29"/>
  <c r="BR26" i="29"/>
  <c r="CC30" i="29"/>
  <c r="BV43" i="29"/>
  <c r="BV39" i="29"/>
  <c r="CC99" i="29"/>
  <c r="BT99" i="29"/>
  <c r="CC98" i="29"/>
  <c r="BT98" i="29"/>
  <c r="CC97" i="29"/>
  <c r="CC96" i="29"/>
  <c r="CC95" i="29"/>
  <c r="CC94" i="29"/>
  <c r="CC92" i="29"/>
  <c r="BT91" i="29"/>
  <c r="BT90" i="29"/>
  <c r="CC89" i="29"/>
  <c r="BT89" i="29"/>
  <c r="CE57" i="29"/>
  <c r="BQ24" i="29"/>
  <c r="BY31" i="29"/>
  <c r="BY42" i="29"/>
  <c r="BQ75" i="29"/>
  <c r="BQ93" i="29"/>
  <c r="CA101" i="29"/>
  <c r="CA102" i="29" s="1"/>
  <c r="BS101" i="29"/>
  <c r="BS102" i="29" s="1"/>
  <c r="BS99" i="29"/>
  <c r="BS98" i="29"/>
  <c r="CA97" i="29"/>
  <c r="BS97" i="29"/>
  <c r="CA96" i="29"/>
  <c r="CA94" i="29"/>
  <c r="BS94" i="29"/>
  <c r="BS92" i="29"/>
  <c r="BS90" i="29"/>
  <c r="CA89" i="29"/>
  <c r="BS89" i="29"/>
  <c r="BZ46" i="29"/>
  <c r="BQ112" i="29"/>
  <c r="BQ23" i="29"/>
  <c r="BV31" i="29"/>
  <c r="BZ45" i="29"/>
  <c r="BR45" i="29"/>
  <c r="BR41" i="29"/>
  <c r="BZ37" i="29"/>
  <c r="BR37" i="29"/>
  <c r="BV75" i="29"/>
  <c r="CE74" i="29"/>
  <c r="CE20" i="29"/>
  <c r="BU31" i="29"/>
  <c r="BY29" i="29"/>
  <c r="BU27" i="29"/>
  <c r="BW26" i="29"/>
  <c r="BY25" i="29"/>
  <c r="BU23" i="29"/>
  <c r="BW22" i="29"/>
  <c r="BY21" i="29"/>
  <c r="BY45" i="29"/>
  <c r="BY41" i="29"/>
  <c r="BY37" i="29"/>
  <c r="BY100" i="29"/>
  <c r="BY98" i="29"/>
  <c r="CH97" i="29"/>
  <c r="BY96" i="29"/>
  <c r="CH93" i="29"/>
  <c r="BY93" i="29"/>
  <c r="CH92" i="29"/>
  <c r="CH91" i="29"/>
  <c r="BY91" i="29"/>
  <c r="CH90" i="29"/>
  <c r="BY90" i="29"/>
  <c r="BZ42" i="29"/>
  <c r="CE27" i="29"/>
  <c r="CD47" i="29"/>
  <c r="BX99" i="29"/>
  <c r="CG98" i="29"/>
  <c r="CG96" i="29"/>
  <c r="BX94" i="29"/>
  <c r="CG93" i="29"/>
  <c r="BX92" i="29"/>
  <c r="CG91" i="29"/>
  <c r="BR38" i="29"/>
  <c r="BS31" i="29"/>
  <c r="BY40" i="29"/>
  <c r="BT47" i="29"/>
  <c r="CC101" i="29"/>
  <c r="CC102" i="29" s="1"/>
  <c r="BT101" i="29"/>
  <c r="BT102" i="29" s="1"/>
  <c r="BT94" i="29"/>
  <c r="CF96" i="29"/>
  <c r="CF93" i="29"/>
  <c r="BW89" i="29"/>
  <c r="BZ38" i="29"/>
  <c r="BZ39" i="29"/>
  <c r="BR39" i="29"/>
  <c r="CA47" i="29"/>
  <c r="BS47" i="29"/>
  <c r="CH108" i="29"/>
  <c r="CH107" i="29"/>
  <c r="BJ117" i="29"/>
  <c r="BY108" i="29"/>
  <c r="BY106" i="29"/>
  <c r="AY117" i="29"/>
  <c r="BH117" i="29"/>
  <c r="BE117" i="29"/>
  <c r="BD117" i="29"/>
  <c r="CF108" i="29"/>
  <c r="BU113" i="29"/>
  <c r="CD112" i="29"/>
  <c r="BU112" i="29"/>
  <c r="BU111" i="29"/>
  <c r="CD110" i="29"/>
  <c r="BU110" i="29"/>
  <c r="CD109" i="29"/>
  <c r="BU108" i="29"/>
  <c r="CE101" i="29"/>
  <c r="CE102" i="29" s="1"/>
  <c r="BY97" i="29"/>
  <c r="CH96" i="29"/>
  <c r="CA95" i="29"/>
  <c r="BS95" i="29"/>
  <c r="BQ90" i="29"/>
  <c r="AC117" i="29"/>
  <c r="BT97" i="29"/>
  <c r="BT93" i="29"/>
  <c r="CC91" i="29"/>
  <c r="AZ82" i="29"/>
  <c r="AX82" i="29"/>
  <c r="BG82" i="29"/>
  <c r="BQ76" i="29"/>
  <c r="BX71" i="29"/>
  <c r="BQ80" i="29"/>
  <c r="CG60" i="29"/>
  <c r="CG57" i="29"/>
  <c r="CH81" i="29"/>
  <c r="BY81" i="29"/>
  <c r="CH80" i="29"/>
  <c r="BY79" i="29"/>
  <c r="BY78" i="29"/>
  <c r="CH77" i="29"/>
  <c r="BY77" i="29"/>
  <c r="CH76" i="29"/>
  <c r="BY76" i="29"/>
  <c r="CH75" i="29"/>
  <c r="BY75" i="29"/>
  <c r="CH74" i="29"/>
  <c r="BY74" i="29"/>
  <c r="CH72" i="29"/>
  <c r="BY72" i="29"/>
  <c r="CG81" i="29"/>
  <c r="BX79" i="29"/>
  <c r="CG78" i="29"/>
  <c r="CG77" i="29"/>
  <c r="BX77" i="29"/>
  <c r="CG75" i="29"/>
  <c r="BX75" i="29"/>
  <c r="BQ65" i="29"/>
  <c r="BQ57" i="29"/>
  <c r="CH37" i="29"/>
  <c r="CH45" i="29"/>
  <c r="CH42" i="29"/>
  <c r="CG45" i="29"/>
  <c r="CG41" i="29"/>
  <c r="BX41" i="29"/>
  <c r="CG40" i="29"/>
  <c r="BX40" i="29"/>
  <c r="CG39" i="29"/>
  <c r="BX39" i="29"/>
  <c r="CG37" i="29"/>
  <c r="CG43" i="29"/>
  <c r="BX46" i="29"/>
  <c r="BX42" i="29"/>
  <c r="BV30" i="29"/>
  <c r="BX29" i="29"/>
  <c r="BZ28" i="29"/>
  <c r="BR28" i="29"/>
  <c r="BT27" i="29"/>
  <c r="BV26" i="29"/>
  <c r="BX25" i="29"/>
  <c r="BZ24" i="29"/>
  <c r="BR24" i="29"/>
  <c r="BT23" i="29"/>
  <c r="BV22" i="29"/>
  <c r="BX21" i="29"/>
  <c r="BZ20" i="29"/>
  <c r="CC27" i="29"/>
  <c r="BX44" i="29"/>
  <c r="BQ22" i="29"/>
  <c r="BQ30" i="29"/>
  <c r="CD32" i="29"/>
  <c r="CD33" i="29" s="1"/>
  <c r="BW32" i="29"/>
  <c r="BW33" i="29" s="1"/>
  <c r="M48" i="29"/>
  <c r="BY23" i="29"/>
  <c r="CA22" i="29"/>
  <c r="BS22" i="29"/>
  <c r="BW20" i="29"/>
  <c r="BT45" i="29"/>
  <c r="BT43" i="29"/>
  <c r="CC42" i="29"/>
  <c r="CC41" i="29"/>
  <c r="BT38" i="29"/>
  <c r="BT37" i="29"/>
  <c r="BQ40" i="29"/>
  <c r="BQ37" i="29"/>
  <c r="AA117" i="29"/>
  <c r="CH113" i="29"/>
  <c r="BY107" i="29"/>
  <c r="BU101" i="29"/>
  <c r="BU102" i="29" s="1"/>
  <c r="BW91" i="29"/>
  <c r="CF90" i="29"/>
  <c r="BU93" i="29"/>
  <c r="CD92" i="29"/>
  <c r="BC117" i="29"/>
  <c r="BQ94" i="29"/>
  <c r="BQ92" i="29"/>
  <c r="AU117" i="29"/>
  <c r="AL117" i="29"/>
  <c r="AH117" i="29"/>
  <c r="Z117" i="29"/>
  <c r="AF117" i="29"/>
  <c r="AI117" i="29"/>
  <c r="AD117" i="29"/>
  <c r="BX101" i="29"/>
  <c r="BX102" i="29" s="1"/>
  <c r="CF101" i="29"/>
  <c r="CF102" i="29" s="1"/>
  <c r="BW115" i="29"/>
  <c r="BZ99" i="29"/>
  <c r="BZ95" i="29"/>
  <c r="BR95" i="29"/>
  <c r="BR94" i="29"/>
  <c r="BV106" i="29"/>
  <c r="CE105" i="29"/>
  <c r="CH95" i="29"/>
  <c r="BY95" i="29"/>
  <c r="CH94" i="29"/>
  <c r="BU115" i="29"/>
  <c r="K117" i="29"/>
  <c r="BX97" i="29"/>
  <c r="BX96" i="29"/>
  <c r="CG95" i="29"/>
  <c r="CG92" i="29"/>
  <c r="BT110" i="29"/>
  <c r="CC107" i="29"/>
  <c r="BY105" i="29"/>
  <c r="E117" i="29"/>
  <c r="BV99" i="29"/>
  <c r="CE97" i="29"/>
  <c r="CE94" i="29"/>
  <c r="BV90" i="29"/>
  <c r="CE89" i="29"/>
  <c r="BQ111" i="29"/>
  <c r="BQ95" i="29"/>
  <c r="C117" i="29"/>
  <c r="BX81" i="29"/>
  <c r="CG80" i="29"/>
  <c r="BX80" i="29"/>
  <c r="CG79" i="29"/>
  <c r="CG72" i="29"/>
  <c r="CG71" i="29"/>
  <c r="CF78" i="29"/>
  <c r="BW74" i="29"/>
  <c r="BL82" i="29"/>
  <c r="BY80" i="29"/>
  <c r="CH79" i="29"/>
  <c r="CH71" i="29"/>
  <c r="BQ81" i="29"/>
  <c r="AI82" i="29"/>
  <c r="AA82" i="29"/>
  <c r="AC82" i="29"/>
  <c r="Z82" i="29"/>
  <c r="AL82" i="29"/>
  <c r="AD82" i="29"/>
  <c r="AE82" i="29"/>
  <c r="CF65" i="29"/>
  <c r="CF58" i="29"/>
  <c r="CF57" i="29"/>
  <c r="CG73" i="29"/>
  <c r="CE67" i="29"/>
  <c r="CE68" i="29" s="1"/>
  <c r="BV60" i="29"/>
  <c r="CF75" i="29"/>
  <c r="BW75" i="29"/>
  <c r="CF74" i="29"/>
  <c r="CE81" i="29"/>
  <c r="BV77" i="29"/>
  <c r="CE76" i="29"/>
  <c r="BU77" i="29"/>
  <c r="BS62" i="29"/>
  <c r="CA57" i="29"/>
  <c r="H82" i="29"/>
  <c r="BT78" i="29"/>
  <c r="CC77" i="29"/>
  <c r="BX57" i="29"/>
  <c r="BR64" i="29"/>
  <c r="BZ58" i="29"/>
  <c r="BR58" i="29"/>
  <c r="CA79" i="29"/>
  <c r="BX66" i="29"/>
  <c r="BY65" i="29"/>
  <c r="BY57" i="29"/>
  <c r="BZ81" i="29"/>
  <c r="BZ80" i="29"/>
  <c r="BR80" i="29"/>
  <c r="BQ79" i="29"/>
  <c r="BQ59" i="29"/>
  <c r="BQ66" i="29"/>
  <c r="BQ58" i="29"/>
  <c r="BQ74" i="29"/>
  <c r="BQ72" i="29"/>
  <c r="BQ56" i="29"/>
  <c r="BQ43" i="29"/>
  <c r="CC44" i="29"/>
  <c r="CD45" i="29"/>
  <c r="CD39" i="29"/>
  <c r="BV32" i="29"/>
  <c r="BV33" i="29" s="1"/>
  <c r="BR32" i="29"/>
  <c r="BR33" i="29" s="1"/>
  <c r="CG26" i="29"/>
  <c r="CA30" i="29"/>
  <c r="BS30" i="29"/>
  <c r="BU29" i="29"/>
  <c r="BW28" i="29"/>
  <c r="BY27" i="29"/>
  <c r="CA26" i="29"/>
  <c r="BS26" i="29"/>
  <c r="BU25" i="29"/>
  <c r="BW24" i="29"/>
  <c r="BU21" i="29"/>
  <c r="CD25" i="29"/>
  <c r="BT44" i="29"/>
  <c r="BT40" i="29"/>
  <c r="CF23" i="29"/>
  <c r="CH29" i="29"/>
  <c r="CH21" i="29"/>
  <c r="CE28" i="29"/>
  <c r="CC23" i="29"/>
  <c r="BT42" i="29"/>
  <c r="BQ32" i="29"/>
  <c r="BQ33" i="29" s="1"/>
  <c r="CF30" i="29"/>
  <c r="CG25" i="29"/>
  <c r="BW45" i="29"/>
  <c r="BW44" i="29"/>
  <c r="BW43" i="29"/>
  <c r="CF42" i="29"/>
  <c r="BW40" i="29"/>
  <c r="CF38" i="29"/>
  <c r="BW38" i="29"/>
  <c r="CF36" i="29"/>
  <c r="BW36" i="29"/>
  <c r="L48" i="29"/>
  <c r="CG28" i="29"/>
  <c r="CD27" i="29"/>
  <c r="CE22" i="29"/>
  <c r="CG20" i="29"/>
  <c r="CC46" i="29"/>
  <c r="CC45" i="29"/>
  <c r="CC39" i="29"/>
  <c r="CC38" i="29"/>
  <c r="CC37" i="29"/>
  <c r="BZ30" i="29"/>
  <c r="BR30" i="29"/>
  <c r="BT29" i="29"/>
  <c r="BV28" i="29"/>
  <c r="BX27" i="29"/>
  <c r="BZ26" i="29"/>
  <c r="BT25" i="29"/>
  <c r="BV24" i="29"/>
  <c r="BX23" i="29"/>
  <c r="BZ22" i="29"/>
  <c r="BR22" i="29"/>
  <c r="BT21" i="29"/>
  <c r="BV20" i="29"/>
  <c r="CC22" i="29"/>
  <c r="CG29" i="29"/>
  <c r="CE23" i="29"/>
  <c r="CG21" i="29"/>
  <c r="CG24" i="29"/>
  <c r="J48" i="29"/>
  <c r="CH39" i="29"/>
  <c r="CG30" i="29"/>
  <c r="CF27" i="29"/>
  <c r="CE24" i="29"/>
  <c r="CD21" i="29"/>
  <c r="CF25" i="29"/>
  <c r="CG46" i="29"/>
  <c r="CE41" i="29"/>
  <c r="CG38" i="29"/>
  <c r="CH23" i="29"/>
  <c r="CE30" i="29"/>
  <c r="BU30" i="29"/>
  <c r="BW29" i="29"/>
  <c r="BY28" i="29"/>
  <c r="BS27" i="29"/>
  <c r="BU26" i="29"/>
  <c r="CA23" i="29"/>
  <c r="BU22" i="29"/>
  <c r="BQ26" i="29"/>
  <c r="CD28" i="29"/>
  <c r="CH26" i="29"/>
  <c r="BI48" i="29"/>
  <c r="CE25" i="29"/>
  <c r="CD46" i="29"/>
  <c r="CD38" i="29"/>
  <c r="CC24" i="29"/>
  <c r="CF28" i="29"/>
  <c r="AZ48" i="29"/>
  <c r="AV48" i="29"/>
  <c r="BC48" i="29"/>
  <c r="BW37" i="29"/>
  <c r="AU48" i="29"/>
  <c r="AN48" i="29"/>
  <c r="AH48" i="29"/>
  <c r="Z48" i="29"/>
  <c r="AI48" i="29"/>
  <c r="AG48" i="29"/>
  <c r="AA48" i="29"/>
  <c r="Y48" i="29"/>
  <c r="CE32" i="29"/>
  <c r="CE33" i="29" s="1"/>
  <c r="CF29" i="29"/>
  <c r="CF21" i="29"/>
  <c r="CF45" i="29"/>
  <c r="CF37" i="29"/>
  <c r="CC26" i="29"/>
  <c r="CE46" i="29"/>
  <c r="CE44" i="29"/>
  <c r="CE43" i="29"/>
  <c r="CE38" i="29"/>
  <c r="CC40" i="29"/>
  <c r="CG23" i="29"/>
  <c r="CD22" i="29"/>
  <c r="CD24" i="29"/>
  <c r="CH43" i="29"/>
  <c r="CH41" i="29"/>
  <c r="CG44" i="29"/>
  <c r="CG42" i="29"/>
  <c r="BT32" i="29"/>
  <c r="BT33" i="29" s="1"/>
  <c r="CA27" i="29"/>
  <c r="BW25" i="29"/>
  <c r="BY24" i="29"/>
  <c r="BW21" i="29"/>
  <c r="BY20" i="29"/>
  <c r="BV44" i="29"/>
  <c r="BV37" i="29"/>
  <c r="BX38" i="29"/>
  <c r="BT46" i="29"/>
  <c r="BT41" i="29"/>
  <c r="BT39" i="29"/>
  <c r="CA40" i="29"/>
  <c r="BS40" i="29"/>
  <c r="BZ43" i="29"/>
  <c r="BR43" i="29"/>
  <c r="BZ41" i="29"/>
  <c r="BZ40" i="29"/>
  <c r="BX30" i="29"/>
  <c r="BZ29" i="29"/>
  <c r="BT28" i="29"/>
  <c r="BV27" i="29"/>
  <c r="BR25" i="29"/>
  <c r="BV23" i="29"/>
  <c r="BZ21" i="29"/>
  <c r="BT20" i="29"/>
  <c r="BW30" i="29"/>
  <c r="CA28" i="29"/>
  <c r="BS28" i="29"/>
  <c r="CA24" i="29"/>
  <c r="BS24" i="29"/>
  <c r="CA20" i="29"/>
  <c r="BS20" i="29"/>
  <c r="BX45" i="29"/>
  <c r="BX43" i="29"/>
  <c r="BX37" i="29"/>
  <c r="BQ42" i="29"/>
  <c r="BQ39" i="29"/>
  <c r="BQ29" i="29"/>
  <c r="BQ21" i="29"/>
  <c r="BQ28" i="29"/>
  <c r="CD106" i="29"/>
  <c r="CH115" i="29"/>
  <c r="CA109" i="29"/>
  <c r="CD116" i="29"/>
  <c r="CE115" i="29"/>
  <c r="CF114" i="29"/>
  <c r="CG113" i="29"/>
  <c r="BY113" i="29"/>
  <c r="CH112" i="29"/>
  <c r="BZ112" i="29"/>
  <c r="CA111" i="29"/>
  <c r="BS111" i="29"/>
  <c r="CC109" i="29"/>
  <c r="BU109" i="29"/>
  <c r="CD108" i="29"/>
  <c r="BW107" i="29"/>
  <c r="CF106" i="29"/>
  <c r="BX106" i="29"/>
  <c r="CG105" i="29"/>
  <c r="BG117" i="29"/>
  <c r="CC115" i="29"/>
  <c r="CD114" i="29"/>
  <c r="CE113" i="29"/>
  <c r="BW113" i="29"/>
  <c r="CF112" i="29"/>
  <c r="BX112" i="29"/>
  <c r="CG111" i="29"/>
  <c r="BY111" i="29"/>
  <c r="CH110" i="29"/>
  <c r="BZ110" i="29"/>
  <c r="BR110" i="29"/>
  <c r="BT108" i="29"/>
  <c r="BU107" i="29"/>
  <c r="BW105" i="29"/>
  <c r="BR115" i="29"/>
  <c r="BZ115" i="29"/>
  <c r="BV108" i="29"/>
  <c r="BV114" i="29"/>
  <c r="BV116" i="29"/>
  <c r="CE116" i="29"/>
  <c r="CE91" i="29"/>
  <c r="CG89" i="29"/>
  <c r="BZ96" i="29"/>
  <c r="BW99" i="29"/>
  <c r="BV74" i="29"/>
  <c r="CF80" i="29"/>
  <c r="CF72" i="29"/>
  <c r="CE73" i="29"/>
  <c r="BU75" i="29"/>
  <c r="CD74" i="29"/>
  <c r="CA77" i="29"/>
  <c r="BS77" i="29"/>
  <c r="BZ78" i="29"/>
  <c r="BR78" i="29"/>
  <c r="CH78" i="29"/>
  <c r="BQ77" i="29"/>
  <c r="CF81" i="29"/>
  <c r="BX73" i="29"/>
  <c r="BT74" i="29"/>
  <c r="BS78" i="29"/>
  <c r="CF73" i="29"/>
  <c r="BW79" i="29"/>
  <c r="BT64" i="29"/>
  <c r="CC63" i="29"/>
  <c r="BT61" i="29"/>
  <c r="CA65" i="29"/>
  <c r="BS65" i="29"/>
  <c r="BS63" i="29"/>
  <c r="CA62" i="29"/>
  <c r="BS57" i="29"/>
  <c r="BZ66" i="29"/>
  <c r="BR66" i="29"/>
  <c r="BR63" i="29"/>
  <c r="CH64" i="29"/>
  <c r="BY59" i="29"/>
  <c r="CH58" i="29"/>
  <c r="BX65" i="29"/>
  <c r="CG64" i="29"/>
  <c r="CG56" i="29"/>
  <c r="CF66" i="29"/>
  <c r="BW66" i="29"/>
  <c r="CF60" i="29"/>
  <c r="BW59" i="29"/>
  <c r="BV67" i="29"/>
  <c r="BV68" i="29" s="1"/>
  <c r="CE58" i="29"/>
  <c r="BY66" i="29"/>
  <c r="CH66" i="29"/>
  <c r="CD67" i="29"/>
  <c r="CD68" i="29" s="1"/>
  <c r="BV59" i="29"/>
  <c r="CE59" i="29"/>
  <c r="BV61" i="29"/>
  <c r="BU63" i="29"/>
  <c r="BY64" i="29"/>
  <c r="BB48" i="29"/>
  <c r="CE36" i="29"/>
  <c r="BR40" i="29"/>
  <c r="CF43" i="29"/>
  <c r="CD42" i="29"/>
  <c r="BU46" i="29"/>
  <c r="BU38" i="29"/>
  <c r="CH40" i="29"/>
  <c r="BQ47" i="29"/>
  <c r="CF46" i="29"/>
  <c r="D48" i="29"/>
  <c r="BW42" i="29"/>
  <c r="BW46" i="29"/>
  <c r="BS39" i="29"/>
  <c r="BS43" i="29"/>
  <c r="CA43" i="29"/>
  <c r="CH25" i="29"/>
  <c r="CD23" i="29"/>
  <c r="CH20" i="29"/>
  <c r="CG22" i="29"/>
  <c r="CD29" i="29"/>
  <c r="CH27" i="29"/>
  <c r="CF26" i="29"/>
  <c r="CF22" i="29"/>
  <c r="CD30" i="29"/>
  <c r="CH28" i="29"/>
  <c r="CH24" i="29"/>
  <c r="CC28" i="29"/>
  <c r="CC20" i="29"/>
  <c r="BS23" i="29"/>
  <c r="CC32" i="29"/>
  <c r="CC33" i="29" s="1"/>
  <c r="CG36" i="29"/>
  <c r="BT36" i="29"/>
  <c r="F48" i="29"/>
  <c r="CC36" i="29"/>
  <c r="O48" i="29"/>
  <c r="BR36" i="29"/>
  <c r="Q82" i="29"/>
  <c r="CE71" i="29"/>
  <c r="BV71" i="29"/>
  <c r="BU36" i="29"/>
  <c r="G48" i="29"/>
  <c r="CD36" i="29"/>
  <c r="P48" i="29"/>
  <c r="AB48" i="29"/>
  <c r="AK48" i="29"/>
  <c r="AW48" i="29"/>
  <c r="BE48" i="29"/>
  <c r="BS42" i="29"/>
  <c r="CA42" i="29"/>
  <c r="BQ44" i="29"/>
  <c r="BY44" i="29"/>
  <c r="CH44" i="29"/>
  <c r="BX72" i="29"/>
  <c r="J82" i="29"/>
  <c r="H48" i="29"/>
  <c r="Q48" i="29"/>
  <c r="AC48" i="29"/>
  <c r="AL48" i="29"/>
  <c r="AX48" i="29"/>
  <c r="BG48" i="29"/>
  <c r="BW39" i="29"/>
  <c r="CF39" i="29"/>
  <c r="BU41" i="29"/>
  <c r="CD41" i="29"/>
  <c r="I48" i="29"/>
  <c r="R48" i="29"/>
  <c r="AD48" i="29"/>
  <c r="AM48" i="29"/>
  <c r="AY48" i="29"/>
  <c r="BH48" i="29"/>
  <c r="BX36" i="29"/>
  <c r="BQ38" i="29"/>
  <c r="BY38" i="29"/>
  <c r="CH38" i="29"/>
  <c r="BQ46" i="29"/>
  <c r="BY46" i="29"/>
  <c r="CH46" i="29"/>
  <c r="BT56" i="29"/>
  <c r="CC56" i="29"/>
  <c r="BT60" i="29"/>
  <c r="CC60" i="29"/>
  <c r="P82" i="29"/>
  <c r="BE82" i="29"/>
  <c r="BZ36" i="29"/>
  <c r="BU37" i="29"/>
  <c r="CD37" i="29"/>
  <c r="BW41" i="29"/>
  <c r="CF41" i="29"/>
  <c r="BU43" i="29"/>
  <c r="CD43" i="29"/>
  <c r="AP82" i="29"/>
  <c r="BQ73" i="29"/>
  <c r="BY73" i="29"/>
  <c r="CH73" i="29"/>
  <c r="C48" i="29"/>
  <c r="BQ36" i="29"/>
  <c r="K48" i="29"/>
  <c r="BY36" i="29"/>
  <c r="CH36" i="29"/>
  <c r="AF48" i="29"/>
  <c r="BA48" i="29"/>
  <c r="BJ48" i="29"/>
  <c r="E48" i="29"/>
  <c r="I82" i="29"/>
  <c r="R82" i="29"/>
  <c r="AM82" i="29"/>
  <c r="AY82" i="29"/>
  <c r="BH82" i="29"/>
  <c r="S82" i="29"/>
  <c r="AN82" i="29"/>
  <c r="BI82" i="29"/>
  <c r="C82" i="29"/>
  <c r="K82" i="29"/>
  <c r="T82" i="29"/>
  <c r="AF82" i="29"/>
  <c r="AO82" i="29"/>
  <c r="BA82" i="29"/>
  <c r="BJ82" i="29"/>
  <c r="BY71" i="29"/>
  <c r="BX74" i="29"/>
  <c r="CG74" i="29"/>
  <c r="BX76" i="29"/>
  <c r="CG76" i="29"/>
  <c r="BU62" i="29"/>
  <c r="CD62" i="29"/>
  <c r="BW63" i="29"/>
  <c r="CF63" i="29"/>
  <c r="BQ67" i="29"/>
  <c r="BQ68" i="29" s="1"/>
  <c r="BY67" i="29"/>
  <c r="BY68" i="29" s="1"/>
  <c r="CH67" i="29"/>
  <c r="CH68" i="29" s="1"/>
  <c r="BR71" i="29"/>
  <c r="L82" i="29"/>
  <c r="BZ71" i="29"/>
  <c r="Y82" i="29"/>
  <c r="AG82" i="29"/>
  <c r="BB82" i="29"/>
  <c r="BK82" i="29"/>
  <c r="BT75" i="29"/>
  <c r="CC75" i="29"/>
  <c r="BT79" i="29"/>
  <c r="CC79" i="29"/>
  <c r="BX89" i="29"/>
  <c r="BW61" i="29"/>
  <c r="CF61" i="29"/>
  <c r="BV62" i="29"/>
  <c r="CE62" i="29"/>
  <c r="BS64" i="29"/>
  <c r="CA64" i="29"/>
  <c r="E82" i="29"/>
  <c r="M82" i="29"/>
  <c r="AH82" i="29"/>
  <c r="AU82" i="29"/>
  <c r="BC82" i="29"/>
  <c r="BW81" i="29"/>
  <c r="D82" i="29"/>
  <c r="BQ63" i="29"/>
  <c r="BY63" i="29"/>
  <c r="CH63" i="29"/>
  <c r="F82" i="29"/>
  <c r="BT71" i="29"/>
  <c r="O82" i="29"/>
  <c r="CC71" i="29"/>
  <c r="BV72" i="29"/>
  <c r="CE72" i="29"/>
  <c r="AB82" i="29"/>
  <c r="AK82" i="29"/>
  <c r="AW82" i="29"/>
  <c r="G82" i="29"/>
  <c r="D117" i="29"/>
  <c r="L117" i="29"/>
  <c r="Y117" i="29"/>
  <c r="AG117" i="29"/>
  <c r="BB117" i="29"/>
  <c r="CA105" i="29"/>
  <c r="BU79" i="29"/>
  <c r="CD79" i="29"/>
  <c r="BU81" i="29"/>
  <c r="CD81" i="29"/>
  <c r="BS91" i="29"/>
  <c r="CA91" i="29"/>
  <c r="BU98" i="29"/>
  <c r="CD98" i="29"/>
  <c r="BT105" i="29"/>
  <c r="CC105" i="29"/>
  <c r="BQ105" i="29"/>
  <c r="F117" i="29"/>
  <c r="BT117" i="29" s="1"/>
  <c r="BT118" i="29" s="1"/>
  <c r="AV117" i="29"/>
  <c r="G117" i="29"/>
  <c r="P117" i="29"/>
  <c r="AB117" i="29"/>
  <c r="AK117" i="29"/>
  <c r="AW117" i="29"/>
  <c r="H117" i="29"/>
  <c r="BV80" i="29"/>
  <c r="CE80" i="29"/>
  <c r="BU94" i="29"/>
  <c r="CD94" i="29"/>
  <c r="BW98" i="29"/>
  <c r="CF98" i="29"/>
  <c r="BQ99" i="29"/>
  <c r="BY99" i="29"/>
  <c r="CH99" i="29"/>
  <c r="BS105" i="29"/>
  <c r="CH105" i="29"/>
  <c r="O117" i="29"/>
  <c r="BQ89" i="29"/>
  <c r="BY89" i="29"/>
  <c r="CH89" i="29"/>
  <c r="BS93" i="29"/>
  <c r="CA93" i="29"/>
  <c r="BU100" i="29"/>
  <c r="CD100" i="29"/>
  <c r="BU105" i="29"/>
  <c r="BX114" i="29"/>
  <c r="CG114" i="29"/>
  <c r="Q117" i="29"/>
  <c r="J117" i="29"/>
  <c r="AE117" i="29"/>
  <c r="AN117" i="29"/>
  <c r="AZ117" i="29"/>
  <c r="BI117" i="29"/>
  <c r="BX105" i="29"/>
  <c r="I117" i="29"/>
  <c r="BW117" i="29" s="1"/>
  <c r="BW118" i="29" s="1"/>
  <c r="R117" i="29"/>
  <c r="CA117" i="29" l="1"/>
  <c r="CA118" i="29" s="1"/>
  <c r="BZ82" i="29"/>
  <c r="BZ83" i="29" s="1"/>
  <c r="BR82" i="29"/>
  <c r="BR83" i="29" s="1"/>
  <c r="CD117" i="29"/>
  <c r="CD118" i="29" s="1"/>
  <c r="BU117" i="29"/>
  <c r="BU118" i="29" s="1"/>
  <c r="BZ48" i="29"/>
  <c r="BZ49" i="29" s="1"/>
  <c r="CF117" i="29"/>
  <c r="CF118" i="29" s="1"/>
  <c r="BR48" i="29"/>
  <c r="BR49" i="29" s="1"/>
  <c r="BT82" i="29"/>
  <c r="BT83" i="29" s="1"/>
  <c r="BV48" i="29"/>
  <c r="BV49" i="29" s="1"/>
  <c r="CA48" i="29"/>
  <c r="CA49" i="29" s="1"/>
  <c r="BZ117" i="29"/>
  <c r="BZ118" i="29" s="1"/>
  <c r="CH82" i="29"/>
  <c r="CH83" i="29" s="1"/>
  <c r="CC82" i="29"/>
  <c r="CC83" i="29" s="1"/>
  <c r="BV82" i="29"/>
  <c r="BV83" i="29" s="1"/>
  <c r="CE48" i="29"/>
  <c r="CE49" i="29" s="1"/>
  <c r="BY117" i="29"/>
  <c r="BY118" i="29" s="1"/>
  <c r="CC117" i="29"/>
  <c r="CC118" i="29" s="1"/>
  <c r="BQ117" i="29"/>
  <c r="BQ118" i="29" s="1"/>
  <c r="BS117" i="29"/>
  <c r="BS118" i="29" s="1"/>
  <c r="CA82" i="29"/>
  <c r="CA83" i="29" s="1"/>
  <c r="BX82" i="29"/>
  <c r="BX83" i="29" s="1"/>
  <c r="BX48" i="29"/>
  <c r="BX49" i="29" s="1"/>
  <c r="BY48" i="29"/>
  <c r="BY49" i="29" s="1"/>
  <c r="BT48" i="29"/>
  <c r="BT49" i="29" s="1"/>
  <c r="BQ48" i="29"/>
  <c r="BQ49" i="29" s="1"/>
  <c r="BU48" i="29"/>
  <c r="BU49" i="29" s="1"/>
  <c r="CE117" i="29"/>
  <c r="CE118" i="29" s="1"/>
  <c r="BS82" i="29"/>
  <c r="BS83" i="29" s="1"/>
  <c r="CG82" i="29"/>
  <c r="CG83" i="29" s="1"/>
  <c r="CE82" i="29"/>
  <c r="CE83" i="29" s="1"/>
  <c r="BU82" i="29"/>
  <c r="BU83" i="29" s="1"/>
  <c r="CF48" i="29"/>
  <c r="CF49" i="29" s="1"/>
  <c r="BS48" i="29"/>
  <c r="BS49" i="29" s="1"/>
  <c r="BR117" i="29"/>
  <c r="BR118" i="29" s="1"/>
  <c r="BY82" i="29"/>
  <c r="BY83" i="29" s="1"/>
  <c r="CF82" i="29"/>
  <c r="CF83" i="29" s="1"/>
  <c r="BQ82" i="29"/>
  <c r="BQ83" i="29" s="1"/>
  <c r="BW82" i="29"/>
  <c r="BW83" i="29" s="1"/>
  <c r="CD82" i="29"/>
  <c r="CD83" i="29" s="1"/>
  <c r="CD48" i="29"/>
  <c r="CD49" i="29" s="1"/>
  <c r="BW48" i="29"/>
  <c r="BW49" i="29" s="1"/>
  <c r="CC48" i="29"/>
  <c r="CC49" i="29" s="1"/>
  <c r="BX117" i="29"/>
  <c r="BX118" i="29" s="1"/>
  <c r="BV117" i="29"/>
  <c r="BV118" i="29" s="1"/>
  <c r="AF12" i="24" l="1"/>
  <c r="AG55" i="24"/>
  <c r="AH55" i="24"/>
  <c r="AI55" i="24"/>
  <c r="AJ55" i="24"/>
  <c r="AK55" i="24"/>
  <c r="AL55" i="24"/>
  <c r="AM55" i="24"/>
  <c r="AN55" i="24"/>
  <c r="AO55" i="24"/>
  <c r="AP55" i="24"/>
  <c r="AQ55" i="24"/>
  <c r="AR55" i="24"/>
  <c r="AS55" i="24"/>
  <c r="AT55" i="24"/>
  <c r="AU55" i="24"/>
  <c r="AV55" i="24"/>
  <c r="AW55" i="24"/>
  <c r="AX55" i="24"/>
  <c r="AY55" i="24"/>
  <c r="AZ55" i="24"/>
  <c r="BA55" i="24"/>
  <c r="BB55" i="24"/>
  <c r="BC55" i="24"/>
  <c r="BD55" i="24"/>
  <c r="BE55" i="24"/>
  <c r="BF55" i="24"/>
  <c r="AG56" i="24"/>
  <c r="D36" i="20" s="1"/>
  <c r="AH56" i="24"/>
  <c r="AI56" i="24"/>
  <c r="AJ56" i="24"/>
  <c r="AK56" i="24"/>
  <c r="AL56" i="24"/>
  <c r="AM56" i="24"/>
  <c r="AN56" i="24"/>
  <c r="AO56" i="24"/>
  <c r="AP56" i="24"/>
  <c r="AQ56" i="24"/>
  <c r="AR56" i="24"/>
  <c r="AS56" i="24"/>
  <c r="AT56" i="24"/>
  <c r="AU56" i="24"/>
  <c r="AV56" i="24"/>
  <c r="AW56" i="24"/>
  <c r="AX56" i="24"/>
  <c r="AY56" i="24"/>
  <c r="AZ56" i="24"/>
  <c r="BA56" i="24"/>
  <c r="BB56" i="24"/>
  <c r="BC56" i="24"/>
  <c r="BD56" i="24"/>
  <c r="BE56" i="24"/>
  <c r="BF56" i="24"/>
  <c r="AG57" i="24"/>
  <c r="AH57" i="24"/>
  <c r="AI57" i="24"/>
  <c r="AJ57" i="24"/>
  <c r="AK57" i="24"/>
  <c r="AL57" i="24"/>
  <c r="AM57" i="24"/>
  <c r="AN57" i="24"/>
  <c r="AO57" i="24"/>
  <c r="AP57" i="24"/>
  <c r="AQ57" i="24"/>
  <c r="AR57" i="24"/>
  <c r="AS57" i="24"/>
  <c r="AT57" i="24"/>
  <c r="AU57" i="24"/>
  <c r="AV57" i="24"/>
  <c r="AW57" i="24"/>
  <c r="AX57" i="24"/>
  <c r="AY57" i="24"/>
  <c r="AZ57" i="24"/>
  <c r="BA57" i="24"/>
  <c r="BB57" i="24"/>
  <c r="BC57" i="24"/>
  <c r="BD57" i="24"/>
  <c r="BE57" i="24"/>
  <c r="BF57" i="24"/>
  <c r="AG58" i="24"/>
  <c r="D38" i="20" s="1"/>
  <c r="AH58" i="24"/>
  <c r="AI58" i="24"/>
  <c r="AJ58" i="24"/>
  <c r="AK58" i="24"/>
  <c r="AL58" i="24"/>
  <c r="AM58" i="24"/>
  <c r="AN58" i="24"/>
  <c r="AO58" i="24"/>
  <c r="AP58" i="24"/>
  <c r="AQ58" i="24"/>
  <c r="AR58" i="24"/>
  <c r="AS58" i="24"/>
  <c r="AT58" i="24"/>
  <c r="AU58" i="24"/>
  <c r="AV58" i="24"/>
  <c r="AW58" i="24"/>
  <c r="AX58" i="24"/>
  <c r="AY58" i="24"/>
  <c r="AZ58" i="24"/>
  <c r="BA58" i="24"/>
  <c r="BB58" i="24"/>
  <c r="BC58" i="24"/>
  <c r="BD58" i="24"/>
  <c r="BE58" i="24"/>
  <c r="BF58" i="24"/>
  <c r="AG59" i="24"/>
  <c r="D39" i="20" s="1"/>
  <c r="AH59" i="24"/>
  <c r="AI59" i="24"/>
  <c r="AJ59" i="24"/>
  <c r="AK59" i="24"/>
  <c r="AL59" i="24"/>
  <c r="AM59" i="24"/>
  <c r="AN59" i="24"/>
  <c r="AO59" i="24"/>
  <c r="AP59" i="24"/>
  <c r="AQ59" i="24"/>
  <c r="AR59" i="24"/>
  <c r="AS59" i="24"/>
  <c r="AT59" i="24"/>
  <c r="AU59" i="24"/>
  <c r="AV59" i="24"/>
  <c r="AW59" i="24"/>
  <c r="AX59" i="24"/>
  <c r="AY59" i="24"/>
  <c r="AZ59" i="24"/>
  <c r="BA59" i="24"/>
  <c r="BB59" i="24"/>
  <c r="BC59" i="24"/>
  <c r="BD59" i="24"/>
  <c r="BE59" i="24"/>
  <c r="BF59" i="24"/>
  <c r="AG60" i="24"/>
  <c r="AH60" i="24"/>
  <c r="AI60" i="24"/>
  <c r="AJ60" i="24"/>
  <c r="AK60" i="24"/>
  <c r="AL60" i="24"/>
  <c r="AM60" i="24"/>
  <c r="AN60" i="24"/>
  <c r="AO60" i="24"/>
  <c r="AP60" i="24"/>
  <c r="AQ60" i="24"/>
  <c r="AR60" i="24"/>
  <c r="AS60" i="24"/>
  <c r="AT60" i="24"/>
  <c r="AU60" i="24"/>
  <c r="AV60" i="24"/>
  <c r="AW60" i="24"/>
  <c r="AX60" i="24"/>
  <c r="AY60" i="24"/>
  <c r="AZ60" i="24"/>
  <c r="BA60" i="24"/>
  <c r="BB60" i="24"/>
  <c r="BC60" i="24"/>
  <c r="BD60" i="24"/>
  <c r="BE60" i="24"/>
  <c r="BF60" i="24"/>
  <c r="AG61" i="24"/>
  <c r="AH61" i="24"/>
  <c r="AI61" i="24"/>
  <c r="AJ61" i="24"/>
  <c r="AK61" i="24"/>
  <c r="AL61" i="24"/>
  <c r="AM61" i="24"/>
  <c r="AN61" i="24"/>
  <c r="AO61" i="24"/>
  <c r="AP61" i="24"/>
  <c r="AQ61" i="24"/>
  <c r="AR61" i="24"/>
  <c r="AS61" i="24"/>
  <c r="AT61" i="24"/>
  <c r="AU61" i="24"/>
  <c r="AV61" i="24"/>
  <c r="AW61" i="24"/>
  <c r="AX61" i="24"/>
  <c r="AY61" i="24"/>
  <c r="AZ61" i="24"/>
  <c r="BA61" i="24"/>
  <c r="BB61" i="24"/>
  <c r="BC61" i="24"/>
  <c r="BD61" i="24"/>
  <c r="BE61" i="24"/>
  <c r="BF61" i="24"/>
  <c r="AG62" i="24"/>
  <c r="AH62" i="24"/>
  <c r="AI62" i="24"/>
  <c r="AJ62" i="24"/>
  <c r="AK62" i="24"/>
  <c r="AL62" i="24"/>
  <c r="AM62" i="24"/>
  <c r="AN62" i="24"/>
  <c r="AO62" i="24"/>
  <c r="AP62" i="24"/>
  <c r="AQ62" i="24"/>
  <c r="AR62" i="24"/>
  <c r="AS62" i="24"/>
  <c r="AT62" i="24"/>
  <c r="AU62" i="24"/>
  <c r="AV62" i="24"/>
  <c r="AW62" i="24"/>
  <c r="AX62" i="24"/>
  <c r="AY62" i="24"/>
  <c r="AZ62" i="24"/>
  <c r="BA62" i="24"/>
  <c r="BB62" i="24"/>
  <c r="BC62" i="24"/>
  <c r="BD62" i="24"/>
  <c r="BE62" i="24"/>
  <c r="BF62" i="24"/>
  <c r="AG63" i="24"/>
  <c r="AH63" i="24"/>
  <c r="AI63" i="24"/>
  <c r="AJ63" i="24"/>
  <c r="AK63" i="24"/>
  <c r="AL63" i="24"/>
  <c r="AM63" i="24"/>
  <c r="AN63" i="24"/>
  <c r="AO63" i="24"/>
  <c r="AP63" i="24"/>
  <c r="AQ63" i="24"/>
  <c r="AR63" i="24"/>
  <c r="AS63" i="24"/>
  <c r="AT63" i="24"/>
  <c r="AU63" i="24"/>
  <c r="AV63" i="24"/>
  <c r="AW63" i="24"/>
  <c r="AX63" i="24"/>
  <c r="AY63" i="24"/>
  <c r="AZ63" i="24"/>
  <c r="BA63" i="24"/>
  <c r="BB63" i="24"/>
  <c r="BC63" i="24"/>
  <c r="BD63" i="24"/>
  <c r="BE63" i="24"/>
  <c r="BF63" i="24"/>
  <c r="AG64" i="24"/>
  <c r="AH64" i="24"/>
  <c r="AI64" i="24"/>
  <c r="AJ64" i="24"/>
  <c r="AK64" i="24"/>
  <c r="AL64" i="24"/>
  <c r="AM64" i="24"/>
  <c r="AN64" i="24"/>
  <c r="AO64" i="24"/>
  <c r="AP64" i="24"/>
  <c r="AQ64" i="24"/>
  <c r="AR64" i="24"/>
  <c r="AS64" i="24"/>
  <c r="AT64" i="24"/>
  <c r="AU64" i="24"/>
  <c r="AV64" i="24"/>
  <c r="AW64" i="24"/>
  <c r="AX64" i="24"/>
  <c r="AY64" i="24"/>
  <c r="AZ64" i="24"/>
  <c r="BA64" i="24"/>
  <c r="BB64" i="24"/>
  <c r="BC64" i="24"/>
  <c r="BD64" i="24"/>
  <c r="BE64" i="24"/>
  <c r="BF64" i="24"/>
  <c r="AG65" i="24"/>
  <c r="AH65" i="24"/>
  <c r="AI65" i="24"/>
  <c r="AJ65" i="24"/>
  <c r="AK65" i="24"/>
  <c r="AL65" i="24"/>
  <c r="AM65" i="24"/>
  <c r="AN65" i="24"/>
  <c r="AO65" i="24"/>
  <c r="AP65" i="24"/>
  <c r="AQ65" i="24"/>
  <c r="AR65" i="24"/>
  <c r="AS65" i="24"/>
  <c r="AT65" i="24"/>
  <c r="AU65" i="24"/>
  <c r="AV65" i="24"/>
  <c r="AW65" i="24"/>
  <c r="AX65" i="24"/>
  <c r="AY65" i="24"/>
  <c r="AZ65" i="24"/>
  <c r="BA65" i="24"/>
  <c r="BB65" i="24"/>
  <c r="BC65" i="24"/>
  <c r="BD65" i="24"/>
  <c r="BE65" i="24"/>
  <c r="BF65" i="24"/>
  <c r="AG66" i="24"/>
  <c r="AH66" i="24"/>
  <c r="AI66" i="24"/>
  <c r="AJ66" i="24"/>
  <c r="AK66" i="24"/>
  <c r="AL66" i="24"/>
  <c r="AM66" i="24"/>
  <c r="AN66" i="24"/>
  <c r="AO66" i="24"/>
  <c r="AP66" i="24"/>
  <c r="AQ66" i="24"/>
  <c r="AR66" i="24"/>
  <c r="AS66" i="24"/>
  <c r="AT66" i="24"/>
  <c r="AU66" i="24"/>
  <c r="AV66" i="24"/>
  <c r="AW66" i="24"/>
  <c r="AX66" i="24"/>
  <c r="AY66" i="24"/>
  <c r="AZ66" i="24"/>
  <c r="BA66" i="24"/>
  <c r="BB66" i="24"/>
  <c r="BC66" i="24"/>
  <c r="BD66" i="24"/>
  <c r="BE66" i="24"/>
  <c r="BF66" i="24"/>
  <c r="AG67" i="24"/>
  <c r="D47" i="20" s="1"/>
  <c r="AH67" i="24"/>
  <c r="AI67" i="24"/>
  <c r="AJ67" i="24"/>
  <c r="AK67" i="24"/>
  <c r="AL67" i="24"/>
  <c r="AM67" i="24"/>
  <c r="AN67" i="24"/>
  <c r="AO67" i="24"/>
  <c r="AP67" i="24"/>
  <c r="AQ67" i="24"/>
  <c r="AR67" i="24"/>
  <c r="AS67" i="24"/>
  <c r="AT67" i="24"/>
  <c r="AU67" i="24"/>
  <c r="AV67" i="24"/>
  <c r="AW67" i="24"/>
  <c r="AX67" i="24"/>
  <c r="AY67" i="24"/>
  <c r="AZ67" i="24"/>
  <c r="BA67" i="24"/>
  <c r="BB67" i="24"/>
  <c r="BC67" i="24"/>
  <c r="BD67" i="24"/>
  <c r="BE67" i="24"/>
  <c r="BF67" i="24"/>
  <c r="AG68" i="24"/>
  <c r="AH68" i="24"/>
  <c r="AI68" i="24"/>
  <c r="AJ68" i="24"/>
  <c r="AK68" i="24"/>
  <c r="AL68" i="24"/>
  <c r="AM68" i="24"/>
  <c r="AN68" i="24"/>
  <c r="AO68" i="24"/>
  <c r="AP68" i="24"/>
  <c r="AQ68" i="24"/>
  <c r="AR68" i="24"/>
  <c r="AS68" i="24"/>
  <c r="AT68" i="24"/>
  <c r="AU68" i="24"/>
  <c r="AV68" i="24"/>
  <c r="AW68" i="24"/>
  <c r="AX68" i="24"/>
  <c r="AY68" i="24"/>
  <c r="AZ68" i="24"/>
  <c r="BA68" i="24"/>
  <c r="BB68" i="24"/>
  <c r="BC68" i="24"/>
  <c r="BD68" i="24"/>
  <c r="BE68" i="24"/>
  <c r="BF68" i="24"/>
  <c r="AG69" i="24"/>
  <c r="AH69" i="24"/>
  <c r="AI69" i="24"/>
  <c r="AJ69" i="24"/>
  <c r="AK69" i="24"/>
  <c r="AL69" i="24"/>
  <c r="AM69" i="24"/>
  <c r="AN69" i="24"/>
  <c r="AO69" i="24"/>
  <c r="AP69" i="24"/>
  <c r="AQ69" i="24"/>
  <c r="AR69" i="24"/>
  <c r="AS69" i="24"/>
  <c r="AT69" i="24"/>
  <c r="AU69" i="24"/>
  <c r="AV69" i="24"/>
  <c r="AW69" i="24"/>
  <c r="AX69" i="24"/>
  <c r="AY69" i="24"/>
  <c r="AZ69" i="24"/>
  <c r="BA69" i="24"/>
  <c r="BB69" i="24"/>
  <c r="BC69" i="24"/>
  <c r="BD69" i="24"/>
  <c r="BE69" i="24"/>
  <c r="BF69" i="24"/>
  <c r="AG70" i="24"/>
  <c r="AH70" i="24"/>
  <c r="AI70" i="24"/>
  <c r="AJ70" i="24"/>
  <c r="AK70" i="24"/>
  <c r="AL70" i="24"/>
  <c r="AM70" i="24"/>
  <c r="AN70" i="24"/>
  <c r="AO70" i="24"/>
  <c r="AP70" i="24"/>
  <c r="AQ70" i="24"/>
  <c r="AR70" i="24"/>
  <c r="AS70" i="24"/>
  <c r="AT70" i="24"/>
  <c r="AU70" i="24"/>
  <c r="AV70" i="24"/>
  <c r="AW70" i="24"/>
  <c r="AX70" i="24"/>
  <c r="AY70" i="24"/>
  <c r="AZ70" i="24"/>
  <c r="BA70" i="24"/>
  <c r="BB70" i="24"/>
  <c r="BC70" i="24"/>
  <c r="BD70" i="24"/>
  <c r="BE70" i="24"/>
  <c r="BF70" i="24"/>
  <c r="AG71" i="24"/>
  <c r="F37" i="20" s="1"/>
  <c r="AH71" i="24"/>
  <c r="AI71" i="24"/>
  <c r="AJ71" i="24"/>
  <c r="AK71" i="24"/>
  <c r="AL71" i="24"/>
  <c r="AM71" i="24"/>
  <c r="AN71" i="24"/>
  <c r="AO71" i="24"/>
  <c r="AP71" i="24"/>
  <c r="AQ71" i="24"/>
  <c r="AR71" i="24"/>
  <c r="AS71" i="24"/>
  <c r="AT71" i="24"/>
  <c r="AU71" i="24"/>
  <c r="AV71" i="24"/>
  <c r="AW71" i="24"/>
  <c r="AX71" i="24"/>
  <c r="AY71" i="24"/>
  <c r="AZ71" i="24"/>
  <c r="BA71" i="24"/>
  <c r="BB71" i="24"/>
  <c r="BC71" i="24"/>
  <c r="BD71" i="24"/>
  <c r="BE71" i="24"/>
  <c r="BF71" i="24"/>
  <c r="AG72" i="24"/>
  <c r="F38" i="20" s="1"/>
  <c r="AH72" i="24"/>
  <c r="AI72" i="24"/>
  <c r="AJ72" i="24"/>
  <c r="AK72" i="24"/>
  <c r="AL72" i="24"/>
  <c r="AM72" i="24"/>
  <c r="AN72" i="24"/>
  <c r="AO72" i="24"/>
  <c r="AP72" i="24"/>
  <c r="AQ72" i="24"/>
  <c r="AR72" i="24"/>
  <c r="AS72" i="24"/>
  <c r="AT72" i="24"/>
  <c r="AU72" i="24"/>
  <c r="AV72" i="24"/>
  <c r="AW72" i="24"/>
  <c r="AX72" i="24"/>
  <c r="AY72" i="24"/>
  <c r="AZ72" i="24"/>
  <c r="BA72" i="24"/>
  <c r="BB72" i="24"/>
  <c r="BC72" i="24"/>
  <c r="BD72" i="24"/>
  <c r="BE72" i="24"/>
  <c r="BF72" i="24"/>
  <c r="AG73" i="24"/>
  <c r="AH73" i="24"/>
  <c r="AI73" i="24"/>
  <c r="AJ73" i="24"/>
  <c r="AK73" i="24"/>
  <c r="AL73" i="24"/>
  <c r="AM73" i="24"/>
  <c r="AN73" i="24"/>
  <c r="AO73" i="24"/>
  <c r="AP73" i="24"/>
  <c r="AQ73" i="24"/>
  <c r="AR73" i="24"/>
  <c r="AS73" i="24"/>
  <c r="AT73" i="24"/>
  <c r="AU73" i="24"/>
  <c r="AV73" i="24"/>
  <c r="AW73" i="24"/>
  <c r="AX73" i="24"/>
  <c r="AY73" i="24"/>
  <c r="AZ73" i="24"/>
  <c r="BA73" i="24"/>
  <c r="BB73" i="24"/>
  <c r="BC73" i="24"/>
  <c r="BD73" i="24"/>
  <c r="BE73" i="24"/>
  <c r="BF73" i="24"/>
  <c r="AG74" i="24"/>
  <c r="AH74" i="24"/>
  <c r="AI74" i="24"/>
  <c r="AJ74" i="24"/>
  <c r="AK74" i="24"/>
  <c r="AL74" i="24"/>
  <c r="AM74" i="24"/>
  <c r="AN74" i="24"/>
  <c r="AO74" i="24"/>
  <c r="AP74" i="24"/>
  <c r="AQ74" i="24"/>
  <c r="AR74" i="24"/>
  <c r="AS74" i="24"/>
  <c r="AT74" i="24"/>
  <c r="AU74" i="24"/>
  <c r="AV74" i="24"/>
  <c r="AW74" i="24"/>
  <c r="AX74" i="24"/>
  <c r="AY74" i="24"/>
  <c r="AZ74" i="24"/>
  <c r="BA74" i="24"/>
  <c r="BB74" i="24"/>
  <c r="BC74" i="24"/>
  <c r="BD74" i="24"/>
  <c r="BE74" i="24"/>
  <c r="BF74" i="24"/>
  <c r="AG75" i="24"/>
  <c r="AH75" i="24"/>
  <c r="AI75" i="24"/>
  <c r="AJ75" i="24"/>
  <c r="AK75" i="24"/>
  <c r="AL75" i="24"/>
  <c r="AM75" i="24"/>
  <c r="AN75" i="24"/>
  <c r="AO75" i="24"/>
  <c r="AP75" i="24"/>
  <c r="AQ75" i="24"/>
  <c r="AR75" i="24"/>
  <c r="AS75" i="24"/>
  <c r="AT75" i="24"/>
  <c r="AU75" i="24"/>
  <c r="AV75" i="24"/>
  <c r="AW75" i="24"/>
  <c r="AX75" i="24"/>
  <c r="AY75" i="24"/>
  <c r="AZ75" i="24"/>
  <c r="BA75" i="24"/>
  <c r="BB75" i="24"/>
  <c r="BC75" i="24"/>
  <c r="BD75" i="24"/>
  <c r="BE75" i="24"/>
  <c r="BF75" i="24"/>
  <c r="AG76" i="24"/>
  <c r="AH76" i="24"/>
  <c r="AI76" i="24"/>
  <c r="AJ76" i="24"/>
  <c r="AK76" i="24"/>
  <c r="AL76" i="24"/>
  <c r="AM76" i="24"/>
  <c r="AN76" i="24"/>
  <c r="AO76" i="24"/>
  <c r="AP76" i="24"/>
  <c r="AQ76" i="24"/>
  <c r="AR76" i="24"/>
  <c r="AS76" i="24"/>
  <c r="AT76" i="24"/>
  <c r="AU76" i="24"/>
  <c r="AV76" i="24"/>
  <c r="AW76" i="24"/>
  <c r="AX76" i="24"/>
  <c r="AY76" i="24"/>
  <c r="AZ76" i="24"/>
  <c r="BA76" i="24"/>
  <c r="BB76" i="24"/>
  <c r="BC76" i="24"/>
  <c r="BD76" i="24"/>
  <c r="BE76" i="24"/>
  <c r="BF76" i="24"/>
  <c r="AG77" i="24"/>
  <c r="F43" i="20" s="1"/>
  <c r="AH77" i="24"/>
  <c r="AI77" i="24"/>
  <c r="AJ77" i="24"/>
  <c r="AK77" i="24"/>
  <c r="AL77" i="24"/>
  <c r="AM77" i="24"/>
  <c r="AN77" i="24"/>
  <c r="AO77" i="24"/>
  <c r="AP77" i="24"/>
  <c r="AQ77" i="24"/>
  <c r="AR77" i="24"/>
  <c r="AS77" i="24"/>
  <c r="AT77" i="24"/>
  <c r="AU77" i="24"/>
  <c r="AV77" i="24"/>
  <c r="AW77" i="24"/>
  <c r="AX77" i="24"/>
  <c r="AY77" i="24"/>
  <c r="AZ77" i="24"/>
  <c r="BA77" i="24"/>
  <c r="BB77" i="24"/>
  <c r="BC77" i="24"/>
  <c r="BD77" i="24"/>
  <c r="BE77" i="24"/>
  <c r="BF77" i="24"/>
  <c r="AG78" i="24"/>
  <c r="AH78" i="24"/>
  <c r="AI78" i="24"/>
  <c r="AJ78" i="24"/>
  <c r="AK78" i="24"/>
  <c r="AL78" i="24"/>
  <c r="AM78" i="24"/>
  <c r="AN78" i="24"/>
  <c r="AO78" i="24"/>
  <c r="AP78" i="24"/>
  <c r="AQ78" i="24"/>
  <c r="AR78" i="24"/>
  <c r="AS78" i="24"/>
  <c r="AT78" i="24"/>
  <c r="AU78" i="24"/>
  <c r="AV78" i="24"/>
  <c r="AW78" i="24"/>
  <c r="AX78" i="24"/>
  <c r="AY78" i="24"/>
  <c r="AZ78" i="24"/>
  <c r="BA78" i="24"/>
  <c r="BB78" i="24"/>
  <c r="BC78" i="24"/>
  <c r="BD78" i="24"/>
  <c r="BE78" i="24"/>
  <c r="BF78" i="24"/>
  <c r="AG79" i="24"/>
  <c r="AH79" i="24"/>
  <c r="AI79" i="24"/>
  <c r="AJ79" i="24"/>
  <c r="AK79" i="24"/>
  <c r="AL79" i="24"/>
  <c r="AM79" i="24"/>
  <c r="AN79" i="24"/>
  <c r="AO79" i="24"/>
  <c r="AP79" i="24"/>
  <c r="AQ79" i="24"/>
  <c r="AR79" i="24"/>
  <c r="AS79" i="24"/>
  <c r="AT79" i="24"/>
  <c r="AU79" i="24"/>
  <c r="AV79" i="24"/>
  <c r="AW79" i="24"/>
  <c r="AX79" i="24"/>
  <c r="AY79" i="24"/>
  <c r="AZ79" i="24"/>
  <c r="BA79" i="24"/>
  <c r="BB79" i="24"/>
  <c r="BC79" i="24"/>
  <c r="BD79" i="24"/>
  <c r="BE79" i="24"/>
  <c r="BF79" i="24"/>
  <c r="AG80" i="24"/>
  <c r="F46" i="20" s="1"/>
  <c r="AH80" i="24"/>
  <c r="AI80" i="24"/>
  <c r="AJ80" i="24"/>
  <c r="AK80" i="24"/>
  <c r="AL80" i="24"/>
  <c r="AM80" i="24"/>
  <c r="AN80" i="24"/>
  <c r="AO80" i="24"/>
  <c r="AP80" i="24"/>
  <c r="AQ80" i="24"/>
  <c r="AR80" i="24"/>
  <c r="AS80" i="24"/>
  <c r="AT80" i="24"/>
  <c r="AU80" i="24"/>
  <c r="AV80" i="24"/>
  <c r="AW80" i="24"/>
  <c r="AX80" i="24"/>
  <c r="AY80" i="24"/>
  <c r="AZ80" i="24"/>
  <c r="BA80" i="24"/>
  <c r="BB80" i="24"/>
  <c r="BC80" i="24"/>
  <c r="BD80" i="24"/>
  <c r="BE80" i="24"/>
  <c r="BF80" i="24"/>
  <c r="AG81" i="24"/>
  <c r="F47" i="20" s="1"/>
  <c r="AH81" i="24"/>
  <c r="AI81" i="24"/>
  <c r="AJ81" i="24"/>
  <c r="AK81" i="24"/>
  <c r="AL81" i="24"/>
  <c r="AM81" i="24"/>
  <c r="AN81" i="24"/>
  <c r="AO81" i="24"/>
  <c r="AP81" i="24"/>
  <c r="AQ81" i="24"/>
  <c r="AR81" i="24"/>
  <c r="AS81" i="24"/>
  <c r="AT81" i="24"/>
  <c r="AU81" i="24"/>
  <c r="AV81" i="24"/>
  <c r="AW81" i="24"/>
  <c r="AX81" i="24"/>
  <c r="AY81" i="24"/>
  <c r="AZ81" i="24"/>
  <c r="BA81" i="24"/>
  <c r="BB81" i="24"/>
  <c r="BC81" i="24"/>
  <c r="BD81" i="24"/>
  <c r="BE81" i="24"/>
  <c r="BF81" i="24"/>
  <c r="AG82" i="24"/>
  <c r="AH82" i="24"/>
  <c r="AI82" i="24"/>
  <c r="AJ82" i="24"/>
  <c r="AK82" i="24"/>
  <c r="AL82" i="24"/>
  <c r="AM82" i="24"/>
  <c r="AN82" i="24"/>
  <c r="AO82" i="24"/>
  <c r="AP82" i="24"/>
  <c r="AQ82" i="24"/>
  <c r="AR82" i="24"/>
  <c r="AS82" i="24"/>
  <c r="AT82" i="24"/>
  <c r="AU82" i="24"/>
  <c r="AV82" i="24"/>
  <c r="AW82" i="24"/>
  <c r="AX82" i="24"/>
  <c r="AY82" i="24"/>
  <c r="AZ82" i="24"/>
  <c r="BA82" i="24"/>
  <c r="BB82" i="24"/>
  <c r="BC82" i="24"/>
  <c r="BD82" i="24"/>
  <c r="BE82" i="24"/>
  <c r="BF82" i="24"/>
  <c r="AG83" i="24"/>
  <c r="AH83" i="24"/>
  <c r="AI83" i="24"/>
  <c r="AJ83" i="24"/>
  <c r="AK83" i="24"/>
  <c r="AL83" i="24"/>
  <c r="AM83" i="24"/>
  <c r="AN83" i="24"/>
  <c r="AO83" i="24"/>
  <c r="AP83" i="24"/>
  <c r="AQ83" i="24"/>
  <c r="AR83" i="24"/>
  <c r="AS83" i="24"/>
  <c r="AT83" i="24"/>
  <c r="AU83" i="24"/>
  <c r="AV83" i="24"/>
  <c r="AW83" i="24"/>
  <c r="AX83" i="24"/>
  <c r="AY83" i="24"/>
  <c r="AZ83" i="24"/>
  <c r="BA83" i="24"/>
  <c r="BB83" i="24"/>
  <c r="BC83" i="24"/>
  <c r="BD83" i="24"/>
  <c r="BE83" i="24"/>
  <c r="BF83" i="24"/>
  <c r="AG84" i="24"/>
  <c r="AH84" i="24"/>
  <c r="AI84" i="24"/>
  <c r="AJ84" i="24"/>
  <c r="AK84" i="24"/>
  <c r="AL84" i="24"/>
  <c r="AM84" i="24"/>
  <c r="AN84" i="24"/>
  <c r="AO84" i="24"/>
  <c r="AP84" i="24"/>
  <c r="AQ84" i="24"/>
  <c r="AR84" i="24"/>
  <c r="AS84" i="24"/>
  <c r="AT84" i="24"/>
  <c r="AU84" i="24"/>
  <c r="AV84" i="24"/>
  <c r="AW84" i="24"/>
  <c r="AX84" i="24"/>
  <c r="AY84" i="24"/>
  <c r="AZ84" i="24"/>
  <c r="BA84" i="24"/>
  <c r="BB84" i="24"/>
  <c r="BC84" i="24"/>
  <c r="BD84" i="24"/>
  <c r="BE84" i="24"/>
  <c r="BF84" i="24"/>
  <c r="AG85" i="24"/>
  <c r="H37" i="20" s="1"/>
  <c r="AH85" i="24"/>
  <c r="AI85" i="24"/>
  <c r="AJ85" i="24"/>
  <c r="AK85" i="24"/>
  <c r="AL85" i="24"/>
  <c r="AM85" i="24"/>
  <c r="AN85" i="24"/>
  <c r="AO85" i="24"/>
  <c r="AP85" i="24"/>
  <c r="AQ85" i="24"/>
  <c r="AR85" i="24"/>
  <c r="AS85" i="24"/>
  <c r="AT85" i="24"/>
  <c r="AU85" i="24"/>
  <c r="AV85" i="24"/>
  <c r="AW85" i="24"/>
  <c r="AX85" i="24"/>
  <c r="AY85" i="24"/>
  <c r="AZ85" i="24"/>
  <c r="BA85" i="24"/>
  <c r="BB85" i="24"/>
  <c r="BC85" i="24"/>
  <c r="BD85" i="24"/>
  <c r="BE85" i="24"/>
  <c r="BF85" i="24"/>
  <c r="AG86" i="24"/>
  <c r="AH86" i="24"/>
  <c r="AI86" i="24"/>
  <c r="AJ86" i="24"/>
  <c r="AK86" i="24"/>
  <c r="AL86" i="24"/>
  <c r="AM86" i="24"/>
  <c r="AN86" i="24"/>
  <c r="AO86" i="24"/>
  <c r="AP86" i="24"/>
  <c r="AQ86" i="24"/>
  <c r="AR86" i="24"/>
  <c r="AS86" i="24"/>
  <c r="AT86" i="24"/>
  <c r="AU86" i="24"/>
  <c r="AV86" i="24"/>
  <c r="AW86" i="24"/>
  <c r="AX86" i="24"/>
  <c r="AY86" i="24"/>
  <c r="AZ86" i="24"/>
  <c r="BA86" i="24"/>
  <c r="BB86" i="24"/>
  <c r="BC86" i="24"/>
  <c r="BD86" i="24"/>
  <c r="BE86" i="24"/>
  <c r="BF86" i="24"/>
  <c r="AG87" i="24"/>
  <c r="AH87" i="24"/>
  <c r="AI87" i="24"/>
  <c r="AJ87" i="24"/>
  <c r="AK87" i="24"/>
  <c r="AL87" i="24"/>
  <c r="AM87" i="24"/>
  <c r="AN87" i="24"/>
  <c r="AO87" i="24"/>
  <c r="AP87" i="24"/>
  <c r="AQ87" i="24"/>
  <c r="AR87" i="24"/>
  <c r="AS87" i="24"/>
  <c r="AT87" i="24"/>
  <c r="AU87" i="24"/>
  <c r="AV87" i="24"/>
  <c r="AW87" i="24"/>
  <c r="AX87" i="24"/>
  <c r="AY87" i="24"/>
  <c r="AZ87" i="24"/>
  <c r="BA87" i="24"/>
  <c r="BB87" i="24"/>
  <c r="BC87" i="24"/>
  <c r="BD87" i="24"/>
  <c r="BE87" i="24"/>
  <c r="BF87" i="24"/>
  <c r="AG88" i="24"/>
  <c r="H40" i="20" s="1"/>
  <c r="AH88" i="24"/>
  <c r="AI88" i="24"/>
  <c r="AJ88" i="24"/>
  <c r="AK88" i="24"/>
  <c r="AL88" i="24"/>
  <c r="AM88" i="24"/>
  <c r="AN88" i="24"/>
  <c r="AO88" i="24"/>
  <c r="AP88" i="24"/>
  <c r="AQ88" i="24"/>
  <c r="AR88" i="24"/>
  <c r="AS88" i="24"/>
  <c r="AT88" i="24"/>
  <c r="AU88" i="24"/>
  <c r="AV88" i="24"/>
  <c r="AW88" i="24"/>
  <c r="AX88" i="24"/>
  <c r="AY88" i="24"/>
  <c r="AZ88" i="24"/>
  <c r="BA88" i="24"/>
  <c r="BB88" i="24"/>
  <c r="BC88" i="24"/>
  <c r="BD88" i="24"/>
  <c r="BE88" i="24"/>
  <c r="BF88" i="24"/>
  <c r="AG89" i="24"/>
  <c r="H41" i="20" s="1"/>
  <c r="AH89" i="24"/>
  <c r="AI89" i="24"/>
  <c r="AJ89" i="24"/>
  <c r="AK89" i="24"/>
  <c r="AL89" i="24"/>
  <c r="AM89" i="24"/>
  <c r="AN89" i="24"/>
  <c r="AO89" i="24"/>
  <c r="AP89" i="24"/>
  <c r="AQ89" i="24"/>
  <c r="AR89" i="24"/>
  <c r="AS89" i="24"/>
  <c r="AT89" i="24"/>
  <c r="AU89" i="24"/>
  <c r="AV89" i="24"/>
  <c r="AW89" i="24"/>
  <c r="AX89" i="24"/>
  <c r="AY89" i="24"/>
  <c r="AZ89" i="24"/>
  <c r="BA89" i="24"/>
  <c r="BB89" i="24"/>
  <c r="BC89" i="24"/>
  <c r="BD89" i="24"/>
  <c r="BE89" i="24"/>
  <c r="BF89" i="24"/>
  <c r="AG90" i="24"/>
  <c r="AH90" i="24"/>
  <c r="AI90" i="24"/>
  <c r="AJ90" i="24"/>
  <c r="AK90" i="24"/>
  <c r="AL90" i="24"/>
  <c r="AM90" i="24"/>
  <c r="AN90" i="24"/>
  <c r="AO90" i="24"/>
  <c r="AP90" i="24"/>
  <c r="AQ90" i="24"/>
  <c r="AR90" i="24"/>
  <c r="AS90" i="24"/>
  <c r="AT90" i="24"/>
  <c r="AU90" i="24"/>
  <c r="AV90" i="24"/>
  <c r="AW90" i="24"/>
  <c r="AX90" i="24"/>
  <c r="AY90" i="24"/>
  <c r="AZ90" i="24"/>
  <c r="BA90" i="24"/>
  <c r="BB90" i="24"/>
  <c r="BC90" i="24"/>
  <c r="BD90" i="24"/>
  <c r="BE90" i="24"/>
  <c r="BF90" i="24"/>
  <c r="AG91" i="24"/>
  <c r="H43" i="20" s="1"/>
  <c r="AH91" i="24"/>
  <c r="AI91" i="24"/>
  <c r="AJ91" i="24"/>
  <c r="AK91" i="24"/>
  <c r="AL91" i="24"/>
  <c r="AM91" i="24"/>
  <c r="AN91" i="24"/>
  <c r="AO91" i="24"/>
  <c r="AP91" i="24"/>
  <c r="AQ91" i="24"/>
  <c r="AR91" i="24"/>
  <c r="AS91" i="24"/>
  <c r="AT91" i="24"/>
  <c r="AU91" i="24"/>
  <c r="AV91" i="24"/>
  <c r="AW91" i="24"/>
  <c r="AX91" i="24"/>
  <c r="AY91" i="24"/>
  <c r="AZ91" i="24"/>
  <c r="BA91" i="24"/>
  <c r="BB91" i="24"/>
  <c r="BC91" i="24"/>
  <c r="BD91" i="24"/>
  <c r="BE91" i="24"/>
  <c r="BF91" i="24"/>
  <c r="AG92" i="24"/>
  <c r="AH92" i="24"/>
  <c r="AI92" i="24"/>
  <c r="AJ92" i="24"/>
  <c r="AK92" i="24"/>
  <c r="AL92" i="24"/>
  <c r="AM92" i="24"/>
  <c r="AN92" i="24"/>
  <c r="AO92" i="24"/>
  <c r="AP92" i="24"/>
  <c r="AQ92" i="24"/>
  <c r="AR92" i="24"/>
  <c r="AS92" i="24"/>
  <c r="AT92" i="24"/>
  <c r="AU92" i="24"/>
  <c r="AV92" i="24"/>
  <c r="AW92" i="24"/>
  <c r="AX92" i="24"/>
  <c r="AY92" i="24"/>
  <c r="AZ92" i="24"/>
  <c r="BA92" i="24"/>
  <c r="BB92" i="24"/>
  <c r="BC92" i="24"/>
  <c r="BD92" i="24"/>
  <c r="BE92" i="24"/>
  <c r="BF92" i="24"/>
  <c r="AG93" i="24"/>
  <c r="H45" i="20" s="1"/>
  <c r="AH93" i="24"/>
  <c r="AI93" i="24"/>
  <c r="AJ93" i="24"/>
  <c r="AK93" i="24"/>
  <c r="AL93" i="24"/>
  <c r="AM93" i="24"/>
  <c r="AN93" i="24"/>
  <c r="AO93" i="24"/>
  <c r="AP93" i="24"/>
  <c r="AQ93" i="24"/>
  <c r="AR93" i="24"/>
  <c r="AS93" i="24"/>
  <c r="AT93" i="24"/>
  <c r="AU93" i="24"/>
  <c r="AV93" i="24"/>
  <c r="AW93" i="24"/>
  <c r="AX93" i="24"/>
  <c r="AY93" i="24"/>
  <c r="AZ93" i="24"/>
  <c r="BA93" i="24"/>
  <c r="BB93" i="24"/>
  <c r="BC93" i="24"/>
  <c r="BD93" i="24"/>
  <c r="BE93" i="24"/>
  <c r="BF93" i="24"/>
  <c r="AG94" i="24"/>
  <c r="AH94" i="24"/>
  <c r="AI94" i="24"/>
  <c r="AJ94" i="24"/>
  <c r="AK94" i="24"/>
  <c r="AL94" i="24"/>
  <c r="AM94" i="24"/>
  <c r="AN94" i="24"/>
  <c r="AO94" i="24"/>
  <c r="AP94" i="24"/>
  <c r="AQ94" i="24"/>
  <c r="AR94" i="24"/>
  <c r="AS94" i="24"/>
  <c r="AT94" i="24"/>
  <c r="AU94" i="24"/>
  <c r="AV94" i="24"/>
  <c r="AW94" i="24"/>
  <c r="AX94" i="24"/>
  <c r="AY94" i="24"/>
  <c r="AZ94" i="24"/>
  <c r="BA94" i="24"/>
  <c r="BB94" i="24"/>
  <c r="BC94" i="24"/>
  <c r="BD94" i="24"/>
  <c r="BE94" i="24"/>
  <c r="BF94" i="24"/>
  <c r="AG95" i="24"/>
  <c r="AH95" i="24"/>
  <c r="AI95" i="24"/>
  <c r="AJ95" i="24"/>
  <c r="AK95" i="24"/>
  <c r="AL95" i="24"/>
  <c r="AM95" i="24"/>
  <c r="AN95" i="24"/>
  <c r="AO95" i="24"/>
  <c r="AP95" i="24"/>
  <c r="AQ95" i="24"/>
  <c r="AR95" i="24"/>
  <c r="AS95" i="24"/>
  <c r="AT95" i="24"/>
  <c r="AU95" i="24"/>
  <c r="AV95" i="24"/>
  <c r="AW95" i="24"/>
  <c r="AX95" i="24"/>
  <c r="AY95" i="24"/>
  <c r="AZ95" i="24"/>
  <c r="BA95" i="24"/>
  <c r="BB95" i="24"/>
  <c r="BC95" i="24"/>
  <c r="BD95" i="24"/>
  <c r="BE95" i="24"/>
  <c r="BF95" i="24"/>
  <c r="AG96" i="24"/>
  <c r="H48" i="20" s="1"/>
  <c r="AH96" i="24"/>
  <c r="AI96" i="24"/>
  <c r="AJ96" i="24"/>
  <c r="AK96" i="24"/>
  <c r="AL96" i="24"/>
  <c r="AM96" i="24"/>
  <c r="AN96" i="24"/>
  <c r="AO96" i="24"/>
  <c r="AP96" i="24"/>
  <c r="AQ96" i="24"/>
  <c r="AR96" i="24"/>
  <c r="AS96" i="24"/>
  <c r="AT96" i="24"/>
  <c r="AU96" i="24"/>
  <c r="AV96" i="24"/>
  <c r="AW96" i="24"/>
  <c r="AX96" i="24"/>
  <c r="AY96" i="24"/>
  <c r="AZ96" i="24"/>
  <c r="BA96" i="24"/>
  <c r="BB96" i="24"/>
  <c r="BC96" i="24"/>
  <c r="BD96" i="24"/>
  <c r="BE96" i="24"/>
  <c r="BF96" i="24"/>
  <c r="AF56" i="24"/>
  <c r="AF57" i="24"/>
  <c r="AF58" i="24"/>
  <c r="AF59" i="24"/>
  <c r="AF60" i="24"/>
  <c r="D40" i="20" s="1"/>
  <c r="AF61" i="24"/>
  <c r="D42" i="20"/>
  <c r="AF62" i="24"/>
  <c r="AF63" i="24"/>
  <c r="AF64" i="24"/>
  <c r="AF65" i="24"/>
  <c r="D45" i="20" s="1"/>
  <c r="AF66" i="24"/>
  <c r="AF67" i="24"/>
  <c r="D48" i="20"/>
  <c r="AF68" i="24"/>
  <c r="AF69" i="24"/>
  <c r="AF70" i="24"/>
  <c r="F36" i="20" s="1"/>
  <c r="AF71" i="24"/>
  <c r="AF72" i="24"/>
  <c r="F39" i="20"/>
  <c r="AF73" i="24"/>
  <c r="AF74" i="24"/>
  <c r="F41" i="20"/>
  <c r="AF75" i="24"/>
  <c r="F42" i="20"/>
  <c r="AF76" i="24"/>
  <c r="AF77" i="24"/>
  <c r="AF78" i="24"/>
  <c r="F44" i="20" s="1"/>
  <c r="F45" i="20"/>
  <c r="AF79" i="24"/>
  <c r="AF80" i="24"/>
  <c r="AF81" i="24"/>
  <c r="AF82" i="24"/>
  <c r="H35" i="20"/>
  <c r="AF83" i="24"/>
  <c r="H36" i="20"/>
  <c r="AF84" i="24"/>
  <c r="AF85" i="24"/>
  <c r="AF86" i="24"/>
  <c r="H38" i="20" s="1"/>
  <c r="H39" i="20"/>
  <c r="AF87" i="24"/>
  <c r="AF88" i="24"/>
  <c r="AF89" i="24"/>
  <c r="AF90" i="24"/>
  <c r="AF91" i="24"/>
  <c r="H44" i="20"/>
  <c r="AF92" i="24"/>
  <c r="AF93" i="24"/>
  <c r="AF94" i="24"/>
  <c r="H46" i="20" s="1"/>
  <c r="H47" i="20"/>
  <c r="AF95" i="24"/>
  <c r="AF96" i="24"/>
  <c r="D35" i="20"/>
  <c r="AF55" i="24"/>
  <c r="C35" i="20"/>
  <c r="AH12" i="24"/>
  <c r="AI12" i="24"/>
  <c r="AJ12" i="24"/>
  <c r="AK12" i="24"/>
  <c r="AL12" i="24"/>
  <c r="AM12" i="24"/>
  <c r="AN12" i="24"/>
  <c r="AO12" i="24"/>
  <c r="AP12" i="24"/>
  <c r="AQ12" i="24"/>
  <c r="AR12" i="24"/>
  <c r="AS12" i="24"/>
  <c r="AT12" i="24"/>
  <c r="AU12" i="24"/>
  <c r="AV12" i="24"/>
  <c r="AW12" i="24"/>
  <c r="AX12" i="24"/>
  <c r="AY12" i="24"/>
  <c r="AZ12" i="24"/>
  <c r="BA12" i="24"/>
  <c r="BB12" i="24"/>
  <c r="BC12" i="24"/>
  <c r="BD12" i="24"/>
  <c r="BE12" i="24"/>
  <c r="BF12" i="24"/>
  <c r="C36" i="20"/>
  <c r="AH13" i="24"/>
  <c r="AI13" i="24"/>
  <c r="AJ13" i="24"/>
  <c r="AK13" i="24"/>
  <c r="AL13" i="24"/>
  <c r="AM13" i="24"/>
  <c r="AN13" i="24"/>
  <c r="AO13" i="24"/>
  <c r="AP13" i="24"/>
  <c r="AQ13" i="24"/>
  <c r="AR13" i="24"/>
  <c r="AS13" i="24"/>
  <c r="AT13" i="24"/>
  <c r="AU13" i="24"/>
  <c r="AV13" i="24"/>
  <c r="AW13" i="24"/>
  <c r="AX13" i="24"/>
  <c r="AY13" i="24"/>
  <c r="AZ13" i="24"/>
  <c r="BA13" i="24"/>
  <c r="BB13" i="24"/>
  <c r="BC13" i="24"/>
  <c r="BD13" i="24"/>
  <c r="BE13" i="24"/>
  <c r="BF13" i="24"/>
  <c r="C37" i="20"/>
  <c r="AH14" i="24"/>
  <c r="AI14" i="24"/>
  <c r="AJ14" i="24"/>
  <c r="AK14" i="24"/>
  <c r="AL14" i="24"/>
  <c r="AM14" i="24"/>
  <c r="AN14" i="24"/>
  <c r="AO14" i="24"/>
  <c r="AP14" i="24"/>
  <c r="AQ14" i="24"/>
  <c r="AR14" i="24"/>
  <c r="AS14" i="24"/>
  <c r="AT14" i="24"/>
  <c r="AU14" i="24"/>
  <c r="AV14" i="24"/>
  <c r="AW14" i="24"/>
  <c r="AX14" i="24"/>
  <c r="AY14" i="24"/>
  <c r="AZ14" i="24"/>
  <c r="BA14" i="24"/>
  <c r="BB14" i="24"/>
  <c r="BC14" i="24"/>
  <c r="BD14" i="24"/>
  <c r="BE14" i="24"/>
  <c r="BF14" i="24"/>
  <c r="AG15" i="24"/>
  <c r="AH15" i="24"/>
  <c r="AI15" i="24"/>
  <c r="AJ15" i="24"/>
  <c r="AK15" i="24"/>
  <c r="AL15" i="24"/>
  <c r="AM15" i="24"/>
  <c r="AN15" i="24"/>
  <c r="AO15" i="24"/>
  <c r="AP15" i="24"/>
  <c r="AQ15" i="24"/>
  <c r="AR15" i="24"/>
  <c r="AS15" i="24"/>
  <c r="AT15" i="24"/>
  <c r="AU15" i="24"/>
  <c r="AV15" i="24"/>
  <c r="AW15" i="24"/>
  <c r="AX15" i="24"/>
  <c r="AY15" i="24"/>
  <c r="AZ15" i="24"/>
  <c r="BA15" i="24"/>
  <c r="BB15" i="24"/>
  <c r="BC15" i="24"/>
  <c r="BD15" i="24"/>
  <c r="BE15" i="24"/>
  <c r="BF15" i="24"/>
  <c r="AG16" i="24"/>
  <c r="AH16" i="24"/>
  <c r="AI16" i="24"/>
  <c r="AJ16" i="24"/>
  <c r="AK16" i="24"/>
  <c r="AL16" i="24"/>
  <c r="AM16" i="24"/>
  <c r="AN16" i="24"/>
  <c r="AO16" i="24"/>
  <c r="AP16" i="24"/>
  <c r="AQ16" i="24"/>
  <c r="AR16" i="24"/>
  <c r="AS16" i="24"/>
  <c r="AT16" i="24"/>
  <c r="AU16" i="24"/>
  <c r="AV16" i="24"/>
  <c r="AW16" i="24"/>
  <c r="AX16" i="24"/>
  <c r="AY16" i="24"/>
  <c r="AZ16" i="24"/>
  <c r="BA16" i="24"/>
  <c r="BB16" i="24"/>
  <c r="BC16" i="24"/>
  <c r="BD16" i="24"/>
  <c r="BE16" i="24"/>
  <c r="BF16" i="24"/>
  <c r="AG17" i="24"/>
  <c r="C40" i="20" s="1"/>
  <c r="AH17" i="24"/>
  <c r="AI17" i="24"/>
  <c r="AJ17" i="24"/>
  <c r="AK17" i="24"/>
  <c r="AL17" i="24"/>
  <c r="AM17" i="24"/>
  <c r="AN17" i="24"/>
  <c r="AO17" i="24"/>
  <c r="AP17" i="24"/>
  <c r="AQ17" i="24"/>
  <c r="AR17" i="24"/>
  <c r="AS17" i="24"/>
  <c r="AT17" i="24"/>
  <c r="AU17" i="24"/>
  <c r="AV17" i="24"/>
  <c r="AW17" i="24"/>
  <c r="AX17" i="24"/>
  <c r="AY17" i="24"/>
  <c r="AZ17" i="24"/>
  <c r="BA17" i="24"/>
  <c r="BB17" i="24"/>
  <c r="BC17" i="24"/>
  <c r="BD17" i="24"/>
  <c r="BE17" i="24"/>
  <c r="BF17" i="24"/>
  <c r="AG18" i="24"/>
  <c r="C41" i="20" s="1"/>
  <c r="AH18" i="24"/>
  <c r="AI18" i="24"/>
  <c r="AJ18" i="24"/>
  <c r="AK18" i="24"/>
  <c r="AL18" i="24"/>
  <c r="AM18" i="24"/>
  <c r="AN18" i="24"/>
  <c r="AO18" i="24"/>
  <c r="AP18" i="24"/>
  <c r="AQ18" i="24"/>
  <c r="AR18" i="24"/>
  <c r="AS18" i="24"/>
  <c r="AT18" i="24"/>
  <c r="AU18" i="24"/>
  <c r="AV18" i="24"/>
  <c r="AW18" i="24"/>
  <c r="AX18" i="24"/>
  <c r="AY18" i="24"/>
  <c r="AZ18" i="24"/>
  <c r="BA18" i="24"/>
  <c r="BB18" i="24"/>
  <c r="BC18" i="24"/>
  <c r="BD18" i="24"/>
  <c r="BE18" i="24"/>
  <c r="BF18" i="24"/>
  <c r="AG19" i="24"/>
  <c r="AH19" i="24"/>
  <c r="AI19" i="24"/>
  <c r="AJ19" i="24"/>
  <c r="AK19" i="24"/>
  <c r="AL19" i="24"/>
  <c r="AM19" i="24"/>
  <c r="AN19" i="24"/>
  <c r="AO19" i="24"/>
  <c r="AP19" i="24"/>
  <c r="AQ19" i="24"/>
  <c r="AR19" i="24"/>
  <c r="AS19" i="24"/>
  <c r="AT19" i="24"/>
  <c r="AU19" i="24"/>
  <c r="AV19" i="24"/>
  <c r="AW19" i="24"/>
  <c r="AX19" i="24"/>
  <c r="AY19" i="24"/>
  <c r="AZ19" i="24"/>
  <c r="BA19" i="24"/>
  <c r="BB19" i="24"/>
  <c r="BC19" i="24"/>
  <c r="BD19" i="24"/>
  <c r="BE19" i="24"/>
  <c r="BF19" i="24"/>
  <c r="AG20" i="24"/>
  <c r="AH20" i="24"/>
  <c r="AI20" i="24"/>
  <c r="AJ20" i="24"/>
  <c r="AK20" i="24"/>
  <c r="AL20" i="24"/>
  <c r="AM20" i="24"/>
  <c r="AN20" i="24"/>
  <c r="AO20" i="24"/>
  <c r="AP20" i="24"/>
  <c r="AQ20" i="24"/>
  <c r="AR20" i="24"/>
  <c r="AS20" i="24"/>
  <c r="AT20" i="24"/>
  <c r="AU20" i="24"/>
  <c r="AV20" i="24"/>
  <c r="AW20" i="24"/>
  <c r="AX20" i="24"/>
  <c r="AY20" i="24"/>
  <c r="AZ20" i="24"/>
  <c r="BA20" i="24"/>
  <c r="BB20" i="24"/>
  <c r="BC20" i="24"/>
  <c r="BD20" i="24"/>
  <c r="BE20" i="24"/>
  <c r="BF20" i="24"/>
  <c r="AG21" i="24"/>
  <c r="AH21" i="24"/>
  <c r="AI21" i="24"/>
  <c r="AJ21" i="24"/>
  <c r="AK21" i="24"/>
  <c r="AL21" i="24"/>
  <c r="AM21" i="24"/>
  <c r="AN21" i="24"/>
  <c r="AO21" i="24"/>
  <c r="AP21" i="24"/>
  <c r="AQ21" i="24"/>
  <c r="AR21" i="24"/>
  <c r="AS21" i="24"/>
  <c r="AT21" i="24"/>
  <c r="AU21" i="24"/>
  <c r="AV21" i="24"/>
  <c r="AW21" i="24"/>
  <c r="AX21" i="24"/>
  <c r="AY21" i="24"/>
  <c r="AZ21" i="24"/>
  <c r="BA21" i="24"/>
  <c r="BB21" i="24"/>
  <c r="BC21" i="24"/>
  <c r="BD21" i="24"/>
  <c r="BE21" i="24"/>
  <c r="BF21" i="24"/>
  <c r="AG22" i="24"/>
  <c r="AH22" i="24"/>
  <c r="AI22" i="24"/>
  <c r="AJ22" i="24"/>
  <c r="AK22" i="24"/>
  <c r="AL22" i="24"/>
  <c r="AM22" i="24"/>
  <c r="AN22" i="24"/>
  <c r="AO22" i="24"/>
  <c r="AP22" i="24"/>
  <c r="AQ22" i="24"/>
  <c r="AR22" i="24"/>
  <c r="AS22" i="24"/>
  <c r="AT22" i="24"/>
  <c r="AU22" i="24"/>
  <c r="AV22" i="24"/>
  <c r="AW22" i="24"/>
  <c r="AX22" i="24"/>
  <c r="AY22" i="24"/>
  <c r="AZ22" i="24"/>
  <c r="BA22" i="24"/>
  <c r="BB22" i="24"/>
  <c r="BC22" i="24"/>
  <c r="BD22" i="24"/>
  <c r="BE22" i="24"/>
  <c r="BF22" i="24"/>
  <c r="AG23" i="24"/>
  <c r="AH23" i="24"/>
  <c r="AI23" i="24"/>
  <c r="AJ23" i="24"/>
  <c r="AK23" i="24"/>
  <c r="AL23" i="24"/>
  <c r="AM23" i="24"/>
  <c r="AN23" i="24"/>
  <c r="AO23" i="24"/>
  <c r="AP23" i="24"/>
  <c r="AQ23" i="24"/>
  <c r="AR23" i="24"/>
  <c r="AS23" i="24"/>
  <c r="AT23" i="24"/>
  <c r="AU23" i="24"/>
  <c r="AV23" i="24"/>
  <c r="AW23" i="24"/>
  <c r="AX23" i="24"/>
  <c r="AY23" i="24"/>
  <c r="AZ23" i="24"/>
  <c r="BA23" i="24"/>
  <c r="BB23" i="24"/>
  <c r="BC23" i="24"/>
  <c r="BD23" i="24"/>
  <c r="BE23" i="24"/>
  <c r="BF23" i="24"/>
  <c r="AG24" i="24"/>
  <c r="AH24" i="24"/>
  <c r="AI24" i="24"/>
  <c r="AJ24" i="24"/>
  <c r="AK24" i="24"/>
  <c r="AL24" i="24"/>
  <c r="AM24" i="24"/>
  <c r="AN24" i="24"/>
  <c r="AO24" i="24"/>
  <c r="AP24" i="24"/>
  <c r="AQ24" i="24"/>
  <c r="AR24" i="24"/>
  <c r="AS24" i="24"/>
  <c r="AT24" i="24"/>
  <c r="AU24" i="24"/>
  <c r="AV24" i="24"/>
  <c r="AW24" i="24"/>
  <c r="AX24" i="24"/>
  <c r="AY24" i="24"/>
  <c r="AZ24" i="24"/>
  <c r="BA24" i="24"/>
  <c r="BB24" i="24"/>
  <c r="BC24" i="24"/>
  <c r="BD24" i="24"/>
  <c r="BE24" i="24"/>
  <c r="BF24" i="24"/>
  <c r="AG25" i="24"/>
  <c r="C48" i="20" s="1"/>
  <c r="AH25" i="24"/>
  <c r="AI25" i="24"/>
  <c r="AJ25" i="24"/>
  <c r="AK25" i="24"/>
  <c r="AL25" i="24"/>
  <c r="AM25" i="24"/>
  <c r="AN25" i="24"/>
  <c r="AO25" i="24"/>
  <c r="AP25" i="24"/>
  <c r="AQ25" i="24"/>
  <c r="AR25" i="24"/>
  <c r="AS25" i="24"/>
  <c r="AT25" i="24"/>
  <c r="AU25" i="24"/>
  <c r="AV25" i="24"/>
  <c r="AW25" i="24"/>
  <c r="AX25" i="24"/>
  <c r="AY25" i="24"/>
  <c r="AZ25" i="24"/>
  <c r="BA25" i="24"/>
  <c r="BB25" i="24"/>
  <c r="BC25" i="24"/>
  <c r="BD25" i="24"/>
  <c r="BE25" i="24"/>
  <c r="BF25" i="24"/>
  <c r="AG26" i="24"/>
  <c r="E35" i="20" s="1"/>
  <c r="AH26" i="24"/>
  <c r="AI26" i="24"/>
  <c r="AJ26" i="24"/>
  <c r="AK26" i="24"/>
  <c r="AL26" i="24"/>
  <c r="AM26" i="24"/>
  <c r="AN26" i="24"/>
  <c r="AO26" i="24"/>
  <c r="AP26" i="24"/>
  <c r="AQ26" i="24"/>
  <c r="AR26" i="24"/>
  <c r="AS26" i="24"/>
  <c r="AT26" i="24"/>
  <c r="AU26" i="24"/>
  <c r="AV26" i="24"/>
  <c r="AW26" i="24"/>
  <c r="AX26" i="24"/>
  <c r="AY26" i="24"/>
  <c r="AZ26" i="24"/>
  <c r="BA26" i="24"/>
  <c r="BB26" i="24"/>
  <c r="BC26" i="24"/>
  <c r="BD26" i="24"/>
  <c r="BE26" i="24"/>
  <c r="BF26" i="24"/>
  <c r="AG27" i="24"/>
  <c r="AH27" i="24"/>
  <c r="AI27" i="24"/>
  <c r="AJ27" i="24"/>
  <c r="AK27" i="24"/>
  <c r="AL27" i="24"/>
  <c r="AM27" i="24"/>
  <c r="AN27" i="24"/>
  <c r="AO27" i="24"/>
  <c r="AP27" i="24"/>
  <c r="AQ27" i="24"/>
  <c r="AR27" i="24"/>
  <c r="AS27" i="24"/>
  <c r="AT27" i="24"/>
  <c r="AU27" i="24"/>
  <c r="AV27" i="24"/>
  <c r="AW27" i="24"/>
  <c r="AX27" i="24"/>
  <c r="AY27" i="24"/>
  <c r="AZ27" i="24"/>
  <c r="BA27" i="24"/>
  <c r="BB27" i="24"/>
  <c r="BC27" i="24"/>
  <c r="BD27" i="24"/>
  <c r="BE27" i="24"/>
  <c r="BF27" i="24"/>
  <c r="AG28" i="24"/>
  <c r="E37" i="20" s="1"/>
  <c r="AH28" i="24"/>
  <c r="AI28" i="24"/>
  <c r="AJ28" i="24"/>
  <c r="AK28" i="24"/>
  <c r="AL28" i="24"/>
  <c r="AM28" i="24"/>
  <c r="AN28" i="24"/>
  <c r="AO28" i="24"/>
  <c r="AP28" i="24"/>
  <c r="AQ28" i="24"/>
  <c r="AR28" i="24"/>
  <c r="AS28" i="24"/>
  <c r="AT28" i="24"/>
  <c r="AU28" i="24"/>
  <c r="AV28" i="24"/>
  <c r="AW28" i="24"/>
  <c r="AX28" i="24"/>
  <c r="AY28" i="24"/>
  <c r="AZ28" i="24"/>
  <c r="BA28" i="24"/>
  <c r="BB28" i="24"/>
  <c r="BC28" i="24"/>
  <c r="BD28" i="24"/>
  <c r="BE28" i="24"/>
  <c r="BF28" i="24"/>
  <c r="AG29" i="24"/>
  <c r="AH29" i="24"/>
  <c r="AI29" i="24"/>
  <c r="AJ29" i="24"/>
  <c r="AK29" i="24"/>
  <c r="AL29" i="24"/>
  <c r="AM29" i="24"/>
  <c r="AN29" i="24"/>
  <c r="AO29" i="24"/>
  <c r="AP29" i="24"/>
  <c r="AQ29" i="24"/>
  <c r="AR29" i="24"/>
  <c r="AS29" i="24"/>
  <c r="AT29" i="24"/>
  <c r="AU29" i="24"/>
  <c r="AV29" i="24"/>
  <c r="AW29" i="24"/>
  <c r="AX29" i="24"/>
  <c r="AY29" i="24"/>
  <c r="AZ29" i="24"/>
  <c r="BA29" i="24"/>
  <c r="BB29" i="24"/>
  <c r="BC29" i="24"/>
  <c r="BD29" i="24"/>
  <c r="BE29" i="24"/>
  <c r="BF29" i="24"/>
  <c r="AG30" i="24"/>
  <c r="AH30" i="24"/>
  <c r="AI30" i="24"/>
  <c r="AJ30" i="24"/>
  <c r="AK30" i="24"/>
  <c r="AL30" i="24"/>
  <c r="AM30" i="24"/>
  <c r="AN30" i="24"/>
  <c r="AO30" i="24"/>
  <c r="AP30" i="24"/>
  <c r="AQ30" i="24"/>
  <c r="AR30" i="24"/>
  <c r="AS30" i="24"/>
  <c r="AT30" i="24"/>
  <c r="AU30" i="24"/>
  <c r="AV30" i="24"/>
  <c r="AW30" i="24"/>
  <c r="AX30" i="24"/>
  <c r="AY30" i="24"/>
  <c r="AZ30" i="24"/>
  <c r="BA30" i="24"/>
  <c r="BB30" i="24"/>
  <c r="BC30" i="24"/>
  <c r="BD30" i="24"/>
  <c r="BE30" i="24"/>
  <c r="BF30" i="24"/>
  <c r="AG31" i="24"/>
  <c r="AH31" i="24"/>
  <c r="AI31" i="24"/>
  <c r="AJ31" i="24"/>
  <c r="AK31" i="24"/>
  <c r="AL31" i="24"/>
  <c r="AM31" i="24"/>
  <c r="AN31" i="24"/>
  <c r="AO31" i="24"/>
  <c r="AP31" i="24"/>
  <c r="AQ31" i="24"/>
  <c r="AR31" i="24"/>
  <c r="AS31" i="24"/>
  <c r="AT31" i="24"/>
  <c r="AU31" i="24"/>
  <c r="AV31" i="24"/>
  <c r="AW31" i="24"/>
  <c r="AX31" i="24"/>
  <c r="AY31" i="24"/>
  <c r="AZ31" i="24"/>
  <c r="BA31" i="24"/>
  <c r="BB31" i="24"/>
  <c r="BC31" i="24"/>
  <c r="BD31" i="24"/>
  <c r="BE31" i="24"/>
  <c r="BF31" i="24"/>
  <c r="AG32" i="24"/>
  <c r="AH32" i="24"/>
  <c r="AI32" i="24"/>
  <c r="AJ32" i="24"/>
  <c r="AK32" i="24"/>
  <c r="AL32" i="24"/>
  <c r="AM32" i="24"/>
  <c r="AN32" i="24"/>
  <c r="AO32" i="24"/>
  <c r="AP32" i="24"/>
  <c r="AQ32" i="24"/>
  <c r="AR32" i="24"/>
  <c r="AS32" i="24"/>
  <c r="AT32" i="24"/>
  <c r="AU32" i="24"/>
  <c r="AV32" i="24"/>
  <c r="AW32" i="24"/>
  <c r="AX32" i="24"/>
  <c r="AY32" i="24"/>
  <c r="AZ32" i="24"/>
  <c r="BA32" i="24"/>
  <c r="BB32" i="24"/>
  <c r="BC32" i="24"/>
  <c r="BD32" i="24"/>
  <c r="BE32" i="24"/>
  <c r="BF32" i="24"/>
  <c r="AG33" i="24"/>
  <c r="AH33" i="24"/>
  <c r="AI33" i="24"/>
  <c r="AJ33" i="24"/>
  <c r="AK33" i="24"/>
  <c r="AL33" i="24"/>
  <c r="AM33" i="24"/>
  <c r="AN33" i="24"/>
  <c r="AO33" i="24"/>
  <c r="AP33" i="24"/>
  <c r="AQ33" i="24"/>
  <c r="AR33" i="24"/>
  <c r="AS33" i="24"/>
  <c r="AT33" i="24"/>
  <c r="AU33" i="24"/>
  <c r="AV33" i="24"/>
  <c r="AW33" i="24"/>
  <c r="AX33" i="24"/>
  <c r="AY33" i="24"/>
  <c r="AZ33" i="24"/>
  <c r="BA33" i="24"/>
  <c r="BB33" i="24"/>
  <c r="BC33" i="24"/>
  <c r="BD33" i="24"/>
  <c r="BE33" i="24"/>
  <c r="BF33" i="24"/>
  <c r="AG34" i="24"/>
  <c r="E43" i="20" s="1"/>
  <c r="AH34" i="24"/>
  <c r="AI34" i="24"/>
  <c r="AJ34" i="24"/>
  <c r="AK34" i="24"/>
  <c r="AL34" i="24"/>
  <c r="AM34" i="24"/>
  <c r="AN34" i="24"/>
  <c r="AO34" i="24"/>
  <c r="AP34" i="24"/>
  <c r="AQ34" i="24"/>
  <c r="AR34" i="24"/>
  <c r="AS34" i="24"/>
  <c r="AT34" i="24"/>
  <c r="AU34" i="24"/>
  <c r="AV34" i="24"/>
  <c r="AW34" i="24"/>
  <c r="AX34" i="24"/>
  <c r="AY34" i="24"/>
  <c r="AZ34" i="24"/>
  <c r="BA34" i="24"/>
  <c r="BB34" i="24"/>
  <c r="BC34" i="24"/>
  <c r="BD34" i="24"/>
  <c r="BE34" i="24"/>
  <c r="BF34" i="24"/>
  <c r="AG35" i="24"/>
  <c r="AH35" i="24"/>
  <c r="AI35" i="24"/>
  <c r="AJ35" i="24"/>
  <c r="AK35" i="24"/>
  <c r="AL35" i="24"/>
  <c r="AM35" i="24"/>
  <c r="AN35" i="24"/>
  <c r="AO35" i="24"/>
  <c r="AP35" i="24"/>
  <c r="AQ35" i="24"/>
  <c r="AR35" i="24"/>
  <c r="AS35" i="24"/>
  <c r="AT35" i="24"/>
  <c r="AU35" i="24"/>
  <c r="AV35" i="24"/>
  <c r="AW35" i="24"/>
  <c r="AX35" i="24"/>
  <c r="AY35" i="24"/>
  <c r="AZ35" i="24"/>
  <c r="BA35" i="24"/>
  <c r="BB35" i="24"/>
  <c r="BC35" i="24"/>
  <c r="BD35" i="24"/>
  <c r="BE35" i="24"/>
  <c r="BF35" i="24"/>
  <c r="AG36" i="24"/>
  <c r="E45" i="20" s="1"/>
  <c r="AH36" i="24"/>
  <c r="AI36" i="24"/>
  <c r="AJ36" i="24"/>
  <c r="AK36" i="24"/>
  <c r="AL36" i="24"/>
  <c r="AM36" i="24"/>
  <c r="AN36" i="24"/>
  <c r="AO36" i="24"/>
  <c r="AP36" i="24"/>
  <c r="AQ36" i="24"/>
  <c r="AR36" i="24"/>
  <c r="AS36" i="24"/>
  <c r="AT36" i="24"/>
  <c r="AU36" i="24"/>
  <c r="AV36" i="24"/>
  <c r="AW36" i="24"/>
  <c r="AX36" i="24"/>
  <c r="AY36" i="24"/>
  <c r="AZ36" i="24"/>
  <c r="BA36" i="24"/>
  <c r="BB36" i="24"/>
  <c r="BC36" i="24"/>
  <c r="BD36" i="24"/>
  <c r="BE36" i="24"/>
  <c r="BF36" i="24"/>
  <c r="AG37" i="24"/>
  <c r="E46" i="20" s="1"/>
  <c r="AH37" i="24"/>
  <c r="AI37" i="24"/>
  <c r="AJ37" i="24"/>
  <c r="AK37" i="24"/>
  <c r="AL37" i="24"/>
  <c r="AM37" i="24"/>
  <c r="AN37" i="24"/>
  <c r="AO37" i="24"/>
  <c r="AP37" i="24"/>
  <c r="AQ37" i="24"/>
  <c r="AR37" i="24"/>
  <c r="AS37" i="24"/>
  <c r="AT37" i="24"/>
  <c r="AU37" i="24"/>
  <c r="AV37" i="24"/>
  <c r="AW37" i="24"/>
  <c r="AX37" i="24"/>
  <c r="AY37" i="24"/>
  <c r="AZ37" i="24"/>
  <c r="BA37" i="24"/>
  <c r="BB37" i="24"/>
  <c r="BC37" i="24"/>
  <c r="BD37" i="24"/>
  <c r="BE37" i="24"/>
  <c r="BF37" i="24"/>
  <c r="AG38" i="24"/>
  <c r="AH38" i="24"/>
  <c r="AI38" i="24"/>
  <c r="AJ38" i="24"/>
  <c r="AK38" i="24"/>
  <c r="AL38" i="24"/>
  <c r="AM38" i="24"/>
  <c r="AN38" i="24"/>
  <c r="AO38" i="24"/>
  <c r="AP38" i="24"/>
  <c r="AQ38" i="24"/>
  <c r="AR38" i="24"/>
  <c r="AS38" i="24"/>
  <c r="AT38" i="24"/>
  <c r="AU38" i="24"/>
  <c r="AV38" i="24"/>
  <c r="AW38" i="24"/>
  <c r="AX38" i="24"/>
  <c r="AY38" i="24"/>
  <c r="AZ38" i="24"/>
  <c r="BA38" i="24"/>
  <c r="BB38" i="24"/>
  <c r="BC38" i="24"/>
  <c r="BD38" i="24"/>
  <c r="BE38" i="24"/>
  <c r="BF38" i="24"/>
  <c r="AG39" i="24"/>
  <c r="AH39" i="24"/>
  <c r="AI39" i="24"/>
  <c r="AJ39" i="24"/>
  <c r="AK39" i="24"/>
  <c r="AL39" i="24"/>
  <c r="AM39" i="24"/>
  <c r="AN39" i="24"/>
  <c r="AO39" i="24"/>
  <c r="AP39" i="24"/>
  <c r="AQ39" i="24"/>
  <c r="AR39" i="24"/>
  <c r="AS39" i="24"/>
  <c r="AT39" i="24"/>
  <c r="AU39" i="24"/>
  <c r="AV39" i="24"/>
  <c r="AW39" i="24"/>
  <c r="AX39" i="24"/>
  <c r="AY39" i="24"/>
  <c r="AZ39" i="24"/>
  <c r="BA39" i="24"/>
  <c r="BB39" i="24"/>
  <c r="BC39" i="24"/>
  <c r="BD39" i="24"/>
  <c r="BE39" i="24"/>
  <c r="BF39" i="24"/>
  <c r="AG40" i="24"/>
  <c r="AH40" i="24"/>
  <c r="AI40" i="24"/>
  <c r="AJ40" i="24"/>
  <c r="AK40" i="24"/>
  <c r="AL40" i="24"/>
  <c r="AM40" i="24"/>
  <c r="AN40" i="24"/>
  <c r="AO40" i="24"/>
  <c r="AP40" i="24"/>
  <c r="AQ40" i="24"/>
  <c r="AR40" i="24"/>
  <c r="AS40" i="24"/>
  <c r="AT40" i="24"/>
  <c r="AU40" i="24"/>
  <c r="AV40" i="24"/>
  <c r="AW40" i="24"/>
  <c r="AX40" i="24"/>
  <c r="AY40" i="24"/>
  <c r="AZ40" i="24"/>
  <c r="BA40" i="24"/>
  <c r="BB40" i="24"/>
  <c r="BC40" i="24"/>
  <c r="BD40" i="24"/>
  <c r="BE40" i="24"/>
  <c r="BF40" i="24"/>
  <c r="AG41" i="24"/>
  <c r="G36" i="20" s="1"/>
  <c r="AH41" i="24"/>
  <c r="AI41" i="24"/>
  <c r="AJ41" i="24"/>
  <c r="AK41" i="24"/>
  <c r="AL41" i="24"/>
  <c r="AM41" i="24"/>
  <c r="AN41" i="24"/>
  <c r="AO41" i="24"/>
  <c r="AP41" i="24"/>
  <c r="AQ41" i="24"/>
  <c r="AR41" i="24"/>
  <c r="AS41" i="24"/>
  <c r="AT41" i="24"/>
  <c r="AU41" i="24"/>
  <c r="AV41" i="24"/>
  <c r="AW41" i="24"/>
  <c r="AX41" i="24"/>
  <c r="AY41" i="24"/>
  <c r="AZ41" i="24"/>
  <c r="BA41" i="24"/>
  <c r="BB41" i="24"/>
  <c r="BC41" i="24"/>
  <c r="BD41" i="24"/>
  <c r="BE41" i="24"/>
  <c r="BF41" i="24"/>
  <c r="AG42" i="24"/>
  <c r="G37" i="20" s="1"/>
  <c r="AH42" i="24"/>
  <c r="AI42" i="24"/>
  <c r="AJ42" i="24"/>
  <c r="AK42" i="24"/>
  <c r="AL42" i="24"/>
  <c r="AM42" i="24"/>
  <c r="AN42" i="24"/>
  <c r="AO42" i="24"/>
  <c r="AP42" i="24"/>
  <c r="AQ42" i="24"/>
  <c r="AR42" i="24"/>
  <c r="AS42" i="24"/>
  <c r="AT42" i="24"/>
  <c r="AU42" i="24"/>
  <c r="AV42" i="24"/>
  <c r="AW42" i="24"/>
  <c r="AX42" i="24"/>
  <c r="AY42" i="24"/>
  <c r="AZ42" i="24"/>
  <c r="BA42" i="24"/>
  <c r="BB42" i="24"/>
  <c r="BC42" i="24"/>
  <c r="BD42" i="24"/>
  <c r="BE42" i="24"/>
  <c r="BF42" i="24"/>
  <c r="AG43" i="24"/>
  <c r="AH43" i="24"/>
  <c r="AI43" i="24"/>
  <c r="AJ43" i="24"/>
  <c r="AK43" i="24"/>
  <c r="AL43" i="24"/>
  <c r="AM43" i="24"/>
  <c r="AN43" i="24"/>
  <c r="AO43" i="24"/>
  <c r="AP43" i="24"/>
  <c r="AQ43" i="24"/>
  <c r="AR43" i="24"/>
  <c r="AS43" i="24"/>
  <c r="AT43" i="24"/>
  <c r="AU43" i="24"/>
  <c r="AV43" i="24"/>
  <c r="AW43" i="24"/>
  <c r="AX43" i="24"/>
  <c r="AY43" i="24"/>
  <c r="AZ43" i="24"/>
  <c r="BA43" i="24"/>
  <c r="BB43" i="24"/>
  <c r="BC43" i="24"/>
  <c r="BD43" i="24"/>
  <c r="BE43" i="24"/>
  <c r="BF43" i="24"/>
  <c r="AG44" i="24"/>
  <c r="G39" i="20" s="1"/>
  <c r="AH44" i="24"/>
  <c r="AI44" i="24"/>
  <c r="AJ44" i="24"/>
  <c r="AK44" i="24"/>
  <c r="AL44" i="24"/>
  <c r="AM44" i="24"/>
  <c r="AN44" i="24"/>
  <c r="AO44" i="24"/>
  <c r="AP44" i="24"/>
  <c r="AQ44" i="24"/>
  <c r="AR44" i="24"/>
  <c r="AS44" i="24"/>
  <c r="AT44" i="24"/>
  <c r="AU44" i="24"/>
  <c r="AV44" i="24"/>
  <c r="AW44" i="24"/>
  <c r="AX44" i="24"/>
  <c r="AY44" i="24"/>
  <c r="AZ44" i="24"/>
  <c r="BA44" i="24"/>
  <c r="BB44" i="24"/>
  <c r="BC44" i="24"/>
  <c r="BD44" i="24"/>
  <c r="BE44" i="24"/>
  <c r="BF44" i="24"/>
  <c r="AG45" i="24"/>
  <c r="G40" i="20" s="1"/>
  <c r="AH45" i="24"/>
  <c r="AI45" i="24"/>
  <c r="AJ45" i="24"/>
  <c r="AK45" i="24"/>
  <c r="AL45" i="24"/>
  <c r="AM45" i="24"/>
  <c r="AN45" i="24"/>
  <c r="AO45" i="24"/>
  <c r="AP45" i="24"/>
  <c r="AQ45" i="24"/>
  <c r="AR45" i="24"/>
  <c r="AS45" i="24"/>
  <c r="AT45" i="24"/>
  <c r="AU45" i="24"/>
  <c r="AV45" i="24"/>
  <c r="AW45" i="24"/>
  <c r="AX45" i="24"/>
  <c r="AY45" i="24"/>
  <c r="AZ45" i="24"/>
  <c r="BA45" i="24"/>
  <c r="BB45" i="24"/>
  <c r="BC45" i="24"/>
  <c r="BD45" i="24"/>
  <c r="BE45" i="24"/>
  <c r="BF45" i="24"/>
  <c r="AG46" i="24"/>
  <c r="G41" i="20" s="1"/>
  <c r="AH46" i="24"/>
  <c r="AI46" i="24"/>
  <c r="AJ46" i="24"/>
  <c r="AK46" i="24"/>
  <c r="AL46" i="24"/>
  <c r="AM46" i="24"/>
  <c r="AN46" i="24"/>
  <c r="AO46" i="24"/>
  <c r="AP46" i="24"/>
  <c r="AQ46" i="24"/>
  <c r="AR46" i="24"/>
  <c r="AS46" i="24"/>
  <c r="AT46" i="24"/>
  <c r="AU46" i="24"/>
  <c r="AV46" i="24"/>
  <c r="AW46" i="24"/>
  <c r="AX46" i="24"/>
  <c r="AY46" i="24"/>
  <c r="AZ46" i="24"/>
  <c r="BA46" i="24"/>
  <c r="BB46" i="24"/>
  <c r="BC46" i="24"/>
  <c r="BD46" i="24"/>
  <c r="BE46" i="24"/>
  <c r="BF46" i="24"/>
  <c r="AG47" i="24"/>
  <c r="AH47" i="24"/>
  <c r="AI47" i="24"/>
  <c r="AJ47" i="24"/>
  <c r="AK47" i="24"/>
  <c r="AL47" i="24"/>
  <c r="AM47" i="24"/>
  <c r="AN47" i="24"/>
  <c r="AO47" i="24"/>
  <c r="AP47" i="24"/>
  <c r="AQ47" i="24"/>
  <c r="AR47" i="24"/>
  <c r="AS47" i="24"/>
  <c r="AT47" i="24"/>
  <c r="AU47" i="24"/>
  <c r="AV47" i="24"/>
  <c r="AW47" i="24"/>
  <c r="AX47" i="24"/>
  <c r="AY47" i="24"/>
  <c r="AZ47" i="24"/>
  <c r="BA47" i="24"/>
  <c r="BB47" i="24"/>
  <c r="BC47" i="24"/>
  <c r="BD47" i="24"/>
  <c r="BE47" i="24"/>
  <c r="BF47" i="24"/>
  <c r="AG48" i="24"/>
  <c r="G43" i="20" s="1"/>
  <c r="AH48" i="24"/>
  <c r="AI48" i="24"/>
  <c r="AJ48" i="24"/>
  <c r="AK48" i="24"/>
  <c r="AL48" i="24"/>
  <c r="AM48" i="24"/>
  <c r="AN48" i="24"/>
  <c r="AO48" i="24"/>
  <c r="AP48" i="24"/>
  <c r="AQ48" i="24"/>
  <c r="AR48" i="24"/>
  <c r="AS48" i="24"/>
  <c r="AT48" i="24"/>
  <c r="AU48" i="24"/>
  <c r="AV48" i="24"/>
  <c r="AW48" i="24"/>
  <c r="AX48" i="24"/>
  <c r="AY48" i="24"/>
  <c r="AZ48" i="24"/>
  <c r="BA48" i="24"/>
  <c r="BB48" i="24"/>
  <c r="BC48" i="24"/>
  <c r="BD48" i="24"/>
  <c r="BE48" i="24"/>
  <c r="BF48" i="24"/>
  <c r="AG49" i="24"/>
  <c r="G44" i="20" s="1"/>
  <c r="AH49" i="24"/>
  <c r="AI49" i="24"/>
  <c r="AJ49" i="24"/>
  <c r="AK49" i="24"/>
  <c r="AL49" i="24"/>
  <c r="AM49" i="24"/>
  <c r="AN49" i="24"/>
  <c r="AO49" i="24"/>
  <c r="AP49" i="24"/>
  <c r="AQ49" i="24"/>
  <c r="AR49" i="24"/>
  <c r="AS49" i="24"/>
  <c r="AT49" i="24"/>
  <c r="AU49" i="24"/>
  <c r="AV49" i="24"/>
  <c r="AW49" i="24"/>
  <c r="AX49" i="24"/>
  <c r="AY49" i="24"/>
  <c r="AZ49" i="24"/>
  <c r="BA49" i="24"/>
  <c r="BB49" i="24"/>
  <c r="BC49" i="24"/>
  <c r="BD49" i="24"/>
  <c r="BE49" i="24"/>
  <c r="BF49" i="24"/>
  <c r="AG50" i="24"/>
  <c r="AH50" i="24"/>
  <c r="AI50" i="24"/>
  <c r="AJ50" i="24"/>
  <c r="AK50" i="24"/>
  <c r="AL50" i="24"/>
  <c r="AM50" i="24"/>
  <c r="AN50" i="24"/>
  <c r="AO50" i="24"/>
  <c r="AP50" i="24"/>
  <c r="AQ50" i="24"/>
  <c r="AR50" i="24"/>
  <c r="AS50" i="24"/>
  <c r="AT50" i="24"/>
  <c r="AU50" i="24"/>
  <c r="AV50" i="24"/>
  <c r="AW50" i="24"/>
  <c r="AX50" i="24"/>
  <c r="AY50" i="24"/>
  <c r="AZ50" i="24"/>
  <c r="BA50" i="24"/>
  <c r="BB50" i="24"/>
  <c r="BC50" i="24"/>
  <c r="BD50" i="24"/>
  <c r="BE50" i="24"/>
  <c r="BF50" i="24"/>
  <c r="AG51" i="24"/>
  <c r="AH51" i="24"/>
  <c r="AI51" i="24"/>
  <c r="AJ51" i="24"/>
  <c r="AK51" i="24"/>
  <c r="AL51" i="24"/>
  <c r="AM51" i="24"/>
  <c r="AN51" i="24"/>
  <c r="AO51" i="24"/>
  <c r="AP51" i="24"/>
  <c r="AQ51" i="24"/>
  <c r="AR51" i="24"/>
  <c r="AS51" i="24"/>
  <c r="AT51" i="24"/>
  <c r="AU51" i="24"/>
  <c r="AV51" i="24"/>
  <c r="AW51" i="24"/>
  <c r="AX51" i="24"/>
  <c r="AY51" i="24"/>
  <c r="AZ51" i="24"/>
  <c r="BA51" i="24"/>
  <c r="BB51" i="24"/>
  <c r="BC51" i="24"/>
  <c r="BD51" i="24"/>
  <c r="BE51" i="24"/>
  <c r="BF51" i="24"/>
  <c r="AG52" i="24"/>
  <c r="AH52" i="24"/>
  <c r="AI52" i="24"/>
  <c r="AJ52" i="24"/>
  <c r="AK52" i="24"/>
  <c r="AL52" i="24"/>
  <c r="AM52" i="24"/>
  <c r="AN52" i="24"/>
  <c r="AO52" i="24"/>
  <c r="AP52" i="24"/>
  <c r="AQ52" i="24"/>
  <c r="AR52" i="24"/>
  <c r="AS52" i="24"/>
  <c r="AT52" i="24"/>
  <c r="AU52" i="24"/>
  <c r="AV52" i="24"/>
  <c r="AW52" i="24"/>
  <c r="AX52" i="24"/>
  <c r="AY52" i="24"/>
  <c r="AZ52" i="24"/>
  <c r="BA52" i="24"/>
  <c r="BB52" i="24"/>
  <c r="BC52" i="24"/>
  <c r="BD52" i="24"/>
  <c r="BE52" i="24"/>
  <c r="BF52" i="24"/>
  <c r="AG53" i="24"/>
  <c r="AH53" i="24"/>
  <c r="AI53" i="24"/>
  <c r="AJ53" i="24"/>
  <c r="AK53" i="24"/>
  <c r="AL53" i="24"/>
  <c r="AM53" i="24"/>
  <c r="AN53" i="24"/>
  <c r="AO53" i="24"/>
  <c r="AP53" i="24"/>
  <c r="AQ53" i="24"/>
  <c r="AR53" i="24"/>
  <c r="AS53" i="24"/>
  <c r="AT53" i="24"/>
  <c r="AU53" i="24"/>
  <c r="AV53" i="24"/>
  <c r="AW53" i="24"/>
  <c r="AX53" i="24"/>
  <c r="AY53" i="24"/>
  <c r="AZ53" i="24"/>
  <c r="BA53" i="24"/>
  <c r="BB53" i="24"/>
  <c r="BC53" i="24"/>
  <c r="BD53" i="24"/>
  <c r="BE53" i="24"/>
  <c r="BF53" i="24"/>
  <c r="AF13" i="24"/>
  <c r="AF14" i="24"/>
  <c r="AF15" i="24"/>
  <c r="C39" i="20"/>
  <c r="AF16" i="24"/>
  <c r="AF17" i="24"/>
  <c r="AF18" i="24"/>
  <c r="AF19" i="24"/>
  <c r="C42" i="20" s="1"/>
  <c r="C43" i="20"/>
  <c r="AF20" i="24"/>
  <c r="C44" i="20"/>
  <c r="AF21" i="24"/>
  <c r="C45" i="20"/>
  <c r="AF22" i="24"/>
  <c r="AF23" i="24"/>
  <c r="C47" i="20"/>
  <c r="AF24" i="24"/>
  <c r="AF25" i="24"/>
  <c r="AF26" i="24"/>
  <c r="AF27" i="24"/>
  <c r="E36" i="20" s="1"/>
  <c r="AF28" i="24"/>
  <c r="E38" i="20"/>
  <c r="AF29" i="24"/>
  <c r="E39" i="20"/>
  <c r="AF30" i="24"/>
  <c r="AF31" i="24"/>
  <c r="E40" i="20" s="1"/>
  <c r="E41" i="20"/>
  <c r="AF32" i="24"/>
  <c r="E42" i="20"/>
  <c r="AF33" i="24"/>
  <c r="AF34" i="24"/>
  <c r="AF35" i="24"/>
  <c r="E44" i="20" s="1"/>
  <c r="AF36" i="24"/>
  <c r="AF37" i="24"/>
  <c r="E47" i="20"/>
  <c r="AF38" i="24"/>
  <c r="AF39" i="24"/>
  <c r="G35" i="20"/>
  <c r="AF40" i="24"/>
  <c r="AF41" i="24"/>
  <c r="AF42" i="24"/>
  <c r="AF43" i="24"/>
  <c r="G38" i="20" s="1"/>
  <c r="AF44" i="24"/>
  <c r="AF45" i="24"/>
  <c r="AF46" i="24"/>
  <c r="AF47" i="24"/>
  <c r="AF48" i="24"/>
  <c r="AF49" i="24"/>
  <c r="G45" i="20"/>
  <c r="AF50" i="24"/>
  <c r="AF51" i="24"/>
  <c r="G46" i="20" s="1"/>
  <c r="G47" i="20"/>
  <c r="AF52" i="24"/>
  <c r="G48" i="20"/>
  <c r="AF53" i="24"/>
  <c r="AF12" i="21"/>
  <c r="AF12" i="18" s="1"/>
  <c r="AG55" i="18"/>
  <c r="AH12" i="21"/>
  <c r="AI12" i="21"/>
  <c r="AJ12" i="21"/>
  <c r="AK12" i="21"/>
  <c r="AK12" i="18" s="1"/>
  <c r="AL12" i="21"/>
  <c r="AL55" i="18" s="1"/>
  <c r="AM12" i="21"/>
  <c r="AN12" i="21"/>
  <c r="AN55" i="18" s="1"/>
  <c r="AO12" i="21"/>
  <c r="AP12" i="21"/>
  <c r="AP55" i="18" s="1"/>
  <c r="AQ12" i="21"/>
  <c r="AR12" i="21"/>
  <c r="AS12" i="21"/>
  <c r="AS55" i="18" s="1"/>
  <c r="AT12" i="21"/>
  <c r="AT55" i="18" s="1"/>
  <c r="AU12" i="21"/>
  <c r="AV12" i="21"/>
  <c r="AV55" i="18" s="1"/>
  <c r="AW12" i="21"/>
  <c r="AX12" i="21"/>
  <c r="AY12" i="21"/>
  <c r="AZ12" i="21"/>
  <c r="BA12" i="21"/>
  <c r="BA12" i="18" s="1"/>
  <c r="BB12" i="21"/>
  <c r="BB55" i="18" s="1"/>
  <c r="BC12" i="21"/>
  <c r="BD12" i="21"/>
  <c r="BD55" i="18" s="1"/>
  <c r="BE12" i="21"/>
  <c r="BF12" i="21"/>
  <c r="AF13" i="21"/>
  <c r="AF56" i="18" s="1"/>
  <c r="AF13" i="25" s="1"/>
  <c r="AF56" i="25" s="1"/>
  <c r="AG13" i="21"/>
  <c r="AG56" i="19" s="1"/>
  <c r="AH13" i="21"/>
  <c r="AH56" i="18" s="1"/>
  <c r="AH13" i="25" s="1"/>
  <c r="AH56" i="25" s="1"/>
  <c r="AI13" i="21"/>
  <c r="AI13" i="18" s="1"/>
  <c r="AI13" i="19" s="1"/>
  <c r="AI56" i="19" s="1"/>
  <c r="AJ13" i="21"/>
  <c r="AK13" i="21"/>
  <c r="AK56" i="18" s="1"/>
  <c r="AK13" i="25" s="1"/>
  <c r="AK56" i="25" s="1"/>
  <c r="AL13" i="21"/>
  <c r="AM13" i="21"/>
  <c r="AN13" i="21"/>
  <c r="AO13" i="21"/>
  <c r="AP13" i="21"/>
  <c r="AP56" i="18" s="1"/>
  <c r="AP13" i="25" s="1"/>
  <c r="AP56" i="25" s="1"/>
  <c r="AQ13" i="21"/>
  <c r="AQ56" i="18" s="1"/>
  <c r="AQ13" i="25" s="1"/>
  <c r="AQ56" i="25" s="1"/>
  <c r="AR13" i="21"/>
  <c r="AS13" i="21"/>
  <c r="AT13" i="21"/>
  <c r="AU13" i="21"/>
  <c r="AV13" i="21"/>
  <c r="AW13" i="21"/>
  <c r="AX13" i="21"/>
  <c r="AX56" i="18" s="1"/>
  <c r="AX13" i="25" s="1"/>
  <c r="AX56" i="25" s="1"/>
  <c r="AY13" i="21"/>
  <c r="AY56" i="18" s="1"/>
  <c r="AY13" i="25" s="1"/>
  <c r="AY56" i="25" s="1"/>
  <c r="AZ13" i="21"/>
  <c r="BA13" i="21"/>
  <c r="BA56" i="18" s="1"/>
  <c r="BA13" i="25" s="1"/>
  <c r="BA56" i="25" s="1"/>
  <c r="BB13" i="21"/>
  <c r="BC13" i="21"/>
  <c r="BD13" i="21"/>
  <c r="BE13" i="21"/>
  <c r="BF13" i="21"/>
  <c r="BF56" i="18" s="1"/>
  <c r="BF13" i="25" s="1"/>
  <c r="BF56" i="25" s="1"/>
  <c r="AF14" i="21"/>
  <c r="AF57" i="18" s="1"/>
  <c r="AF14" i="25" s="1"/>
  <c r="AF57" i="25" s="1"/>
  <c r="AG14" i="21"/>
  <c r="AG14" i="18" s="1"/>
  <c r="AH14" i="21"/>
  <c r="AH57" i="18" s="1"/>
  <c r="AH14" i="25" s="1"/>
  <c r="AH57" i="25" s="1"/>
  <c r="AI14" i="21"/>
  <c r="AJ14" i="21"/>
  <c r="AK14" i="21"/>
  <c r="AL14" i="21"/>
  <c r="AL57" i="18" s="1"/>
  <c r="AL14" i="25" s="1"/>
  <c r="AL57" i="25" s="1"/>
  <c r="AM14" i="21"/>
  <c r="AM14" i="18" s="1"/>
  <c r="AM14" i="19" s="1"/>
  <c r="AM57" i="19" s="1"/>
  <c r="AN14" i="21"/>
  <c r="AN14" i="18" s="1"/>
  <c r="AN14" i="19" s="1"/>
  <c r="AN57" i="19" s="1"/>
  <c r="AO14" i="21"/>
  <c r="AP14" i="21"/>
  <c r="AP57" i="18" s="1"/>
  <c r="AP14" i="25" s="1"/>
  <c r="AP57" i="25" s="1"/>
  <c r="AQ14" i="21"/>
  <c r="AR14" i="21"/>
  <c r="AS14" i="21"/>
  <c r="AT14" i="21"/>
  <c r="AT57" i="18" s="1"/>
  <c r="AT14" i="25" s="1"/>
  <c r="AT57" i="25" s="1"/>
  <c r="AU14" i="21"/>
  <c r="AU57" i="18" s="1"/>
  <c r="AU14" i="25" s="1"/>
  <c r="AU57" i="25" s="1"/>
  <c r="AV14" i="21"/>
  <c r="AV14" i="18" s="1"/>
  <c r="AV14" i="19" s="1"/>
  <c r="AV57" i="19" s="1"/>
  <c r="AW14" i="21"/>
  <c r="AX14" i="21"/>
  <c r="AX57" i="18" s="1"/>
  <c r="AX14" i="25" s="1"/>
  <c r="AX57" i="25" s="1"/>
  <c r="AY14" i="21"/>
  <c r="AZ14" i="21"/>
  <c r="BA14" i="21"/>
  <c r="BB14" i="21"/>
  <c r="BB57" i="18" s="1"/>
  <c r="BB14" i="25" s="1"/>
  <c r="BB57" i="25" s="1"/>
  <c r="BC14" i="21"/>
  <c r="BD14" i="21"/>
  <c r="BD57" i="18" s="1"/>
  <c r="BD14" i="25" s="1"/>
  <c r="BD57" i="25" s="1"/>
  <c r="BE14" i="21"/>
  <c r="BF14" i="21"/>
  <c r="BF57" i="18" s="1"/>
  <c r="BF14" i="25" s="1"/>
  <c r="BF57" i="25" s="1"/>
  <c r="AF15" i="21"/>
  <c r="AF15" i="18" s="1"/>
  <c r="AF15" i="19" s="1"/>
  <c r="AF58" i="19" s="1"/>
  <c r="AG15" i="21"/>
  <c r="AG58" i="18" s="1"/>
  <c r="AG15" i="25" s="1"/>
  <c r="AG58" i="25" s="1"/>
  <c r="AH15" i="21"/>
  <c r="AH58" i="18" s="1"/>
  <c r="AH15" i="25" s="1"/>
  <c r="AH58" i="25" s="1"/>
  <c r="AI15" i="21"/>
  <c r="AJ15" i="21"/>
  <c r="AJ58" i="18" s="1"/>
  <c r="AJ15" i="25" s="1"/>
  <c r="AJ58" i="25" s="1"/>
  <c r="AK15" i="21"/>
  <c r="AK58" i="18" s="1"/>
  <c r="AK15" i="25" s="1"/>
  <c r="AK58" i="25" s="1"/>
  <c r="AL15" i="21"/>
  <c r="AM15" i="21"/>
  <c r="AN15" i="21"/>
  <c r="AN58" i="18" s="1"/>
  <c r="AN15" i="25" s="1"/>
  <c r="AN58" i="25" s="1"/>
  <c r="AO15" i="21"/>
  <c r="AP15" i="21"/>
  <c r="AP58" i="18" s="1"/>
  <c r="AP15" i="25" s="1"/>
  <c r="AP58" i="25" s="1"/>
  <c r="AQ15" i="21"/>
  <c r="AR15" i="21"/>
  <c r="AR58" i="18" s="1"/>
  <c r="AR15" i="25" s="1"/>
  <c r="AR58" i="25" s="1"/>
  <c r="AS15" i="21"/>
  <c r="AS58" i="18" s="1"/>
  <c r="AS15" i="25" s="1"/>
  <c r="AS58" i="25" s="1"/>
  <c r="AT15" i="21"/>
  <c r="AU15" i="21"/>
  <c r="AU58" i="18" s="1"/>
  <c r="AU15" i="25" s="1"/>
  <c r="AU58" i="25" s="1"/>
  <c r="AV15" i="21"/>
  <c r="AW15" i="21"/>
  <c r="AX15" i="21"/>
  <c r="AX58" i="18" s="1"/>
  <c r="AX15" i="25" s="1"/>
  <c r="AX58" i="25" s="1"/>
  <c r="AY15" i="21"/>
  <c r="AZ15" i="21"/>
  <c r="AZ58" i="18" s="1"/>
  <c r="AZ15" i="25" s="1"/>
  <c r="AZ58" i="25" s="1"/>
  <c r="BA15" i="21"/>
  <c r="BA58" i="18" s="1"/>
  <c r="BA15" i="25" s="1"/>
  <c r="BA58" i="25" s="1"/>
  <c r="BB15" i="21"/>
  <c r="BC15" i="21"/>
  <c r="BC58" i="18" s="1"/>
  <c r="BC15" i="25" s="1"/>
  <c r="BC58" i="25" s="1"/>
  <c r="BD15" i="21"/>
  <c r="BD58" i="18" s="1"/>
  <c r="BD15" i="25" s="1"/>
  <c r="BD58" i="25" s="1"/>
  <c r="BE15" i="21"/>
  <c r="BF15" i="21"/>
  <c r="BF58" i="18" s="1"/>
  <c r="BF15" i="25" s="1"/>
  <c r="BF58" i="25" s="1"/>
  <c r="AF16" i="21"/>
  <c r="AF59" i="18" s="1"/>
  <c r="AF16" i="25" s="1"/>
  <c r="AF59" i="25" s="1"/>
  <c r="AG16" i="21"/>
  <c r="AG16" i="18" s="1"/>
  <c r="AG16" i="19" s="1"/>
  <c r="AG59" i="19" s="1"/>
  <c r="AH16" i="21"/>
  <c r="AH16" i="18" s="1"/>
  <c r="AH16" i="19" s="1"/>
  <c r="AH59" i="19" s="1"/>
  <c r="AI16" i="21"/>
  <c r="AJ16" i="21"/>
  <c r="AJ59" i="18" s="1"/>
  <c r="AJ16" i="25" s="1"/>
  <c r="AJ59" i="25" s="1"/>
  <c r="AK16" i="21"/>
  <c r="AK59" i="18" s="1"/>
  <c r="AK16" i="25" s="1"/>
  <c r="AK59" i="25" s="1"/>
  <c r="AL16" i="21"/>
  <c r="AL59" i="18" s="1"/>
  <c r="AL16" i="25" s="1"/>
  <c r="AL59" i="25" s="1"/>
  <c r="AM16" i="21"/>
  <c r="AN16" i="21"/>
  <c r="AO16" i="21"/>
  <c r="AO16" i="18" s="1"/>
  <c r="AO16" i="19" s="1"/>
  <c r="AO59" i="19" s="1"/>
  <c r="AP16" i="21"/>
  <c r="AP16" i="18" s="1"/>
  <c r="AP16" i="19" s="1"/>
  <c r="AP59" i="19" s="1"/>
  <c r="AQ16" i="21"/>
  <c r="AR16" i="21"/>
  <c r="AR59" i="18" s="1"/>
  <c r="AR16" i="25" s="1"/>
  <c r="AR59" i="25" s="1"/>
  <c r="AS16" i="21"/>
  <c r="AS59" i="18" s="1"/>
  <c r="AS16" i="25" s="1"/>
  <c r="AS59" i="25" s="1"/>
  <c r="AT16" i="21"/>
  <c r="AT59" i="18" s="1"/>
  <c r="AT16" i="25" s="1"/>
  <c r="AT59" i="25" s="1"/>
  <c r="AU16" i="21"/>
  <c r="AV16" i="21"/>
  <c r="AW16" i="21"/>
  <c r="AW59" i="18" s="1"/>
  <c r="AW16" i="25" s="1"/>
  <c r="AW59" i="25" s="1"/>
  <c r="AX16" i="21"/>
  <c r="AX16" i="18" s="1"/>
  <c r="AX16" i="19" s="1"/>
  <c r="AX59" i="19" s="1"/>
  <c r="AY16" i="21"/>
  <c r="AZ16" i="21"/>
  <c r="AZ59" i="18" s="1"/>
  <c r="AZ16" i="25" s="1"/>
  <c r="AZ59" i="25" s="1"/>
  <c r="BA16" i="21"/>
  <c r="BA16" i="18" s="1"/>
  <c r="BA16" i="19" s="1"/>
  <c r="BA59" i="19" s="1"/>
  <c r="BB16" i="21"/>
  <c r="BB59" i="18" s="1"/>
  <c r="BB16" i="25" s="1"/>
  <c r="BB59" i="25" s="1"/>
  <c r="BC16" i="21"/>
  <c r="BD16" i="21"/>
  <c r="BE16" i="21"/>
  <c r="BE59" i="18" s="1"/>
  <c r="BE16" i="25" s="1"/>
  <c r="BE59" i="25" s="1"/>
  <c r="BF16" i="21"/>
  <c r="BF59" i="18" s="1"/>
  <c r="BF16" i="25" s="1"/>
  <c r="BF59" i="25" s="1"/>
  <c r="AF17" i="21"/>
  <c r="AF60" i="18" s="1"/>
  <c r="AF17" i="25" s="1"/>
  <c r="AF60" i="25" s="1"/>
  <c r="AG17" i="21"/>
  <c r="AG60" i="18" s="1"/>
  <c r="AG17" i="25" s="1"/>
  <c r="AG60" i="25" s="1"/>
  <c r="AH17" i="21"/>
  <c r="AH60" i="18" s="1"/>
  <c r="AH17" i="25" s="1"/>
  <c r="AH60" i="25" s="1"/>
  <c r="AI17" i="21"/>
  <c r="AI60" i="18" s="1"/>
  <c r="AI17" i="25" s="1"/>
  <c r="AI60" i="25" s="1"/>
  <c r="AJ17" i="21"/>
  <c r="AK17" i="21"/>
  <c r="AL17" i="21"/>
  <c r="AL17" i="18" s="1"/>
  <c r="AL17" i="19" s="1"/>
  <c r="AL60" i="19" s="1"/>
  <c r="AM17" i="21"/>
  <c r="AM17" i="18" s="1"/>
  <c r="AM17" i="19" s="1"/>
  <c r="AM60" i="19" s="1"/>
  <c r="AN17" i="21"/>
  <c r="AO17" i="21"/>
  <c r="AO60" i="18" s="1"/>
  <c r="AO17" i="25" s="1"/>
  <c r="AO60" i="25" s="1"/>
  <c r="AP17" i="21"/>
  <c r="AP60" i="18" s="1"/>
  <c r="AP17" i="25" s="1"/>
  <c r="AP60" i="25" s="1"/>
  <c r="AQ17" i="21"/>
  <c r="AR17" i="21"/>
  <c r="AS17" i="21"/>
  <c r="AT17" i="21"/>
  <c r="AT17" i="18" s="1"/>
  <c r="AT17" i="19" s="1"/>
  <c r="AT60" i="19" s="1"/>
  <c r="AU17" i="21"/>
  <c r="AU17" i="18" s="1"/>
  <c r="AU17" i="19" s="1"/>
  <c r="AU60" i="19" s="1"/>
  <c r="AV17" i="21"/>
  <c r="AW17" i="21"/>
  <c r="AW60" i="18" s="1"/>
  <c r="AW17" i="25" s="1"/>
  <c r="AW60" i="25" s="1"/>
  <c r="AX17" i="21"/>
  <c r="AX60" i="18" s="1"/>
  <c r="AX17" i="25" s="1"/>
  <c r="AX60" i="25" s="1"/>
  <c r="AY17" i="21"/>
  <c r="AZ17" i="21"/>
  <c r="BA17" i="21"/>
  <c r="BB17" i="21"/>
  <c r="BB60" i="18" s="1"/>
  <c r="BB17" i="25" s="1"/>
  <c r="BB60" i="25" s="1"/>
  <c r="BC17" i="21"/>
  <c r="BC60" i="18" s="1"/>
  <c r="BC17" i="25" s="1"/>
  <c r="BC60" i="25" s="1"/>
  <c r="BD17" i="21"/>
  <c r="BE17" i="21"/>
  <c r="BE60" i="18" s="1"/>
  <c r="BE17" i="25" s="1"/>
  <c r="BE60" i="25" s="1"/>
  <c r="BF17" i="21"/>
  <c r="BF60" i="18" s="1"/>
  <c r="BF17" i="25" s="1"/>
  <c r="BF60" i="25" s="1"/>
  <c r="AF18" i="21"/>
  <c r="AF61" i="18" s="1"/>
  <c r="AF18" i="25" s="1"/>
  <c r="AF61" i="25" s="1"/>
  <c r="AG18" i="21"/>
  <c r="AG18" i="18" s="1"/>
  <c r="AG18" i="19" s="1"/>
  <c r="AG61" i="19" s="1"/>
  <c r="AH18" i="21"/>
  <c r="AI18" i="21"/>
  <c r="AI18" i="18" s="1"/>
  <c r="AI18" i="19" s="1"/>
  <c r="AI61" i="19" s="1"/>
  <c r="AJ18" i="21"/>
  <c r="AJ18" i="18" s="1"/>
  <c r="AJ18" i="19" s="1"/>
  <c r="AJ61" i="19" s="1"/>
  <c r="AK18" i="21"/>
  <c r="AL18" i="21"/>
  <c r="AL61" i="18" s="1"/>
  <c r="AL18" i="25" s="1"/>
  <c r="AL61" i="25" s="1"/>
  <c r="AM18" i="21"/>
  <c r="AM61" i="18" s="1"/>
  <c r="AM18" i="25" s="1"/>
  <c r="AM61" i="25" s="1"/>
  <c r="AN18" i="21"/>
  <c r="AO18" i="21"/>
  <c r="AP18" i="21"/>
  <c r="AQ18" i="21"/>
  <c r="AQ61" i="18" s="1"/>
  <c r="AQ18" i="25" s="1"/>
  <c r="AQ61" i="25" s="1"/>
  <c r="AR18" i="21"/>
  <c r="AR18" i="18" s="1"/>
  <c r="AR18" i="19" s="1"/>
  <c r="AR61" i="19" s="1"/>
  <c r="AS18" i="21"/>
  <c r="AT18" i="21"/>
  <c r="AT61" i="18" s="1"/>
  <c r="AT18" i="25" s="1"/>
  <c r="AT61" i="25" s="1"/>
  <c r="AU18" i="21"/>
  <c r="AU18" i="18" s="1"/>
  <c r="AU18" i="19" s="1"/>
  <c r="AU61" i="19" s="1"/>
  <c r="AV18" i="21"/>
  <c r="AW18" i="21"/>
  <c r="AX18" i="21"/>
  <c r="AY18" i="21"/>
  <c r="AY61" i="18" s="1"/>
  <c r="AY18" i="25" s="1"/>
  <c r="AY61" i="25" s="1"/>
  <c r="AZ18" i="21"/>
  <c r="AZ61" i="18" s="1"/>
  <c r="AZ18" i="25" s="1"/>
  <c r="AZ61" i="25" s="1"/>
  <c r="BA18" i="21"/>
  <c r="BB18" i="21"/>
  <c r="BB61" i="18" s="1"/>
  <c r="BB18" i="25" s="1"/>
  <c r="BB61" i="25" s="1"/>
  <c r="BC18" i="21"/>
  <c r="BD18" i="21"/>
  <c r="BE18" i="21"/>
  <c r="BF18" i="21"/>
  <c r="AF19" i="21"/>
  <c r="AF62" i="18" s="1"/>
  <c r="AF19" i="25" s="1"/>
  <c r="AF62" i="25" s="1"/>
  <c r="AG19" i="21"/>
  <c r="AG62" i="18" s="1"/>
  <c r="AG19" i="25" s="1"/>
  <c r="AG62" i="25" s="1"/>
  <c r="AH19" i="21"/>
  <c r="AH62" i="18" s="1"/>
  <c r="AH19" i="25" s="1"/>
  <c r="AH62" i="25" s="1"/>
  <c r="AI19" i="21"/>
  <c r="AI62" i="18" s="1"/>
  <c r="AI19" i="25" s="1"/>
  <c r="AI62" i="25" s="1"/>
  <c r="AJ19" i="21"/>
  <c r="AJ62" i="18" s="1"/>
  <c r="AJ19" i="25" s="1"/>
  <c r="AJ62" i="25" s="1"/>
  <c r="AK19" i="21"/>
  <c r="AL19" i="21"/>
  <c r="AM19" i="21"/>
  <c r="AN19" i="21"/>
  <c r="AN19" i="18" s="1"/>
  <c r="AN19" i="19" s="1"/>
  <c r="AN62" i="19" s="1"/>
  <c r="AO19" i="21"/>
  <c r="AO62" i="18" s="1"/>
  <c r="AO19" i="25" s="1"/>
  <c r="AO62" i="25" s="1"/>
  <c r="AP19" i="21"/>
  <c r="AP62" i="18" s="1"/>
  <c r="AP19" i="25" s="1"/>
  <c r="AP62" i="25" s="1"/>
  <c r="AQ19" i="21"/>
  <c r="AQ62" i="18" s="1"/>
  <c r="AQ19" i="25" s="1"/>
  <c r="AQ62" i="25" s="1"/>
  <c r="AR19" i="21"/>
  <c r="AR62" i="18" s="1"/>
  <c r="AR19" i="25" s="1"/>
  <c r="AR62" i="25" s="1"/>
  <c r="AS19" i="21"/>
  <c r="AT19" i="21"/>
  <c r="AU19" i="21"/>
  <c r="AV19" i="21"/>
  <c r="AV19" i="18" s="1"/>
  <c r="AV19" i="19" s="1"/>
  <c r="AV62" i="19" s="1"/>
  <c r="AW19" i="21"/>
  <c r="AW62" i="18" s="1"/>
  <c r="AW19" i="25" s="1"/>
  <c r="AW62" i="25" s="1"/>
  <c r="AX19" i="21"/>
  <c r="AX62" i="18" s="1"/>
  <c r="AX19" i="25" s="1"/>
  <c r="AX62" i="25" s="1"/>
  <c r="AY19" i="21"/>
  <c r="AY62" i="18" s="1"/>
  <c r="AY19" i="25" s="1"/>
  <c r="AY62" i="25" s="1"/>
  <c r="AZ19" i="21"/>
  <c r="AZ62" i="18" s="1"/>
  <c r="AZ19" i="25" s="1"/>
  <c r="AZ62" i="25" s="1"/>
  <c r="BA19" i="21"/>
  <c r="BB19" i="21"/>
  <c r="BC19" i="21"/>
  <c r="BD19" i="21"/>
  <c r="BD19" i="18" s="1"/>
  <c r="BD19" i="19" s="1"/>
  <c r="BD62" i="19" s="1"/>
  <c r="BE19" i="21"/>
  <c r="BE19" i="18" s="1"/>
  <c r="BE19" i="19" s="1"/>
  <c r="BE62" i="19" s="1"/>
  <c r="BF19" i="21"/>
  <c r="BF62" i="18" s="1"/>
  <c r="BF19" i="25" s="1"/>
  <c r="BF62" i="25" s="1"/>
  <c r="AF20" i="21"/>
  <c r="AF63" i="18" s="1"/>
  <c r="AF20" i="25" s="1"/>
  <c r="AF63" i="25" s="1"/>
  <c r="AG20" i="21"/>
  <c r="AG63" i="18" s="1"/>
  <c r="AG20" i="25" s="1"/>
  <c r="AG63" i="25" s="1"/>
  <c r="AH20" i="21"/>
  <c r="AI20" i="21"/>
  <c r="AJ20" i="21"/>
  <c r="AK20" i="21"/>
  <c r="AK63" i="18" s="1"/>
  <c r="AK20" i="25" s="1"/>
  <c r="AK63" i="25" s="1"/>
  <c r="AL20" i="21"/>
  <c r="AL63" i="18" s="1"/>
  <c r="AL20" i="25" s="1"/>
  <c r="AL63" i="25" s="1"/>
  <c r="AM20" i="21"/>
  <c r="AN20" i="21"/>
  <c r="AN63" i="18" s="1"/>
  <c r="AN20" i="25" s="1"/>
  <c r="AN63" i="25" s="1"/>
  <c r="AO20" i="21"/>
  <c r="AO63" i="18" s="1"/>
  <c r="AO20" i="25" s="1"/>
  <c r="AO63" i="25" s="1"/>
  <c r="AP20" i="21"/>
  <c r="AQ20" i="21"/>
  <c r="AR20" i="21"/>
  <c r="AS20" i="21"/>
  <c r="AS20" i="18" s="1"/>
  <c r="AS20" i="19" s="1"/>
  <c r="AS63" i="19" s="1"/>
  <c r="AT20" i="21"/>
  <c r="AT63" i="18" s="1"/>
  <c r="AT20" i="25" s="1"/>
  <c r="AT63" i="25" s="1"/>
  <c r="AU20" i="21"/>
  <c r="AV20" i="21"/>
  <c r="AV63" i="18" s="1"/>
  <c r="AV20" i="25" s="1"/>
  <c r="AV63" i="25" s="1"/>
  <c r="AW20" i="21"/>
  <c r="AX20" i="21"/>
  <c r="AY20" i="21"/>
  <c r="AZ20" i="21"/>
  <c r="BA20" i="21"/>
  <c r="BA20" i="18" s="1"/>
  <c r="BA20" i="19" s="1"/>
  <c r="BA63" i="19" s="1"/>
  <c r="BB20" i="21"/>
  <c r="BB63" i="18" s="1"/>
  <c r="BB20" i="25" s="1"/>
  <c r="BB63" i="25" s="1"/>
  <c r="BC20" i="21"/>
  <c r="BD20" i="21"/>
  <c r="BD63" i="18" s="1"/>
  <c r="BD20" i="25" s="1"/>
  <c r="BD63" i="25" s="1"/>
  <c r="BE20" i="21"/>
  <c r="BF20" i="21"/>
  <c r="AF21" i="21"/>
  <c r="AF64" i="18" s="1"/>
  <c r="AF21" i="25" s="1"/>
  <c r="AF64" i="25" s="1"/>
  <c r="AG21" i="21"/>
  <c r="AG64" i="18" s="1"/>
  <c r="AG21" i="25" s="1"/>
  <c r="AG64" i="25" s="1"/>
  <c r="AH21" i="21"/>
  <c r="AH64" i="18" s="1"/>
  <c r="AH21" i="25" s="1"/>
  <c r="AH64" i="25" s="1"/>
  <c r="AI21" i="21"/>
  <c r="AI64" i="18" s="1"/>
  <c r="AI21" i="25" s="1"/>
  <c r="AI64" i="25" s="1"/>
  <c r="AJ21" i="21"/>
  <c r="AK21" i="21"/>
  <c r="AK64" i="18" s="1"/>
  <c r="AK21" i="25" s="1"/>
  <c r="AK64" i="25" s="1"/>
  <c r="AL21" i="21"/>
  <c r="AL64" i="18" s="1"/>
  <c r="AL21" i="25" s="1"/>
  <c r="AL64" i="25" s="1"/>
  <c r="AM21" i="21"/>
  <c r="AN21" i="21"/>
  <c r="AO21" i="21"/>
  <c r="AP21" i="21"/>
  <c r="AP64" i="18" s="1"/>
  <c r="AP21" i="25" s="1"/>
  <c r="AP64" i="25" s="1"/>
  <c r="AQ21" i="21"/>
  <c r="AQ21" i="18" s="1"/>
  <c r="AQ21" i="19" s="1"/>
  <c r="AQ64" i="19" s="1"/>
  <c r="AR21" i="21"/>
  <c r="AS21" i="21"/>
  <c r="AS64" i="18" s="1"/>
  <c r="AS21" i="25" s="1"/>
  <c r="AS64" i="25" s="1"/>
  <c r="AT21" i="21"/>
  <c r="AU21" i="21"/>
  <c r="AV21" i="21"/>
  <c r="AW21" i="21"/>
  <c r="AX21" i="21"/>
  <c r="AX64" i="18" s="1"/>
  <c r="AX21" i="25" s="1"/>
  <c r="AX64" i="25" s="1"/>
  <c r="AY21" i="21"/>
  <c r="AY21" i="18" s="1"/>
  <c r="AY21" i="19" s="1"/>
  <c r="AY64" i="19" s="1"/>
  <c r="AZ21" i="21"/>
  <c r="BA21" i="21"/>
  <c r="BB21" i="21"/>
  <c r="BC21" i="21"/>
  <c r="BD21" i="21"/>
  <c r="BE21" i="21"/>
  <c r="BF21" i="21"/>
  <c r="BF64" i="18" s="1"/>
  <c r="BF21" i="25" s="1"/>
  <c r="BF64" i="25" s="1"/>
  <c r="AF22" i="21"/>
  <c r="AF65" i="18" s="1"/>
  <c r="AF22" i="25" s="1"/>
  <c r="AF65" i="25" s="1"/>
  <c r="AG22" i="21"/>
  <c r="AG65" i="18" s="1"/>
  <c r="AG22" i="25" s="1"/>
  <c r="AG65" i="25" s="1"/>
  <c r="AH22" i="21"/>
  <c r="AH65" i="18" s="1"/>
  <c r="AH22" i="25" s="1"/>
  <c r="AH65" i="25" s="1"/>
  <c r="AI22" i="21"/>
  <c r="AI65" i="18" s="1"/>
  <c r="AI22" i="25" s="1"/>
  <c r="AI65" i="25" s="1"/>
  <c r="AJ22" i="21"/>
  <c r="AK22" i="21"/>
  <c r="AL22" i="21"/>
  <c r="AL65" i="18" s="1"/>
  <c r="AL22" i="25" s="1"/>
  <c r="AL65" i="25" s="1"/>
  <c r="AM22" i="21"/>
  <c r="AM65" i="18" s="1"/>
  <c r="AM22" i="25" s="1"/>
  <c r="AM65" i="25" s="1"/>
  <c r="AN22" i="21"/>
  <c r="AN65" i="18" s="1"/>
  <c r="AN22" i="25" s="1"/>
  <c r="AN65" i="25" s="1"/>
  <c r="AO22" i="21"/>
  <c r="AP22" i="21"/>
  <c r="AP65" i="18" s="1"/>
  <c r="AP22" i="25" s="1"/>
  <c r="AP65" i="25" s="1"/>
  <c r="AQ22" i="21"/>
  <c r="AQ22" i="18" s="1"/>
  <c r="AQ22" i="19" s="1"/>
  <c r="AQ65" i="19" s="1"/>
  <c r="AR22" i="21"/>
  <c r="AS22" i="21"/>
  <c r="AT22" i="21"/>
  <c r="AT65" i="18" s="1"/>
  <c r="AT22" i="25" s="1"/>
  <c r="AT65" i="25" s="1"/>
  <c r="AU22" i="21"/>
  <c r="AU22" i="18" s="1"/>
  <c r="AU22" i="19" s="1"/>
  <c r="AU65" i="19" s="1"/>
  <c r="AV22" i="21"/>
  <c r="AV22" i="18" s="1"/>
  <c r="AV22" i="19" s="1"/>
  <c r="AV65" i="19" s="1"/>
  <c r="AW22" i="21"/>
  <c r="AX22" i="21"/>
  <c r="AX65" i="18" s="1"/>
  <c r="AX22" i="25" s="1"/>
  <c r="AX65" i="25" s="1"/>
  <c r="AY22" i="21"/>
  <c r="AZ22" i="21"/>
  <c r="BA22" i="21"/>
  <c r="BB22" i="21"/>
  <c r="BB65" i="18" s="1"/>
  <c r="BB22" i="25" s="1"/>
  <c r="BB65" i="25" s="1"/>
  <c r="BC22" i="21"/>
  <c r="BC22" i="18" s="1"/>
  <c r="BC22" i="19" s="1"/>
  <c r="BC65" i="19" s="1"/>
  <c r="BD22" i="21"/>
  <c r="BD22" i="18" s="1"/>
  <c r="BD22" i="19" s="1"/>
  <c r="BD65" i="19" s="1"/>
  <c r="BE22" i="21"/>
  <c r="BF22" i="21"/>
  <c r="BF65" i="18" s="1"/>
  <c r="BF22" i="25" s="1"/>
  <c r="BF65" i="25" s="1"/>
  <c r="AF23" i="21"/>
  <c r="AF66" i="18" s="1"/>
  <c r="AF23" i="25" s="1"/>
  <c r="AF66" i="25" s="1"/>
  <c r="AG23" i="21"/>
  <c r="AG66" i="18" s="1"/>
  <c r="AG23" i="25" s="1"/>
  <c r="AG66" i="25" s="1"/>
  <c r="AH23" i="21"/>
  <c r="AH66" i="18" s="1"/>
  <c r="AH23" i="25" s="1"/>
  <c r="AH66" i="25" s="1"/>
  <c r="AI23" i="21"/>
  <c r="AJ23" i="21"/>
  <c r="AJ23" i="18" s="1"/>
  <c r="AJ23" i="19" s="1"/>
  <c r="AJ66" i="19" s="1"/>
  <c r="AK23" i="21"/>
  <c r="AK23" i="18" s="1"/>
  <c r="AK23" i="19" s="1"/>
  <c r="AK66" i="19" s="1"/>
  <c r="AL23" i="21"/>
  <c r="AM23" i="21"/>
  <c r="AM66" i="18" s="1"/>
  <c r="AM23" i="25" s="1"/>
  <c r="AM66" i="25" s="1"/>
  <c r="AN23" i="21"/>
  <c r="AN66" i="18" s="1"/>
  <c r="AN23" i="25" s="1"/>
  <c r="AN66" i="25" s="1"/>
  <c r="AO23" i="21"/>
  <c r="AP23" i="21"/>
  <c r="AP66" i="18" s="1"/>
  <c r="AP23" i="25" s="1"/>
  <c r="AP66" i="25" s="1"/>
  <c r="AQ23" i="21"/>
  <c r="AR23" i="21"/>
  <c r="AS23" i="21"/>
  <c r="AS66" i="18" s="1"/>
  <c r="AS23" i="25" s="1"/>
  <c r="AS66" i="25" s="1"/>
  <c r="AT23" i="21"/>
  <c r="AU23" i="21"/>
  <c r="AU66" i="18" s="1"/>
  <c r="AU23" i="25" s="1"/>
  <c r="AU66" i="25" s="1"/>
  <c r="AV23" i="21"/>
  <c r="AV23" i="18" s="1"/>
  <c r="AV23" i="19" s="1"/>
  <c r="AV66" i="19" s="1"/>
  <c r="AW23" i="21"/>
  <c r="AX23" i="21"/>
  <c r="AX66" i="18" s="1"/>
  <c r="AX23" i="25" s="1"/>
  <c r="AX66" i="25" s="1"/>
  <c r="AY23" i="21"/>
  <c r="AZ23" i="21"/>
  <c r="BA23" i="21"/>
  <c r="BB23" i="21"/>
  <c r="BC23" i="21"/>
  <c r="BC66" i="18" s="1"/>
  <c r="BC23" i="25" s="1"/>
  <c r="BC66" i="25" s="1"/>
  <c r="BD23" i="21"/>
  <c r="BD23" i="18" s="1"/>
  <c r="BD23" i="19" s="1"/>
  <c r="BD66" i="19" s="1"/>
  <c r="BE23" i="21"/>
  <c r="BF23" i="21"/>
  <c r="BF66" i="18" s="1"/>
  <c r="BF23" i="25" s="1"/>
  <c r="BF66" i="25" s="1"/>
  <c r="AF24" i="21"/>
  <c r="AF24" i="18" s="1"/>
  <c r="AF24" i="19" s="1"/>
  <c r="AF67" i="19" s="1"/>
  <c r="AG24" i="21"/>
  <c r="AG67" i="18" s="1"/>
  <c r="AG24" i="25" s="1"/>
  <c r="AG67" i="25" s="1"/>
  <c r="AH24" i="21"/>
  <c r="AH67" i="18" s="1"/>
  <c r="AH24" i="25" s="1"/>
  <c r="AH67" i="25" s="1"/>
  <c r="AI24" i="21"/>
  <c r="AJ24" i="21"/>
  <c r="AJ67" i="18" s="1"/>
  <c r="AJ24" i="25" s="1"/>
  <c r="AJ67" i="25" s="1"/>
  <c r="AK24" i="21"/>
  <c r="AK67" i="18" s="1"/>
  <c r="AK24" i="25" s="1"/>
  <c r="AK67" i="25" s="1"/>
  <c r="AL24" i="21"/>
  <c r="AL67" i="18" s="1"/>
  <c r="AL24" i="25" s="1"/>
  <c r="AL67" i="25" s="1"/>
  <c r="AM24" i="21"/>
  <c r="AN24" i="21"/>
  <c r="AO24" i="21"/>
  <c r="AO67" i="18" s="1"/>
  <c r="AO24" i="25" s="1"/>
  <c r="AO67" i="25" s="1"/>
  <c r="AP24" i="21"/>
  <c r="AP67" i="18" s="1"/>
  <c r="AP24" i="25" s="1"/>
  <c r="AP67" i="25" s="1"/>
  <c r="AQ24" i="21"/>
  <c r="AR24" i="21"/>
  <c r="AR67" i="18" s="1"/>
  <c r="AR24" i="25" s="1"/>
  <c r="AR67" i="25" s="1"/>
  <c r="AS24" i="21"/>
  <c r="AS24" i="18" s="1"/>
  <c r="AS24" i="19" s="1"/>
  <c r="AS67" i="19" s="1"/>
  <c r="AT24" i="21"/>
  <c r="AT67" i="18" s="1"/>
  <c r="AT24" i="25" s="1"/>
  <c r="AT67" i="25" s="1"/>
  <c r="AU24" i="21"/>
  <c r="AV24" i="21"/>
  <c r="AW24" i="21"/>
  <c r="AW67" i="18" s="1"/>
  <c r="AW24" i="25" s="1"/>
  <c r="AW67" i="25" s="1"/>
  <c r="AX24" i="21"/>
  <c r="AX67" i="18" s="1"/>
  <c r="AX24" i="25" s="1"/>
  <c r="AX67" i="25" s="1"/>
  <c r="AY24" i="21"/>
  <c r="AZ24" i="21"/>
  <c r="AZ67" i="18" s="1"/>
  <c r="AZ24" i="25" s="1"/>
  <c r="AZ67" i="25" s="1"/>
  <c r="BA24" i="21"/>
  <c r="BA67" i="18" s="1"/>
  <c r="BA24" i="25" s="1"/>
  <c r="BA67" i="25" s="1"/>
  <c r="BB24" i="21"/>
  <c r="BB67" i="18" s="1"/>
  <c r="BB24" i="25" s="1"/>
  <c r="BB67" i="25" s="1"/>
  <c r="BC24" i="21"/>
  <c r="BD24" i="21"/>
  <c r="BE24" i="21"/>
  <c r="BE24" i="18" s="1"/>
  <c r="BE24" i="19" s="1"/>
  <c r="BE67" i="19" s="1"/>
  <c r="BF24" i="21"/>
  <c r="BF24" i="18" s="1"/>
  <c r="BF24" i="19" s="1"/>
  <c r="BF67" i="19" s="1"/>
  <c r="AF25" i="21"/>
  <c r="AF68" i="18" s="1"/>
  <c r="AF25" i="25" s="1"/>
  <c r="AF68" i="25" s="1"/>
  <c r="AG25" i="21"/>
  <c r="AG68" i="18" s="1"/>
  <c r="AG25" i="25" s="1"/>
  <c r="AG68" i="25" s="1"/>
  <c r="AH25" i="21"/>
  <c r="AH68" i="18" s="1"/>
  <c r="AH25" i="25" s="1"/>
  <c r="AH68" i="25" s="1"/>
  <c r="AI25" i="21"/>
  <c r="AJ25" i="21"/>
  <c r="AK25" i="21"/>
  <c r="AL25" i="21"/>
  <c r="AL25" i="18" s="1"/>
  <c r="AL25" i="19" s="1"/>
  <c r="AL68" i="19" s="1"/>
  <c r="AM25" i="21"/>
  <c r="AM25" i="18" s="1"/>
  <c r="AM25" i="19" s="1"/>
  <c r="AM68" i="19" s="1"/>
  <c r="AN25" i="21"/>
  <c r="AO25" i="21"/>
  <c r="AO68" i="18" s="1"/>
  <c r="AO25" i="25" s="1"/>
  <c r="AO68" i="25" s="1"/>
  <c r="AP25" i="21"/>
  <c r="AP68" i="18" s="1"/>
  <c r="AP25" i="25" s="1"/>
  <c r="AP68" i="25" s="1"/>
  <c r="AQ25" i="21"/>
  <c r="AR25" i="21"/>
  <c r="AS25" i="21"/>
  <c r="AT25" i="21"/>
  <c r="AT68" i="18" s="1"/>
  <c r="AT25" i="25" s="1"/>
  <c r="AT68" i="25" s="1"/>
  <c r="AU25" i="21"/>
  <c r="AU25" i="18" s="1"/>
  <c r="AU25" i="19" s="1"/>
  <c r="AU68" i="19" s="1"/>
  <c r="AV25" i="21"/>
  <c r="AW25" i="21"/>
  <c r="AW68" i="18" s="1"/>
  <c r="AW25" i="25" s="1"/>
  <c r="AW68" i="25" s="1"/>
  <c r="AX25" i="21"/>
  <c r="AX68" i="18" s="1"/>
  <c r="AX25" i="25" s="1"/>
  <c r="AX68" i="25" s="1"/>
  <c r="AY25" i="21"/>
  <c r="AZ25" i="21"/>
  <c r="BA25" i="21"/>
  <c r="BB25" i="21"/>
  <c r="BB68" i="18" s="1"/>
  <c r="BB25" i="25" s="1"/>
  <c r="BB68" i="25" s="1"/>
  <c r="BC25" i="21"/>
  <c r="BC68" i="18" s="1"/>
  <c r="BC25" i="25" s="1"/>
  <c r="BC68" i="25" s="1"/>
  <c r="BD25" i="21"/>
  <c r="BE25" i="21"/>
  <c r="BE68" i="18" s="1"/>
  <c r="BE25" i="25" s="1"/>
  <c r="BE68" i="25" s="1"/>
  <c r="BF25" i="21"/>
  <c r="BF68" i="18" s="1"/>
  <c r="BF25" i="25" s="1"/>
  <c r="BF68" i="25" s="1"/>
  <c r="AF26" i="21"/>
  <c r="AG26" i="21"/>
  <c r="AG69" i="18" s="1"/>
  <c r="AH26" i="21"/>
  <c r="AI26" i="21"/>
  <c r="AI26" i="18" s="1"/>
  <c r="AJ26" i="21"/>
  <c r="AJ26" i="18" s="1"/>
  <c r="AK26" i="21"/>
  <c r="AL26" i="21"/>
  <c r="AL69" i="18" s="1"/>
  <c r="AM26" i="21"/>
  <c r="AM69" i="18" s="1"/>
  <c r="AN26" i="21"/>
  <c r="AO26" i="21"/>
  <c r="AP26" i="21"/>
  <c r="AQ26" i="21"/>
  <c r="AQ26" i="18" s="1"/>
  <c r="AR26" i="21"/>
  <c r="AR26" i="18" s="1"/>
  <c r="AS26" i="21"/>
  <c r="AT26" i="21"/>
  <c r="AT69" i="18" s="1"/>
  <c r="AU26" i="21"/>
  <c r="AU69" i="18" s="1"/>
  <c r="AV26" i="21"/>
  <c r="AW26" i="21"/>
  <c r="AX26" i="21"/>
  <c r="AY26" i="21"/>
  <c r="AY26" i="18" s="1"/>
  <c r="AZ26" i="21"/>
  <c r="AZ26" i="18" s="1"/>
  <c r="BA26" i="21"/>
  <c r="BB26" i="21"/>
  <c r="BB69" i="18" s="1"/>
  <c r="BC26" i="21"/>
  <c r="BD26" i="21"/>
  <c r="BE26" i="21"/>
  <c r="BF26" i="21"/>
  <c r="AF27" i="21"/>
  <c r="AF27" i="18" s="1"/>
  <c r="AF27" i="19" s="1"/>
  <c r="AF70" i="19" s="1"/>
  <c r="AG27" i="21"/>
  <c r="AG70" i="18" s="1"/>
  <c r="AG27" i="25" s="1"/>
  <c r="AG70" i="25" s="1"/>
  <c r="AH27" i="21"/>
  <c r="AH70" i="18" s="1"/>
  <c r="AH27" i="25" s="1"/>
  <c r="AH70" i="25" s="1"/>
  <c r="AI27" i="21"/>
  <c r="AI70" i="18" s="1"/>
  <c r="AI27" i="25" s="1"/>
  <c r="AI70" i="25" s="1"/>
  <c r="AJ27" i="21"/>
  <c r="AK27" i="21"/>
  <c r="AL27" i="21"/>
  <c r="AM27" i="21"/>
  <c r="AN27" i="21"/>
  <c r="AO27" i="21"/>
  <c r="AO70" i="18" s="1"/>
  <c r="AO27" i="25" s="1"/>
  <c r="AO70" i="25" s="1"/>
  <c r="AP27" i="21"/>
  <c r="AP70" i="18" s="1"/>
  <c r="AP27" i="25" s="1"/>
  <c r="AP70" i="25" s="1"/>
  <c r="AQ27" i="21"/>
  <c r="AQ70" i="18" s="1"/>
  <c r="AQ27" i="25" s="1"/>
  <c r="AQ70" i="25" s="1"/>
  <c r="AR27" i="21"/>
  <c r="AR70" i="18" s="1"/>
  <c r="AR27" i="25" s="1"/>
  <c r="AR70" i="25" s="1"/>
  <c r="AS27" i="21"/>
  <c r="AT27" i="21"/>
  <c r="AU27" i="21"/>
  <c r="AV27" i="21"/>
  <c r="AV70" i="18" s="1"/>
  <c r="AV27" i="25" s="1"/>
  <c r="AV70" i="25" s="1"/>
  <c r="AW27" i="21"/>
  <c r="AW27" i="18" s="1"/>
  <c r="AW27" i="19" s="1"/>
  <c r="AW70" i="19" s="1"/>
  <c r="AX27" i="21"/>
  <c r="AX70" i="18" s="1"/>
  <c r="AX27" i="25" s="1"/>
  <c r="AX70" i="25" s="1"/>
  <c r="AY27" i="21"/>
  <c r="AY70" i="18" s="1"/>
  <c r="AY27" i="25" s="1"/>
  <c r="AY70" i="25" s="1"/>
  <c r="AZ27" i="21"/>
  <c r="BA27" i="21"/>
  <c r="BB27" i="21"/>
  <c r="BC27" i="21"/>
  <c r="BD27" i="21"/>
  <c r="BD70" i="18" s="1"/>
  <c r="BD27" i="25" s="1"/>
  <c r="BD70" i="25" s="1"/>
  <c r="BE27" i="21"/>
  <c r="BE70" i="18" s="1"/>
  <c r="BE27" i="25" s="1"/>
  <c r="BE70" i="25" s="1"/>
  <c r="BF27" i="21"/>
  <c r="BF70" i="18" s="1"/>
  <c r="BF27" i="25" s="1"/>
  <c r="BF70" i="25" s="1"/>
  <c r="AF28" i="21"/>
  <c r="AF28" i="18" s="1"/>
  <c r="AF28" i="19" s="1"/>
  <c r="AF71" i="19" s="1"/>
  <c r="AG28" i="21"/>
  <c r="AG28" i="18" s="1"/>
  <c r="AG28" i="19" s="1"/>
  <c r="AG71" i="19" s="1"/>
  <c r="AH28" i="21"/>
  <c r="AI28" i="21"/>
  <c r="AJ28" i="21"/>
  <c r="AK28" i="21"/>
  <c r="AK71" i="18" s="1"/>
  <c r="AK28" i="25" s="1"/>
  <c r="AK71" i="25" s="1"/>
  <c r="AL28" i="21"/>
  <c r="AL71" i="18" s="1"/>
  <c r="AL28" i="25" s="1"/>
  <c r="AL71" i="25" s="1"/>
  <c r="AM28" i="21"/>
  <c r="AN28" i="21"/>
  <c r="AN71" i="18" s="1"/>
  <c r="AN28" i="25" s="1"/>
  <c r="AN71" i="25" s="1"/>
  <c r="AO28" i="21"/>
  <c r="AP28" i="21"/>
  <c r="AQ28" i="21"/>
  <c r="AR28" i="21"/>
  <c r="AS28" i="21"/>
  <c r="AS28" i="18" s="1"/>
  <c r="AS28" i="19" s="1"/>
  <c r="AS71" i="19" s="1"/>
  <c r="AT28" i="21"/>
  <c r="AT71" i="18" s="1"/>
  <c r="AT28" i="25" s="1"/>
  <c r="AT71" i="25" s="1"/>
  <c r="AU28" i="21"/>
  <c r="AV28" i="21"/>
  <c r="AV71" i="18" s="1"/>
  <c r="AV28" i="25" s="1"/>
  <c r="AV71" i="25" s="1"/>
  <c r="AW28" i="21"/>
  <c r="AX28" i="21"/>
  <c r="AY28" i="21"/>
  <c r="AZ28" i="21"/>
  <c r="BA28" i="21"/>
  <c r="BA71" i="18" s="1"/>
  <c r="BA28" i="25" s="1"/>
  <c r="BA71" i="25" s="1"/>
  <c r="BB28" i="21"/>
  <c r="BB71" i="18" s="1"/>
  <c r="BB28" i="25" s="1"/>
  <c r="BB71" i="25" s="1"/>
  <c r="BC28" i="21"/>
  <c r="BD28" i="21"/>
  <c r="BD28" i="18" s="1"/>
  <c r="BD28" i="19" s="1"/>
  <c r="BD71" i="19" s="1"/>
  <c r="BE28" i="21"/>
  <c r="BE71" i="18" s="1"/>
  <c r="BE28" i="25" s="1"/>
  <c r="BE71" i="25" s="1"/>
  <c r="BF28" i="21"/>
  <c r="AF29" i="21"/>
  <c r="AF72" i="18" s="1"/>
  <c r="AF29" i="25" s="1"/>
  <c r="AF72" i="25" s="1"/>
  <c r="AG29" i="21"/>
  <c r="AG72" i="18" s="1"/>
  <c r="AG29" i="25" s="1"/>
  <c r="AG72" i="25" s="1"/>
  <c r="AH29" i="21"/>
  <c r="AH72" i="18" s="1"/>
  <c r="AH29" i="25" s="1"/>
  <c r="AH72" i="25" s="1"/>
  <c r="AI29" i="21"/>
  <c r="AI72" i="18" s="1"/>
  <c r="AI29" i="25" s="1"/>
  <c r="AI72" i="25" s="1"/>
  <c r="AJ29" i="21"/>
  <c r="AK29" i="21"/>
  <c r="AK72" i="18" s="1"/>
  <c r="AK29" i="25" s="1"/>
  <c r="AK72" i="25" s="1"/>
  <c r="AL29" i="21"/>
  <c r="AM29" i="21"/>
  <c r="AN29" i="21"/>
  <c r="AO29" i="21"/>
  <c r="AP29" i="21"/>
  <c r="AP72" i="18" s="1"/>
  <c r="AP29" i="25" s="1"/>
  <c r="AP72" i="25" s="1"/>
  <c r="AQ29" i="21"/>
  <c r="AQ72" i="18" s="1"/>
  <c r="AQ29" i="25" s="1"/>
  <c r="AQ72" i="25" s="1"/>
  <c r="AR29" i="21"/>
  <c r="AS29" i="21"/>
  <c r="AS72" i="18" s="1"/>
  <c r="AS29" i="25" s="1"/>
  <c r="AS72" i="25" s="1"/>
  <c r="AT29" i="21"/>
  <c r="AT72" i="18" s="1"/>
  <c r="AT29" i="25" s="1"/>
  <c r="AT72" i="25" s="1"/>
  <c r="AU29" i="21"/>
  <c r="AV29" i="21"/>
  <c r="AW29" i="21"/>
  <c r="AX29" i="21"/>
  <c r="AX72" i="18" s="1"/>
  <c r="AX29" i="25" s="1"/>
  <c r="AX72" i="25" s="1"/>
  <c r="AY29" i="21"/>
  <c r="AY72" i="18" s="1"/>
  <c r="AY29" i="25" s="1"/>
  <c r="AY72" i="25" s="1"/>
  <c r="AZ29" i="21"/>
  <c r="BA29" i="21"/>
  <c r="BA72" i="18" s="1"/>
  <c r="BA29" i="25" s="1"/>
  <c r="BA72" i="25" s="1"/>
  <c r="BB29" i="21"/>
  <c r="BB29" i="18" s="1"/>
  <c r="BB29" i="19" s="1"/>
  <c r="BB72" i="19" s="1"/>
  <c r="BC29" i="21"/>
  <c r="BD29" i="21"/>
  <c r="BE29" i="21"/>
  <c r="BF29" i="21"/>
  <c r="BF72" i="18" s="1"/>
  <c r="BF29" i="25" s="1"/>
  <c r="BF72" i="25" s="1"/>
  <c r="AF30" i="21"/>
  <c r="AF73" i="18" s="1"/>
  <c r="AF30" i="25" s="1"/>
  <c r="AF73" i="25" s="1"/>
  <c r="AG30" i="21"/>
  <c r="AG30" i="18" s="1"/>
  <c r="AG30" i="19" s="1"/>
  <c r="AG73" i="19" s="1"/>
  <c r="AH30" i="21"/>
  <c r="AH73" i="18" s="1"/>
  <c r="AH30" i="25" s="1"/>
  <c r="AH73" i="25" s="1"/>
  <c r="AI30" i="21"/>
  <c r="AJ30" i="21"/>
  <c r="AK30" i="21"/>
  <c r="AL30" i="21"/>
  <c r="AL73" i="18" s="1"/>
  <c r="AL30" i="25" s="1"/>
  <c r="AL73" i="25" s="1"/>
  <c r="AM30" i="21"/>
  <c r="AM73" i="18" s="1"/>
  <c r="AM30" i="25" s="1"/>
  <c r="AM73" i="25" s="1"/>
  <c r="AN30" i="21"/>
  <c r="AN30" i="18" s="1"/>
  <c r="AN30" i="19" s="1"/>
  <c r="AN73" i="19" s="1"/>
  <c r="AO30" i="21"/>
  <c r="AP30" i="21"/>
  <c r="AP73" i="18" s="1"/>
  <c r="AP30" i="25" s="1"/>
  <c r="AP73" i="25" s="1"/>
  <c r="AQ30" i="21"/>
  <c r="AQ73" i="18" s="1"/>
  <c r="AQ30" i="25" s="1"/>
  <c r="AQ73" i="25" s="1"/>
  <c r="AR30" i="21"/>
  <c r="AS30" i="21"/>
  <c r="AT30" i="21"/>
  <c r="AT73" i="18" s="1"/>
  <c r="AT30" i="25" s="1"/>
  <c r="AT73" i="25" s="1"/>
  <c r="AU30" i="21"/>
  <c r="AV30" i="21"/>
  <c r="AV73" i="18" s="1"/>
  <c r="AV30" i="25" s="1"/>
  <c r="AV73" i="25" s="1"/>
  <c r="AW30" i="21"/>
  <c r="AX30" i="21"/>
  <c r="AX73" i="18" s="1"/>
  <c r="AX30" i="25" s="1"/>
  <c r="AX73" i="25" s="1"/>
  <c r="AY30" i="21"/>
  <c r="AZ30" i="21"/>
  <c r="BA30" i="21"/>
  <c r="BB30" i="21"/>
  <c r="BB73" i="18" s="1"/>
  <c r="BB30" i="25" s="1"/>
  <c r="BB73" i="25" s="1"/>
  <c r="BC30" i="21"/>
  <c r="BC73" i="18" s="1"/>
  <c r="BC30" i="25" s="1"/>
  <c r="BC73" i="25" s="1"/>
  <c r="BD30" i="21"/>
  <c r="BD30" i="18" s="1"/>
  <c r="BD30" i="19" s="1"/>
  <c r="BD73" i="19" s="1"/>
  <c r="BE30" i="21"/>
  <c r="BF30" i="21"/>
  <c r="BF73" i="18" s="1"/>
  <c r="BF30" i="25" s="1"/>
  <c r="BF73" i="25" s="1"/>
  <c r="AF31" i="21"/>
  <c r="AF31" i="18" s="1"/>
  <c r="AF31" i="19" s="1"/>
  <c r="AF74" i="19" s="1"/>
  <c r="AG31" i="21"/>
  <c r="AG31" i="18" s="1"/>
  <c r="AG31" i="19" s="1"/>
  <c r="AG74" i="19" s="1"/>
  <c r="AH31" i="21"/>
  <c r="AH74" i="18" s="1"/>
  <c r="AH31" i="25" s="1"/>
  <c r="AH74" i="25" s="1"/>
  <c r="AI31" i="21"/>
  <c r="AJ31" i="21"/>
  <c r="AJ74" i="18" s="1"/>
  <c r="AJ31" i="25" s="1"/>
  <c r="AJ74" i="25" s="1"/>
  <c r="AK31" i="21"/>
  <c r="AK74" i="18" s="1"/>
  <c r="AK31" i="25" s="1"/>
  <c r="AK74" i="25" s="1"/>
  <c r="AL31" i="21"/>
  <c r="AM31" i="21"/>
  <c r="AM74" i="18" s="1"/>
  <c r="AM31" i="25" s="1"/>
  <c r="AM74" i="25" s="1"/>
  <c r="AN31" i="21"/>
  <c r="AO31" i="21"/>
  <c r="AP31" i="21"/>
  <c r="AP74" i="18" s="1"/>
  <c r="AP31" i="25" s="1"/>
  <c r="AP74" i="25" s="1"/>
  <c r="AQ31" i="21"/>
  <c r="AR31" i="21"/>
  <c r="AR74" i="18" s="1"/>
  <c r="AR31" i="25" s="1"/>
  <c r="AR74" i="25" s="1"/>
  <c r="AS31" i="21"/>
  <c r="AS74" i="18" s="1"/>
  <c r="AS31" i="25" s="1"/>
  <c r="AS74" i="25" s="1"/>
  <c r="AT31" i="21"/>
  <c r="AU31" i="21"/>
  <c r="AU74" i="18" s="1"/>
  <c r="AU31" i="25" s="1"/>
  <c r="AU74" i="25" s="1"/>
  <c r="AV31" i="21"/>
  <c r="AV74" i="18" s="1"/>
  <c r="AV31" i="25" s="1"/>
  <c r="AV74" i="25" s="1"/>
  <c r="AW31" i="21"/>
  <c r="AX31" i="21"/>
  <c r="AX74" i="18" s="1"/>
  <c r="AX31" i="25" s="1"/>
  <c r="AX74" i="25" s="1"/>
  <c r="AY31" i="21"/>
  <c r="AZ31" i="21"/>
  <c r="AZ31" i="18" s="1"/>
  <c r="AZ31" i="19" s="1"/>
  <c r="AZ74" i="19" s="1"/>
  <c r="BA31" i="21"/>
  <c r="BA31" i="18" s="1"/>
  <c r="BA31" i="19" s="1"/>
  <c r="BA74" i="19" s="1"/>
  <c r="BB31" i="21"/>
  <c r="BC31" i="21"/>
  <c r="BC74" i="18" s="1"/>
  <c r="BC31" i="25" s="1"/>
  <c r="BC74" i="25" s="1"/>
  <c r="BD31" i="21"/>
  <c r="BE31" i="21"/>
  <c r="BF31" i="21"/>
  <c r="BF74" i="18" s="1"/>
  <c r="BF31" i="25" s="1"/>
  <c r="BF74" i="25" s="1"/>
  <c r="AF32" i="21"/>
  <c r="AF32" i="18" s="1"/>
  <c r="AF32" i="19" s="1"/>
  <c r="AF75" i="19" s="1"/>
  <c r="AG32" i="21"/>
  <c r="AG75" i="18" s="1"/>
  <c r="AG32" i="25" s="1"/>
  <c r="AG75" i="25" s="1"/>
  <c r="AH32" i="21"/>
  <c r="AH32" i="18" s="1"/>
  <c r="AH32" i="19" s="1"/>
  <c r="AH75" i="19" s="1"/>
  <c r="AI32" i="21"/>
  <c r="AJ32" i="21"/>
  <c r="AJ75" i="18" s="1"/>
  <c r="AJ32" i="25" s="1"/>
  <c r="AJ75" i="25" s="1"/>
  <c r="AK32" i="21"/>
  <c r="AK75" i="18" s="1"/>
  <c r="AK32" i="25" s="1"/>
  <c r="AK75" i="25" s="1"/>
  <c r="AL32" i="21"/>
  <c r="AL75" i="18" s="1"/>
  <c r="AL32" i="25" s="1"/>
  <c r="AL75" i="25" s="1"/>
  <c r="AM32" i="21"/>
  <c r="AN32" i="21"/>
  <c r="AO32" i="21"/>
  <c r="AO75" i="18" s="1"/>
  <c r="AO32" i="25" s="1"/>
  <c r="AO75" i="25" s="1"/>
  <c r="AP32" i="21"/>
  <c r="AP75" i="18" s="1"/>
  <c r="AP32" i="25" s="1"/>
  <c r="AP75" i="25" s="1"/>
  <c r="AQ32" i="21"/>
  <c r="AR32" i="21"/>
  <c r="AR75" i="18" s="1"/>
  <c r="AR32" i="25" s="1"/>
  <c r="AR75" i="25" s="1"/>
  <c r="AS32" i="21"/>
  <c r="AT32" i="21"/>
  <c r="AT75" i="18" s="1"/>
  <c r="AT32" i="25" s="1"/>
  <c r="AT75" i="25" s="1"/>
  <c r="AU32" i="21"/>
  <c r="AV32" i="21"/>
  <c r="AW32" i="21"/>
  <c r="AW75" i="18" s="1"/>
  <c r="AW32" i="25" s="1"/>
  <c r="AW75" i="25" s="1"/>
  <c r="AX32" i="21"/>
  <c r="AX75" i="18" s="1"/>
  <c r="AX32" i="25" s="1"/>
  <c r="AX75" i="25" s="1"/>
  <c r="AY32" i="21"/>
  <c r="AZ32" i="21"/>
  <c r="AZ75" i="18" s="1"/>
  <c r="AZ32" i="25" s="1"/>
  <c r="AZ75" i="25" s="1"/>
  <c r="BA32" i="21"/>
  <c r="BA75" i="18" s="1"/>
  <c r="BA32" i="25" s="1"/>
  <c r="BA75" i="25" s="1"/>
  <c r="BB32" i="21"/>
  <c r="BB75" i="18" s="1"/>
  <c r="BB32" i="25" s="1"/>
  <c r="BB75" i="25" s="1"/>
  <c r="BC32" i="21"/>
  <c r="BD32" i="21"/>
  <c r="BE32" i="21"/>
  <c r="BE32" i="18" s="1"/>
  <c r="BE32" i="19" s="1"/>
  <c r="BE75" i="19" s="1"/>
  <c r="BF32" i="21"/>
  <c r="BF32" i="18" s="1"/>
  <c r="BF32" i="19" s="1"/>
  <c r="BF75" i="19" s="1"/>
  <c r="AF33" i="21"/>
  <c r="AF76" i="18" s="1"/>
  <c r="AF33" i="25" s="1"/>
  <c r="AF76" i="25" s="1"/>
  <c r="AG33" i="21"/>
  <c r="AG76" i="18" s="1"/>
  <c r="AG33" i="25" s="1"/>
  <c r="AG76" i="25" s="1"/>
  <c r="AH33" i="21"/>
  <c r="AH76" i="18" s="1"/>
  <c r="AH33" i="25" s="1"/>
  <c r="AH76" i="25" s="1"/>
  <c r="AI33" i="21"/>
  <c r="AJ33" i="21"/>
  <c r="AK33" i="21"/>
  <c r="AL33" i="21"/>
  <c r="AL33" i="18" s="1"/>
  <c r="AL33" i="19" s="1"/>
  <c r="AL76" i="19" s="1"/>
  <c r="AM33" i="21"/>
  <c r="AM33" i="18" s="1"/>
  <c r="AM33" i="19" s="1"/>
  <c r="AM76" i="19" s="1"/>
  <c r="AN33" i="21"/>
  <c r="AO33" i="21"/>
  <c r="AO76" i="18" s="1"/>
  <c r="AO33" i="25" s="1"/>
  <c r="AO76" i="25" s="1"/>
  <c r="AP33" i="21"/>
  <c r="AP76" i="18" s="1"/>
  <c r="AP33" i="25" s="1"/>
  <c r="AP76" i="25" s="1"/>
  <c r="AQ33" i="21"/>
  <c r="AR33" i="21"/>
  <c r="AS33" i="21"/>
  <c r="AT33" i="21"/>
  <c r="AT76" i="18" s="1"/>
  <c r="AT33" i="25" s="1"/>
  <c r="AT76" i="25" s="1"/>
  <c r="AU33" i="21"/>
  <c r="AU76" i="18" s="1"/>
  <c r="AU33" i="25" s="1"/>
  <c r="AU76" i="25" s="1"/>
  <c r="AV33" i="21"/>
  <c r="AW33" i="21"/>
  <c r="AW76" i="18" s="1"/>
  <c r="AW33" i="25" s="1"/>
  <c r="AW76" i="25" s="1"/>
  <c r="AX33" i="21"/>
  <c r="AX76" i="18" s="1"/>
  <c r="AX33" i="25" s="1"/>
  <c r="AX76" i="25" s="1"/>
  <c r="AY33" i="21"/>
  <c r="AZ33" i="21"/>
  <c r="BA33" i="21"/>
  <c r="BB33" i="21"/>
  <c r="BB33" i="18" s="1"/>
  <c r="BB33" i="19" s="1"/>
  <c r="BB76" i="19" s="1"/>
  <c r="BC33" i="21"/>
  <c r="BC76" i="18" s="1"/>
  <c r="BC33" i="25" s="1"/>
  <c r="BC76" i="25" s="1"/>
  <c r="BD33" i="21"/>
  <c r="BE33" i="21"/>
  <c r="BE76" i="18" s="1"/>
  <c r="BE33" i="25" s="1"/>
  <c r="BE76" i="25" s="1"/>
  <c r="BF33" i="21"/>
  <c r="BF76" i="18" s="1"/>
  <c r="BF33" i="25" s="1"/>
  <c r="BF76" i="25" s="1"/>
  <c r="AF34" i="21"/>
  <c r="AF77" i="18" s="1"/>
  <c r="AF34" i="25" s="1"/>
  <c r="AF77" i="25" s="1"/>
  <c r="AG34" i="21"/>
  <c r="AG77" i="18" s="1"/>
  <c r="AG34" i="25" s="1"/>
  <c r="AG77" i="25" s="1"/>
  <c r="AH34" i="21"/>
  <c r="AI34" i="21"/>
  <c r="AI77" i="18" s="1"/>
  <c r="AI34" i="25" s="1"/>
  <c r="AI77" i="25" s="1"/>
  <c r="AJ34" i="21"/>
  <c r="AJ34" i="18" s="1"/>
  <c r="AJ34" i="19" s="1"/>
  <c r="AJ77" i="19" s="1"/>
  <c r="AK34" i="21"/>
  <c r="AL34" i="21"/>
  <c r="AL77" i="18" s="1"/>
  <c r="AL34" i="25" s="1"/>
  <c r="AL77" i="25" s="1"/>
  <c r="AM34" i="21"/>
  <c r="AM77" i="18" s="1"/>
  <c r="AM34" i="25" s="1"/>
  <c r="AM77" i="25" s="1"/>
  <c r="AN34" i="21"/>
  <c r="AO34" i="21"/>
  <c r="AP34" i="21"/>
  <c r="AQ34" i="21"/>
  <c r="AQ77" i="18" s="1"/>
  <c r="AQ34" i="25" s="1"/>
  <c r="AQ77" i="25" s="1"/>
  <c r="AR34" i="21"/>
  <c r="AR77" i="18" s="1"/>
  <c r="AR34" i="25" s="1"/>
  <c r="AR77" i="25" s="1"/>
  <c r="AS34" i="21"/>
  <c r="AT34" i="21"/>
  <c r="AT77" i="18" s="1"/>
  <c r="AT34" i="25" s="1"/>
  <c r="AT77" i="25" s="1"/>
  <c r="AU34" i="21"/>
  <c r="AV34" i="21"/>
  <c r="AW34" i="21"/>
  <c r="AX34" i="21"/>
  <c r="AY34" i="21"/>
  <c r="AY77" i="18" s="1"/>
  <c r="AY34" i="25" s="1"/>
  <c r="AY77" i="25" s="1"/>
  <c r="AZ34" i="21"/>
  <c r="AZ77" i="18" s="1"/>
  <c r="AZ34" i="25" s="1"/>
  <c r="AZ77" i="25" s="1"/>
  <c r="BA34" i="21"/>
  <c r="BB34" i="21"/>
  <c r="BB77" i="18" s="1"/>
  <c r="BB34" i="25" s="1"/>
  <c r="BB77" i="25" s="1"/>
  <c r="BC34" i="21"/>
  <c r="BD34" i="21"/>
  <c r="BE34" i="21"/>
  <c r="BF34" i="21"/>
  <c r="AF35" i="21"/>
  <c r="AF35" i="18" s="1"/>
  <c r="AF35" i="19" s="1"/>
  <c r="AF78" i="19" s="1"/>
  <c r="AG35" i="21"/>
  <c r="AG78" i="18" s="1"/>
  <c r="AG35" i="25" s="1"/>
  <c r="AG78" i="25" s="1"/>
  <c r="AH35" i="21"/>
  <c r="AH78" i="18" s="1"/>
  <c r="AH35" i="25" s="1"/>
  <c r="AH78" i="25" s="1"/>
  <c r="AI35" i="21"/>
  <c r="AI78" i="18" s="1"/>
  <c r="AI35" i="25" s="1"/>
  <c r="AI78" i="25" s="1"/>
  <c r="AJ35" i="21"/>
  <c r="AJ78" i="18" s="1"/>
  <c r="AJ35" i="25" s="1"/>
  <c r="AJ78" i="25" s="1"/>
  <c r="AK35" i="21"/>
  <c r="AL35" i="21"/>
  <c r="AM35" i="21"/>
  <c r="AN35" i="21"/>
  <c r="AN35" i="18" s="1"/>
  <c r="AN35" i="19" s="1"/>
  <c r="AN78" i="19" s="1"/>
  <c r="AO35" i="21"/>
  <c r="AO35" i="18" s="1"/>
  <c r="AO35" i="19" s="1"/>
  <c r="AO78" i="19" s="1"/>
  <c r="AP35" i="21"/>
  <c r="AP78" i="18" s="1"/>
  <c r="AP35" i="25" s="1"/>
  <c r="AP78" i="25" s="1"/>
  <c r="AQ35" i="21"/>
  <c r="AQ35" i="18" s="1"/>
  <c r="AQ35" i="19" s="1"/>
  <c r="AQ78" i="19" s="1"/>
  <c r="AR35" i="21"/>
  <c r="AS35" i="21"/>
  <c r="AT35" i="21"/>
  <c r="AU35" i="21"/>
  <c r="AV35" i="21"/>
  <c r="AV78" i="18" s="1"/>
  <c r="AV35" i="25" s="1"/>
  <c r="AV78" i="25" s="1"/>
  <c r="AW35" i="21"/>
  <c r="AW35" i="18" s="1"/>
  <c r="AW35" i="19" s="1"/>
  <c r="AW78" i="19" s="1"/>
  <c r="AX35" i="21"/>
  <c r="AX78" i="18" s="1"/>
  <c r="AX35" i="25" s="1"/>
  <c r="AX78" i="25" s="1"/>
  <c r="AY35" i="21"/>
  <c r="AY78" i="18" s="1"/>
  <c r="AY35" i="25" s="1"/>
  <c r="AY78" i="25" s="1"/>
  <c r="AZ35" i="21"/>
  <c r="AZ78" i="18" s="1"/>
  <c r="AZ35" i="25" s="1"/>
  <c r="AZ78" i="25" s="1"/>
  <c r="BA35" i="21"/>
  <c r="BB35" i="21"/>
  <c r="BC35" i="21"/>
  <c r="BD35" i="21"/>
  <c r="BD78" i="18" s="1"/>
  <c r="BD35" i="25" s="1"/>
  <c r="BD78" i="25" s="1"/>
  <c r="BE35" i="21"/>
  <c r="BE78" i="18" s="1"/>
  <c r="BE35" i="25" s="1"/>
  <c r="BE78" i="25" s="1"/>
  <c r="BF35" i="21"/>
  <c r="BF78" i="18" s="1"/>
  <c r="BF35" i="25" s="1"/>
  <c r="BF78" i="25" s="1"/>
  <c r="AF36" i="21"/>
  <c r="AF79" i="18" s="1"/>
  <c r="AF36" i="25" s="1"/>
  <c r="AF79" i="25" s="1"/>
  <c r="AG36" i="21"/>
  <c r="AG79" i="18" s="1"/>
  <c r="AG36" i="25" s="1"/>
  <c r="AG79" i="25" s="1"/>
  <c r="AH36" i="21"/>
  <c r="AI36" i="21"/>
  <c r="AJ36" i="21"/>
  <c r="AK36" i="21"/>
  <c r="AK36" i="18" s="1"/>
  <c r="AK36" i="19" s="1"/>
  <c r="AK79" i="19" s="1"/>
  <c r="AL36" i="21"/>
  <c r="AL79" i="18" s="1"/>
  <c r="AL36" i="25" s="1"/>
  <c r="AL79" i="25" s="1"/>
  <c r="AM36" i="21"/>
  <c r="AN36" i="21"/>
  <c r="AN79" i="18" s="1"/>
  <c r="AN36" i="25" s="1"/>
  <c r="AN79" i="25" s="1"/>
  <c r="AO36" i="21"/>
  <c r="AO79" i="18" s="1"/>
  <c r="AO36" i="25" s="1"/>
  <c r="AO79" i="25" s="1"/>
  <c r="AP36" i="21"/>
  <c r="AQ36" i="21"/>
  <c r="AR36" i="21"/>
  <c r="AS36" i="21"/>
  <c r="AS36" i="18" s="1"/>
  <c r="AS36" i="19" s="1"/>
  <c r="AS79" i="19" s="1"/>
  <c r="AT36" i="21"/>
  <c r="AT36" i="18" s="1"/>
  <c r="AT36" i="19" s="1"/>
  <c r="AT79" i="19" s="1"/>
  <c r="AU36" i="21"/>
  <c r="AV36" i="21"/>
  <c r="AV79" i="18" s="1"/>
  <c r="AV36" i="25" s="1"/>
  <c r="AV79" i="25" s="1"/>
  <c r="AW36" i="21"/>
  <c r="AW36" i="18" s="1"/>
  <c r="AW36" i="19" s="1"/>
  <c r="AW79" i="19" s="1"/>
  <c r="AX36" i="21"/>
  <c r="AY36" i="21"/>
  <c r="AZ36" i="21"/>
  <c r="BA36" i="21"/>
  <c r="BA79" i="18" s="1"/>
  <c r="BA36" i="25" s="1"/>
  <c r="BA79" i="25" s="1"/>
  <c r="BB36" i="21"/>
  <c r="BB36" i="18" s="1"/>
  <c r="BB36" i="19" s="1"/>
  <c r="BB79" i="19" s="1"/>
  <c r="BC36" i="21"/>
  <c r="BD36" i="21"/>
  <c r="BD79" i="18" s="1"/>
  <c r="BD36" i="25" s="1"/>
  <c r="BD79" i="25" s="1"/>
  <c r="BE36" i="21"/>
  <c r="BF36" i="21"/>
  <c r="AF37" i="21"/>
  <c r="AF80" i="18" s="1"/>
  <c r="AF37" i="25" s="1"/>
  <c r="AF80" i="25" s="1"/>
  <c r="AG37" i="21"/>
  <c r="AG80" i="18" s="1"/>
  <c r="AG37" i="25" s="1"/>
  <c r="AG80" i="25" s="1"/>
  <c r="AH37" i="21"/>
  <c r="AH37" i="18" s="1"/>
  <c r="AH37" i="19" s="1"/>
  <c r="AH80" i="19" s="1"/>
  <c r="AI37" i="21"/>
  <c r="AI37" i="18" s="1"/>
  <c r="AI37" i="19" s="1"/>
  <c r="AI80" i="19" s="1"/>
  <c r="AJ37" i="21"/>
  <c r="AK37" i="21"/>
  <c r="AK80" i="18" s="1"/>
  <c r="AK37" i="25" s="1"/>
  <c r="AK80" i="25" s="1"/>
  <c r="AL37" i="21"/>
  <c r="AM37" i="21"/>
  <c r="AN37" i="21"/>
  <c r="AO37" i="21"/>
  <c r="AP37" i="21"/>
  <c r="AP37" i="18" s="1"/>
  <c r="AP37" i="19" s="1"/>
  <c r="AP80" i="19" s="1"/>
  <c r="AQ37" i="21"/>
  <c r="AQ80" i="18" s="1"/>
  <c r="AQ37" i="25" s="1"/>
  <c r="AQ80" i="25" s="1"/>
  <c r="AR37" i="21"/>
  <c r="AS37" i="21"/>
  <c r="AS80" i="18" s="1"/>
  <c r="AS37" i="25" s="1"/>
  <c r="AS80" i="25" s="1"/>
  <c r="AT37" i="21"/>
  <c r="AU37" i="21"/>
  <c r="AV37" i="21"/>
  <c r="AW37" i="21"/>
  <c r="AX37" i="21"/>
  <c r="AX37" i="18" s="1"/>
  <c r="AX37" i="19" s="1"/>
  <c r="AX80" i="19" s="1"/>
  <c r="AY37" i="21"/>
  <c r="AY37" i="18" s="1"/>
  <c r="AY37" i="19" s="1"/>
  <c r="AY80" i="19" s="1"/>
  <c r="AZ37" i="21"/>
  <c r="BA37" i="21"/>
  <c r="BA80" i="18" s="1"/>
  <c r="BA37" i="25" s="1"/>
  <c r="BA80" i="25" s="1"/>
  <c r="BB37" i="21"/>
  <c r="BB80" i="18" s="1"/>
  <c r="BB37" i="25" s="1"/>
  <c r="BB80" i="25" s="1"/>
  <c r="BC37" i="21"/>
  <c r="BD37" i="21"/>
  <c r="BE37" i="21"/>
  <c r="BF37" i="21"/>
  <c r="BF37" i="18" s="1"/>
  <c r="BF37" i="19" s="1"/>
  <c r="BF80" i="19" s="1"/>
  <c r="AF38" i="21"/>
  <c r="AF81" i="18" s="1"/>
  <c r="AF38" i="25" s="1"/>
  <c r="AF81" i="25" s="1"/>
  <c r="AG38" i="21"/>
  <c r="AH38" i="21"/>
  <c r="AH81" i="18" s="1"/>
  <c r="AH38" i="25" s="1"/>
  <c r="AH81" i="25" s="1"/>
  <c r="AI38" i="21"/>
  <c r="AJ38" i="21"/>
  <c r="AK38" i="21"/>
  <c r="AL38" i="21"/>
  <c r="AL38" i="18" s="1"/>
  <c r="AL38" i="19" s="1"/>
  <c r="AL81" i="19" s="1"/>
  <c r="AM38" i="21"/>
  <c r="AM38" i="18" s="1"/>
  <c r="AM38" i="19" s="1"/>
  <c r="AM81" i="19" s="1"/>
  <c r="AN38" i="21"/>
  <c r="AN81" i="18" s="1"/>
  <c r="AN38" i="25" s="1"/>
  <c r="AN81" i="25" s="1"/>
  <c r="AO38" i="21"/>
  <c r="AP38" i="21"/>
  <c r="AP81" i="18" s="1"/>
  <c r="AP38" i="25" s="1"/>
  <c r="AP81" i="25" s="1"/>
  <c r="AQ38" i="21"/>
  <c r="AQ81" i="18" s="1"/>
  <c r="AQ38" i="25" s="1"/>
  <c r="AQ81" i="25" s="1"/>
  <c r="AR38" i="21"/>
  <c r="AS38" i="21"/>
  <c r="AT38" i="21"/>
  <c r="AT38" i="18" s="1"/>
  <c r="AT38" i="19" s="1"/>
  <c r="AT81" i="19" s="1"/>
  <c r="AU38" i="21"/>
  <c r="AU38" i="18" s="1"/>
  <c r="AU38" i="19" s="1"/>
  <c r="AU81" i="19" s="1"/>
  <c r="AV38" i="21"/>
  <c r="AV81" i="18" s="1"/>
  <c r="AV38" i="25" s="1"/>
  <c r="AV81" i="25" s="1"/>
  <c r="AW38" i="21"/>
  <c r="AX38" i="21"/>
  <c r="AX81" i="18" s="1"/>
  <c r="AX38" i="25" s="1"/>
  <c r="AX81" i="25" s="1"/>
  <c r="AY38" i="21"/>
  <c r="AZ38" i="21"/>
  <c r="BA38" i="21"/>
  <c r="BB38" i="21"/>
  <c r="BB38" i="18" s="1"/>
  <c r="BB38" i="19" s="1"/>
  <c r="BB81" i="19" s="1"/>
  <c r="BC38" i="21"/>
  <c r="BC38" i="18" s="1"/>
  <c r="BC38" i="19" s="1"/>
  <c r="BC81" i="19" s="1"/>
  <c r="BD38" i="21"/>
  <c r="BD38" i="18" s="1"/>
  <c r="BD38" i="19" s="1"/>
  <c r="BD81" i="19" s="1"/>
  <c r="BE38" i="21"/>
  <c r="BF38" i="21"/>
  <c r="BF81" i="18" s="1"/>
  <c r="BF38" i="25" s="1"/>
  <c r="BF81" i="25" s="1"/>
  <c r="AF39" i="21"/>
  <c r="AF82" i="18" s="1"/>
  <c r="AF39" i="25" s="1"/>
  <c r="AF82" i="25" s="1"/>
  <c r="AG39" i="21"/>
  <c r="AG82" i="18" s="1"/>
  <c r="AG39" i="25" s="1"/>
  <c r="AG82" i="25" s="1"/>
  <c r="AH39" i="21"/>
  <c r="AH39" i="18" s="1"/>
  <c r="AH39" i="19" s="1"/>
  <c r="AH82" i="19" s="1"/>
  <c r="AI39" i="21"/>
  <c r="AJ39" i="21"/>
  <c r="AJ82" i="18" s="1"/>
  <c r="AJ39" i="25" s="1"/>
  <c r="AJ82" i="25" s="1"/>
  <c r="AK39" i="21"/>
  <c r="AK82" i="18" s="1"/>
  <c r="AK39" i="25" s="1"/>
  <c r="AK82" i="25" s="1"/>
  <c r="AL39" i="21"/>
  <c r="AM39" i="21"/>
  <c r="AM82" i="18" s="1"/>
  <c r="AM39" i="25" s="1"/>
  <c r="AM82" i="25" s="1"/>
  <c r="AN39" i="21"/>
  <c r="AO39" i="21"/>
  <c r="AP39" i="21"/>
  <c r="AP39" i="18" s="1"/>
  <c r="AP39" i="19" s="1"/>
  <c r="AP82" i="19" s="1"/>
  <c r="AQ39" i="21"/>
  <c r="AR39" i="21"/>
  <c r="AR82" i="18" s="1"/>
  <c r="AR39" i="25" s="1"/>
  <c r="AR82" i="25" s="1"/>
  <c r="AS39" i="21"/>
  <c r="AS82" i="18" s="1"/>
  <c r="AS39" i="25" s="1"/>
  <c r="AS82" i="25" s="1"/>
  <c r="AT39" i="21"/>
  <c r="AU39" i="21"/>
  <c r="AU82" i="18" s="1"/>
  <c r="AU39" i="25" s="1"/>
  <c r="AU82" i="25" s="1"/>
  <c r="AV39" i="21"/>
  <c r="AV82" i="18" s="1"/>
  <c r="AV39" i="25" s="1"/>
  <c r="AV82" i="25" s="1"/>
  <c r="AW39" i="21"/>
  <c r="AX39" i="21"/>
  <c r="AX39" i="18" s="1"/>
  <c r="AX39" i="19" s="1"/>
  <c r="AX82" i="19" s="1"/>
  <c r="AY39" i="21"/>
  <c r="AZ39" i="21"/>
  <c r="AZ39" i="18" s="1"/>
  <c r="AZ39" i="19" s="1"/>
  <c r="AZ82" i="19" s="1"/>
  <c r="BA39" i="21"/>
  <c r="BA39" i="18" s="1"/>
  <c r="BA39" i="19" s="1"/>
  <c r="BA82" i="19" s="1"/>
  <c r="BB39" i="21"/>
  <c r="BC39" i="21"/>
  <c r="BC82" i="18" s="1"/>
  <c r="BC39" i="25" s="1"/>
  <c r="BC82" i="25" s="1"/>
  <c r="BD39" i="21"/>
  <c r="BE39" i="21"/>
  <c r="BF39" i="21"/>
  <c r="BF39" i="18" s="1"/>
  <c r="BF39" i="19" s="1"/>
  <c r="BF82" i="19" s="1"/>
  <c r="AF40" i="21"/>
  <c r="AF83" i="18" s="1"/>
  <c r="AG40" i="21"/>
  <c r="AH40" i="21"/>
  <c r="AH40" i="18" s="1"/>
  <c r="AI40" i="21"/>
  <c r="AJ40" i="21"/>
  <c r="AJ40" i="18" s="1"/>
  <c r="AK40" i="21"/>
  <c r="AK83" i="18" s="1"/>
  <c r="AL40" i="21"/>
  <c r="AL40" i="18" s="1"/>
  <c r="AM40" i="21"/>
  <c r="AN40" i="21"/>
  <c r="AO40" i="21"/>
  <c r="AO40" i="18" s="1"/>
  <c r="AP40" i="21"/>
  <c r="AP40" i="18" s="1"/>
  <c r="AQ40" i="21"/>
  <c r="AR40" i="21"/>
  <c r="AR83" i="18" s="1"/>
  <c r="AS40" i="21"/>
  <c r="AT40" i="21"/>
  <c r="AT40" i="18" s="1"/>
  <c r="AU40" i="21"/>
  <c r="AV40" i="21"/>
  <c r="AW40" i="21"/>
  <c r="AW83" i="18" s="1"/>
  <c r="AX40" i="21"/>
  <c r="AX40" i="18" s="1"/>
  <c r="AY40" i="21"/>
  <c r="AZ40" i="21"/>
  <c r="AZ83" i="18" s="1"/>
  <c r="BA40" i="21"/>
  <c r="BA83" i="18" s="1"/>
  <c r="BB40" i="21"/>
  <c r="BB40" i="18" s="1"/>
  <c r="BC40" i="21"/>
  <c r="BD40" i="21"/>
  <c r="BE40" i="21"/>
  <c r="BE83" i="18" s="1"/>
  <c r="BF40" i="21"/>
  <c r="BF83" i="18" s="1"/>
  <c r="AF41" i="21"/>
  <c r="AF41" i="18" s="1"/>
  <c r="AF41" i="19" s="1"/>
  <c r="AF84" i="19" s="1"/>
  <c r="AG41" i="21"/>
  <c r="AG41" i="19" s="1"/>
  <c r="AG84" i="19" s="1"/>
  <c r="AH41" i="21"/>
  <c r="AH41" i="18" s="1"/>
  <c r="AH41" i="19" s="1"/>
  <c r="AH84" i="19" s="1"/>
  <c r="AI41" i="21"/>
  <c r="AJ41" i="21"/>
  <c r="AK41" i="21"/>
  <c r="AL41" i="21"/>
  <c r="AL84" i="18" s="1"/>
  <c r="AL41" i="25" s="1"/>
  <c r="AL84" i="25" s="1"/>
  <c r="AM41" i="21"/>
  <c r="AM84" i="18" s="1"/>
  <c r="AM41" i="25" s="1"/>
  <c r="AM84" i="25" s="1"/>
  <c r="AN41" i="21"/>
  <c r="AO41" i="21"/>
  <c r="AO84" i="18" s="1"/>
  <c r="AO41" i="25" s="1"/>
  <c r="AO84" i="25" s="1"/>
  <c r="AP41" i="21"/>
  <c r="AP41" i="18" s="1"/>
  <c r="AP41" i="19" s="1"/>
  <c r="AP84" i="19" s="1"/>
  <c r="AQ41" i="21"/>
  <c r="AR41" i="21"/>
  <c r="AS41" i="21"/>
  <c r="AT41" i="21"/>
  <c r="AT41" i="18" s="1"/>
  <c r="AT41" i="19" s="1"/>
  <c r="AT84" i="19" s="1"/>
  <c r="AU41" i="21"/>
  <c r="AU84" i="18" s="1"/>
  <c r="AU41" i="25" s="1"/>
  <c r="AU84" i="25" s="1"/>
  <c r="AV41" i="21"/>
  <c r="AW41" i="21"/>
  <c r="AW84" i="18" s="1"/>
  <c r="AW41" i="25" s="1"/>
  <c r="AW84" i="25" s="1"/>
  <c r="AX41" i="21"/>
  <c r="AX41" i="18" s="1"/>
  <c r="AX41" i="19" s="1"/>
  <c r="AX84" i="19" s="1"/>
  <c r="AY41" i="21"/>
  <c r="AZ41" i="21"/>
  <c r="BA41" i="21"/>
  <c r="BB41" i="21"/>
  <c r="BB84" i="18" s="1"/>
  <c r="BB41" i="25" s="1"/>
  <c r="BB84" i="25" s="1"/>
  <c r="BC41" i="21"/>
  <c r="BC84" i="18" s="1"/>
  <c r="BC41" i="25" s="1"/>
  <c r="BC84" i="25" s="1"/>
  <c r="BD41" i="21"/>
  <c r="BE41" i="21"/>
  <c r="BE41" i="18" s="1"/>
  <c r="BE41" i="19" s="1"/>
  <c r="BE84" i="19" s="1"/>
  <c r="BF41" i="21"/>
  <c r="BF41" i="18" s="1"/>
  <c r="BF41" i="19" s="1"/>
  <c r="BF84" i="19" s="1"/>
  <c r="AF42" i="21"/>
  <c r="AF42" i="18" s="1"/>
  <c r="AF42" i="19" s="1"/>
  <c r="AF85" i="19" s="1"/>
  <c r="AG42" i="21"/>
  <c r="AG42" i="19" s="1"/>
  <c r="AG85" i="19" s="1"/>
  <c r="AH42" i="21"/>
  <c r="AI42" i="21"/>
  <c r="AI85" i="18" s="1"/>
  <c r="AI42" i="25" s="1"/>
  <c r="AI85" i="25" s="1"/>
  <c r="AJ42" i="21"/>
  <c r="AJ85" i="18" s="1"/>
  <c r="AJ42" i="25" s="1"/>
  <c r="AJ85" i="25" s="1"/>
  <c r="AK42" i="21"/>
  <c r="AL42" i="21"/>
  <c r="AL42" i="18" s="1"/>
  <c r="AL42" i="19" s="1"/>
  <c r="AL85" i="19" s="1"/>
  <c r="AM42" i="21"/>
  <c r="AN42" i="21"/>
  <c r="AO42" i="21"/>
  <c r="AP42" i="21"/>
  <c r="AQ42" i="21"/>
  <c r="AQ85" i="18" s="1"/>
  <c r="AQ42" i="25" s="1"/>
  <c r="AQ85" i="25" s="1"/>
  <c r="AR42" i="21"/>
  <c r="AR85" i="18" s="1"/>
  <c r="AR42" i="25" s="1"/>
  <c r="AR85" i="25" s="1"/>
  <c r="AS42" i="21"/>
  <c r="AT42" i="21"/>
  <c r="AT42" i="18" s="1"/>
  <c r="AT42" i="19" s="1"/>
  <c r="AT85" i="19" s="1"/>
  <c r="AU42" i="21"/>
  <c r="AU85" i="18" s="1"/>
  <c r="AU42" i="25" s="1"/>
  <c r="AU85" i="25" s="1"/>
  <c r="AV42" i="21"/>
  <c r="AW42" i="21"/>
  <c r="AX42" i="21"/>
  <c r="AY42" i="21"/>
  <c r="AZ42" i="21"/>
  <c r="AZ85" i="18" s="1"/>
  <c r="AZ42" i="25" s="1"/>
  <c r="AZ85" i="25" s="1"/>
  <c r="BA42" i="21"/>
  <c r="BB42" i="21"/>
  <c r="BB42" i="18" s="1"/>
  <c r="BB42" i="19" s="1"/>
  <c r="BB85" i="19" s="1"/>
  <c r="BC42" i="21"/>
  <c r="BD42" i="21"/>
  <c r="BE42" i="21"/>
  <c r="BF42" i="21"/>
  <c r="AF43" i="21"/>
  <c r="AF86" i="18" s="1"/>
  <c r="AF43" i="25" s="1"/>
  <c r="AF86" i="25" s="1"/>
  <c r="AG43" i="21"/>
  <c r="AG86" i="18" s="1"/>
  <c r="AG43" i="25" s="1"/>
  <c r="AG86" i="25" s="1"/>
  <c r="AH43" i="21"/>
  <c r="AH43" i="18" s="1"/>
  <c r="AH43" i="19" s="1"/>
  <c r="AH86" i="19" s="1"/>
  <c r="AI43" i="21"/>
  <c r="AI86" i="18" s="1"/>
  <c r="AI43" i="25" s="1"/>
  <c r="AI86" i="25" s="1"/>
  <c r="AJ43" i="21"/>
  <c r="AJ43" i="18" s="1"/>
  <c r="AJ43" i="19" s="1"/>
  <c r="AJ86" i="19" s="1"/>
  <c r="AK43" i="21"/>
  <c r="AL43" i="21"/>
  <c r="AM43" i="21"/>
  <c r="AN43" i="21"/>
  <c r="AN86" i="18" s="1"/>
  <c r="AN43" i="25" s="1"/>
  <c r="AN86" i="25" s="1"/>
  <c r="AO43" i="21"/>
  <c r="AO86" i="18" s="1"/>
  <c r="AO43" i="25" s="1"/>
  <c r="AO86" i="25" s="1"/>
  <c r="AP43" i="21"/>
  <c r="AP43" i="18" s="1"/>
  <c r="AP43" i="19" s="1"/>
  <c r="AP86" i="19" s="1"/>
  <c r="AQ43" i="21"/>
  <c r="AQ86" i="18" s="1"/>
  <c r="AQ43" i="25" s="1"/>
  <c r="AQ86" i="25" s="1"/>
  <c r="AR43" i="21"/>
  <c r="AS43" i="21"/>
  <c r="AT43" i="21"/>
  <c r="AU43" i="21"/>
  <c r="AV43" i="21"/>
  <c r="AV86" i="18" s="1"/>
  <c r="AV43" i="25" s="1"/>
  <c r="AV86" i="25" s="1"/>
  <c r="AW43" i="21"/>
  <c r="AW86" i="18" s="1"/>
  <c r="AW43" i="25" s="1"/>
  <c r="AW86" i="25" s="1"/>
  <c r="AX43" i="21"/>
  <c r="AX43" i="18" s="1"/>
  <c r="AX43" i="19" s="1"/>
  <c r="AX86" i="19" s="1"/>
  <c r="AY43" i="21"/>
  <c r="AY86" i="18" s="1"/>
  <c r="AY43" i="25" s="1"/>
  <c r="AY86" i="25" s="1"/>
  <c r="AZ43" i="21"/>
  <c r="AZ43" i="18" s="1"/>
  <c r="AZ43" i="19" s="1"/>
  <c r="AZ86" i="19" s="1"/>
  <c r="BA43" i="21"/>
  <c r="BB43" i="21"/>
  <c r="BC43" i="21"/>
  <c r="BD43" i="21"/>
  <c r="BD43" i="18" s="1"/>
  <c r="BD43" i="19" s="1"/>
  <c r="BD86" i="19" s="1"/>
  <c r="BE43" i="21"/>
  <c r="BE86" i="18" s="1"/>
  <c r="BE43" i="25" s="1"/>
  <c r="BE86" i="25" s="1"/>
  <c r="BF43" i="21"/>
  <c r="BF43" i="18" s="1"/>
  <c r="BF43" i="19" s="1"/>
  <c r="BF86" i="19" s="1"/>
  <c r="AF44" i="21"/>
  <c r="AF87" i="18" s="1"/>
  <c r="AF44" i="25" s="1"/>
  <c r="AF87" i="25" s="1"/>
  <c r="AG44" i="21"/>
  <c r="AG87" i="18" s="1"/>
  <c r="AG44" i="25" s="1"/>
  <c r="AG87" i="25" s="1"/>
  <c r="AH44" i="21"/>
  <c r="AI44" i="21"/>
  <c r="AJ44" i="21"/>
  <c r="AK44" i="21"/>
  <c r="AK87" i="18" s="1"/>
  <c r="AK44" i="25" s="1"/>
  <c r="AK87" i="25" s="1"/>
  <c r="AL44" i="21"/>
  <c r="AL44" i="18" s="1"/>
  <c r="AL44" i="19" s="1"/>
  <c r="AL87" i="19" s="1"/>
  <c r="AM44" i="21"/>
  <c r="AN44" i="21"/>
  <c r="AN87" i="18" s="1"/>
  <c r="AN44" i="25" s="1"/>
  <c r="AN87" i="25" s="1"/>
  <c r="AO44" i="21"/>
  <c r="AO44" i="18" s="1"/>
  <c r="AO44" i="19" s="1"/>
  <c r="AO87" i="19" s="1"/>
  <c r="AP44" i="21"/>
  <c r="AQ44" i="21"/>
  <c r="AR44" i="21"/>
  <c r="AS44" i="21"/>
  <c r="AS87" i="18" s="1"/>
  <c r="AS44" i="25" s="1"/>
  <c r="AS87" i="25" s="1"/>
  <c r="AT44" i="21"/>
  <c r="AT44" i="18" s="1"/>
  <c r="AT44" i="19" s="1"/>
  <c r="AT87" i="19" s="1"/>
  <c r="AU44" i="21"/>
  <c r="AV44" i="21"/>
  <c r="AV87" i="18" s="1"/>
  <c r="AV44" i="25" s="1"/>
  <c r="AV87" i="25" s="1"/>
  <c r="AW44" i="21"/>
  <c r="AW87" i="18" s="1"/>
  <c r="AW44" i="25" s="1"/>
  <c r="AW87" i="25" s="1"/>
  <c r="AX44" i="21"/>
  <c r="AY44" i="21"/>
  <c r="AZ44" i="21"/>
  <c r="BA44" i="21"/>
  <c r="BA87" i="18" s="1"/>
  <c r="BA44" i="25" s="1"/>
  <c r="BA87" i="25" s="1"/>
  <c r="BB44" i="21"/>
  <c r="BB44" i="18" s="1"/>
  <c r="BB44" i="19" s="1"/>
  <c r="BB87" i="19" s="1"/>
  <c r="BC44" i="21"/>
  <c r="BD44" i="21"/>
  <c r="BD44" i="18" s="1"/>
  <c r="BD44" i="19" s="1"/>
  <c r="BD87" i="19" s="1"/>
  <c r="BE44" i="21"/>
  <c r="BF44" i="21"/>
  <c r="AF45" i="21"/>
  <c r="AF88" i="18" s="1"/>
  <c r="AF45" i="25" s="1"/>
  <c r="AF88" i="25" s="1"/>
  <c r="AG45" i="21"/>
  <c r="AG88" i="18" s="1"/>
  <c r="AG45" i="25" s="1"/>
  <c r="AG88" i="25" s="1"/>
  <c r="AH45" i="21"/>
  <c r="AH45" i="18" s="1"/>
  <c r="AH45" i="19" s="1"/>
  <c r="AH88" i="19" s="1"/>
  <c r="AI45" i="21"/>
  <c r="AI88" i="18" s="1"/>
  <c r="AI45" i="25" s="1"/>
  <c r="AI88" i="25" s="1"/>
  <c r="AJ45" i="21"/>
  <c r="AK45" i="21"/>
  <c r="AK45" i="18" s="1"/>
  <c r="AK45" i="19" s="1"/>
  <c r="AK88" i="19" s="1"/>
  <c r="AL45" i="21"/>
  <c r="AL88" i="18" s="1"/>
  <c r="AL45" i="25" s="1"/>
  <c r="AL88" i="25" s="1"/>
  <c r="AM45" i="21"/>
  <c r="AN45" i="21"/>
  <c r="AO45" i="21"/>
  <c r="AP45" i="21"/>
  <c r="AP45" i="18" s="1"/>
  <c r="AP45" i="19" s="1"/>
  <c r="AP88" i="19" s="1"/>
  <c r="AQ45" i="21"/>
  <c r="AQ45" i="18" s="1"/>
  <c r="AQ45" i="19" s="1"/>
  <c r="AQ88" i="19" s="1"/>
  <c r="AR45" i="21"/>
  <c r="AS45" i="21"/>
  <c r="AS88" i="18" s="1"/>
  <c r="AS45" i="25" s="1"/>
  <c r="AS88" i="25" s="1"/>
  <c r="AT45" i="21"/>
  <c r="AU45" i="21"/>
  <c r="AV45" i="21"/>
  <c r="AW45" i="21"/>
  <c r="AX45" i="21"/>
  <c r="AX45" i="18" s="1"/>
  <c r="AX45" i="19" s="1"/>
  <c r="AX88" i="19" s="1"/>
  <c r="AY45" i="21"/>
  <c r="AY88" i="18" s="1"/>
  <c r="AY45" i="25" s="1"/>
  <c r="AY88" i="25" s="1"/>
  <c r="AZ45" i="21"/>
  <c r="BA45" i="21"/>
  <c r="BA88" i="18" s="1"/>
  <c r="BA45" i="25" s="1"/>
  <c r="BA88" i="25" s="1"/>
  <c r="BB45" i="21"/>
  <c r="BC45" i="21"/>
  <c r="BD45" i="21"/>
  <c r="BE45" i="21"/>
  <c r="BF45" i="21"/>
  <c r="BF45" i="18" s="1"/>
  <c r="BF45" i="19" s="1"/>
  <c r="BF88" i="19" s="1"/>
  <c r="AF46" i="21"/>
  <c r="AF89" i="18" s="1"/>
  <c r="AF46" i="25" s="1"/>
  <c r="AF89" i="25" s="1"/>
  <c r="AG46" i="21"/>
  <c r="AG46" i="18" s="1"/>
  <c r="AG46" i="19" s="1"/>
  <c r="AG89" i="19" s="1"/>
  <c r="AH46" i="21"/>
  <c r="AH46" i="18" s="1"/>
  <c r="AH46" i="19" s="1"/>
  <c r="AH89" i="19" s="1"/>
  <c r="AI46" i="21"/>
  <c r="AI89" i="18" s="1"/>
  <c r="AI46" i="25" s="1"/>
  <c r="AI89" i="25" s="1"/>
  <c r="AJ46" i="21"/>
  <c r="AK46" i="21"/>
  <c r="AL46" i="21"/>
  <c r="AL46" i="18" s="1"/>
  <c r="AL46" i="19" s="1"/>
  <c r="AL89" i="19" s="1"/>
  <c r="AM46" i="21"/>
  <c r="AM89" i="18" s="1"/>
  <c r="AM46" i="25" s="1"/>
  <c r="AM89" i="25" s="1"/>
  <c r="AN46" i="21"/>
  <c r="AN89" i="18" s="1"/>
  <c r="AN46" i="25" s="1"/>
  <c r="AN89" i="25" s="1"/>
  <c r="AO46" i="21"/>
  <c r="AP46" i="21"/>
  <c r="AP89" i="18" s="1"/>
  <c r="AP46" i="25" s="1"/>
  <c r="AP89" i="25" s="1"/>
  <c r="AQ46" i="21"/>
  <c r="AR46" i="21"/>
  <c r="AS46" i="21"/>
  <c r="AT46" i="21"/>
  <c r="AT46" i="18" s="1"/>
  <c r="AT46" i="19" s="1"/>
  <c r="AT89" i="19" s="1"/>
  <c r="AU46" i="21"/>
  <c r="AU89" i="18" s="1"/>
  <c r="AU46" i="25" s="1"/>
  <c r="AU89" i="25" s="1"/>
  <c r="AV46" i="21"/>
  <c r="AV89" i="18" s="1"/>
  <c r="AV46" i="25" s="1"/>
  <c r="AV89" i="25" s="1"/>
  <c r="AW46" i="21"/>
  <c r="AX46" i="21"/>
  <c r="AX89" i="18" s="1"/>
  <c r="AX46" i="25" s="1"/>
  <c r="AX89" i="25" s="1"/>
  <c r="AY46" i="21"/>
  <c r="AY89" i="18" s="1"/>
  <c r="AY46" i="25" s="1"/>
  <c r="AY89" i="25" s="1"/>
  <c r="AZ46" i="21"/>
  <c r="BA46" i="21"/>
  <c r="BB46" i="21"/>
  <c r="BB46" i="18" s="1"/>
  <c r="BB46" i="19" s="1"/>
  <c r="BB89" i="19" s="1"/>
  <c r="BC46" i="21"/>
  <c r="BC89" i="18" s="1"/>
  <c r="BC46" i="25" s="1"/>
  <c r="BC89" i="25" s="1"/>
  <c r="BD46" i="21"/>
  <c r="BD89" i="18" s="1"/>
  <c r="BD46" i="25" s="1"/>
  <c r="BD89" i="25" s="1"/>
  <c r="BE46" i="21"/>
  <c r="BF46" i="21"/>
  <c r="BF89" i="18" s="1"/>
  <c r="BF46" i="25" s="1"/>
  <c r="BF89" i="25" s="1"/>
  <c r="AF47" i="21"/>
  <c r="AF47" i="18" s="1"/>
  <c r="AF47" i="19" s="1"/>
  <c r="AF90" i="19" s="1"/>
  <c r="AG47" i="21"/>
  <c r="AG47" i="18" s="1"/>
  <c r="AG47" i="19" s="1"/>
  <c r="AG90" i="19" s="1"/>
  <c r="AH47" i="21"/>
  <c r="AH47" i="18" s="1"/>
  <c r="AH47" i="19" s="1"/>
  <c r="AH90" i="19" s="1"/>
  <c r="AI47" i="21"/>
  <c r="AJ47" i="21"/>
  <c r="AK47" i="21"/>
  <c r="AK47" i="18" s="1"/>
  <c r="AK47" i="19" s="1"/>
  <c r="AK90" i="19" s="1"/>
  <c r="AL47" i="21"/>
  <c r="AM47" i="21"/>
  <c r="AM90" i="18" s="1"/>
  <c r="AM47" i="25" s="1"/>
  <c r="AM90" i="25" s="1"/>
  <c r="AN47" i="21"/>
  <c r="AN90" i="18" s="1"/>
  <c r="AN47" i="25" s="1"/>
  <c r="AN90" i="25" s="1"/>
  <c r="AO47" i="21"/>
  <c r="AP47" i="21"/>
  <c r="AP47" i="18" s="1"/>
  <c r="AP47" i="19" s="1"/>
  <c r="AP90" i="19" s="1"/>
  <c r="AQ47" i="21"/>
  <c r="AR47" i="21"/>
  <c r="AR90" i="18" s="1"/>
  <c r="AR47" i="25" s="1"/>
  <c r="AR90" i="25" s="1"/>
  <c r="AS47" i="21"/>
  <c r="AS90" i="18" s="1"/>
  <c r="AS47" i="25" s="1"/>
  <c r="AS90" i="25" s="1"/>
  <c r="AT47" i="21"/>
  <c r="AU47" i="21"/>
  <c r="AU90" i="18" s="1"/>
  <c r="AU47" i="25" s="1"/>
  <c r="AU90" i="25" s="1"/>
  <c r="AV47" i="21"/>
  <c r="AW47" i="21"/>
  <c r="AX47" i="21"/>
  <c r="AX47" i="18" s="1"/>
  <c r="AX47" i="19" s="1"/>
  <c r="AX90" i="19" s="1"/>
  <c r="AY47" i="21"/>
  <c r="AZ47" i="21"/>
  <c r="AZ90" i="18" s="1"/>
  <c r="AZ47" i="25" s="1"/>
  <c r="AZ90" i="25" s="1"/>
  <c r="BA47" i="21"/>
  <c r="BA47" i="18" s="1"/>
  <c r="BA47" i="19" s="1"/>
  <c r="BA90" i="19" s="1"/>
  <c r="BB47" i="21"/>
  <c r="BC47" i="21"/>
  <c r="BC47" i="18" s="1"/>
  <c r="BC47" i="19" s="1"/>
  <c r="BC90" i="19" s="1"/>
  <c r="BD47" i="21"/>
  <c r="BD90" i="18" s="1"/>
  <c r="BD47" i="25" s="1"/>
  <c r="BD90" i="25" s="1"/>
  <c r="BE47" i="21"/>
  <c r="BF47" i="21"/>
  <c r="BF47" i="18" s="1"/>
  <c r="BF47" i="19" s="1"/>
  <c r="BF90" i="19" s="1"/>
  <c r="AF48" i="21"/>
  <c r="AF48" i="18" s="1"/>
  <c r="AF48" i="19" s="1"/>
  <c r="AF91" i="19" s="1"/>
  <c r="AG48" i="21"/>
  <c r="AG91" i="18" s="1"/>
  <c r="AG48" i="25" s="1"/>
  <c r="AG91" i="25" s="1"/>
  <c r="AH48" i="21"/>
  <c r="AH91" i="18" s="1"/>
  <c r="AH48" i="25" s="1"/>
  <c r="AH91" i="25" s="1"/>
  <c r="AI48" i="21"/>
  <c r="AJ48" i="21"/>
  <c r="AJ91" i="18" s="1"/>
  <c r="AJ48" i="25" s="1"/>
  <c r="AJ91" i="25" s="1"/>
  <c r="AK48" i="21"/>
  <c r="AL48" i="21"/>
  <c r="AL48" i="18" s="1"/>
  <c r="AL48" i="19" s="1"/>
  <c r="AL91" i="19" s="1"/>
  <c r="AM48" i="21"/>
  <c r="AN48" i="21"/>
  <c r="AO48" i="21"/>
  <c r="AO91" i="18" s="1"/>
  <c r="AO48" i="25" s="1"/>
  <c r="AO91" i="25" s="1"/>
  <c r="AP48" i="21"/>
  <c r="AP91" i="18" s="1"/>
  <c r="AP48" i="25" s="1"/>
  <c r="AP91" i="25" s="1"/>
  <c r="AQ48" i="21"/>
  <c r="AR48" i="21"/>
  <c r="AR91" i="18" s="1"/>
  <c r="AR48" i="25" s="1"/>
  <c r="AR91" i="25" s="1"/>
  <c r="AS48" i="21"/>
  <c r="AS91" i="18" s="1"/>
  <c r="AS48" i="25" s="1"/>
  <c r="AS91" i="25" s="1"/>
  <c r="AT48" i="21"/>
  <c r="AT48" i="18" s="1"/>
  <c r="AT48" i="19" s="1"/>
  <c r="AT91" i="19" s="1"/>
  <c r="AU48" i="21"/>
  <c r="AV48" i="21"/>
  <c r="AW48" i="21"/>
  <c r="AW91" i="18" s="1"/>
  <c r="AW48" i="25" s="1"/>
  <c r="AW91" i="25" s="1"/>
  <c r="AX48" i="21"/>
  <c r="AX91" i="18" s="1"/>
  <c r="AX48" i="25" s="1"/>
  <c r="AX91" i="25" s="1"/>
  <c r="AY48" i="21"/>
  <c r="AZ48" i="21"/>
  <c r="AZ91" i="18" s="1"/>
  <c r="AZ48" i="25" s="1"/>
  <c r="AZ91" i="25" s="1"/>
  <c r="BA48" i="21"/>
  <c r="BB48" i="21"/>
  <c r="BB48" i="18" s="1"/>
  <c r="BB48" i="19" s="1"/>
  <c r="BB91" i="19" s="1"/>
  <c r="BC48" i="21"/>
  <c r="BD48" i="21"/>
  <c r="BE48" i="21"/>
  <c r="BE48" i="18" s="1"/>
  <c r="BE48" i="19" s="1"/>
  <c r="BE91" i="19" s="1"/>
  <c r="BF48" i="21"/>
  <c r="BF91" i="18" s="1"/>
  <c r="BF48" i="25" s="1"/>
  <c r="BF91" i="25" s="1"/>
  <c r="AF49" i="21"/>
  <c r="AF92" i="18" s="1"/>
  <c r="AF49" i="25" s="1"/>
  <c r="AF92" i="25" s="1"/>
  <c r="AG49" i="21"/>
  <c r="AG92" i="18" s="1"/>
  <c r="AG49" i="25" s="1"/>
  <c r="AG92" i="25" s="1"/>
  <c r="AH49" i="21"/>
  <c r="AH49" i="18" s="1"/>
  <c r="AH49" i="19" s="1"/>
  <c r="AH92" i="19" s="1"/>
  <c r="AI49" i="21"/>
  <c r="AJ49" i="21"/>
  <c r="AK49" i="21"/>
  <c r="AL49" i="21"/>
  <c r="AL92" i="18" s="1"/>
  <c r="AL49" i="25" s="1"/>
  <c r="AL92" i="25" s="1"/>
  <c r="AM49" i="21"/>
  <c r="AM92" i="18" s="1"/>
  <c r="AM49" i="25" s="1"/>
  <c r="AM92" i="25" s="1"/>
  <c r="AN49" i="21"/>
  <c r="AO49" i="21"/>
  <c r="AO92" i="18" s="1"/>
  <c r="AO49" i="25" s="1"/>
  <c r="AO92" i="25" s="1"/>
  <c r="AP49" i="21"/>
  <c r="AP49" i="18" s="1"/>
  <c r="AP49" i="19" s="1"/>
  <c r="AP92" i="19" s="1"/>
  <c r="AQ49" i="21"/>
  <c r="AR49" i="21"/>
  <c r="AS49" i="21"/>
  <c r="AT49" i="21"/>
  <c r="AT49" i="18" s="1"/>
  <c r="AT49" i="19" s="1"/>
  <c r="AT92" i="19" s="1"/>
  <c r="AU49" i="21"/>
  <c r="AU92" i="18" s="1"/>
  <c r="AU49" i="25" s="1"/>
  <c r="AU92" i="25" s="1"/>
  <c r="AV49" i="21"/>
  <c r="AW49" i="21"/>
  <c r="AW49" i="18" s="1"/>
  <c r="AW49" i="19" s="1"/>
  <c r="AW92" i="19" s="1"/>
  <c r="AX49" i="21"/>
  <c r="AX49" i="18" s="1"/>
  <c r="AX49" i="19" s="1"/>
  <c r="AX92" i="19" s="1"/>
  <c r="AY49" i="21"/>
  <c r="AZ49" i="21"/>
  <c r="BA49" i="21"/>
  <c r="BB49" i="21"/>
  <c r="BB92" i="18" s="1"/>
  <c r="BB49" i="25" s="1"/>
  <c r="BB92" i="25" s="1"/>
  <c r="BC49" i="21"/>
  <c r="BC92" i="18" s="1"/>
  <c r="BC49" i="25" s="1"/>
  <c r="BC92" i="25" s="1"/>
  <c r="BD49" i="21"/>
  <c r="BE49" i="21"/>
  <c r="BE92" i="18" s="1"/>
  <c r="BE49" i="25" s="1"/>
  <c r="BE92" i="25" s="1"/>
  <c r="BF49" i="21"/>
  <c r="BF49" i="18" s="1"/>
  <c r="BF49" i="19" s="1"/>
  <c r="BF92" i="19" s="1"/>
  <c r="AF50" i="21"/>
  <c r="AF93" i="18" s="1"/>
  <c r="AF50" i="25" s="1"/>
  <c r="AF93" i="25" s="1"/>
  <c r="AG50" i="21"/>
  <c r="AG50" i="18" s="1"/>
  <c r="AG50" i="19" s="1"/>
  <c r="AG93" i="19" s="1"/>
  <c r="AH50" i="21"/>
  <c r="AI50" i="21"/>
  <c r="AI93" i="18" s="1"/>
  <c r="AI50" i="25" s="1"/>
  <c r="AI93" i="25" s="1"/>
  <c r="AJ50" i="21"/>
  <c r="AJ93" i="18" s="1"/>
  <c r="AJ50" i="25" s="1"/>
  <c r="AJ93" i="25" s="1"/>
  <c r="AK50" i="21"/>
  <c r="AL50" i="21"/>
  <c r="AL50" i="18" s="1"/>
  <c r="AL50" i="19" s="1"/>
  <c r="AL93" i="19" s="1"/>
  <c r="AM50" i="21"/>
  <c r="AN50" i="21"/>
  <c r="AO50" i="21"/>
  <c r="AP50" i="21"/>
  <c r="AQ50" i="21"/>
  <c r="AQ50" i="18" s="1"/>
  <c r="AQ50" i="19" s="1"/>
  <c r="AQ93" i="19" s="1"/>
  <c r="AR50" i="21"/>
  <c r="AR93" i="18" s="1"/>
  <c r="AR50" i="25" s="1"/>
  <c r="AR93" i="25" s="1"/>
  <c r="AS50" i="21"/>
  <c r="AT50" i="21"/>
  <c r="AT50" i="18" s="1"/>
  <c r="AT50" i="19" s="1"/>
  <c r="AT93" i="19" s="1"/>
  <c r="AU50" i="21"/>
  <c r="AU93" i="18" s="1"/>
  <c r="AU50" i="25" s="1"/>
  <c r="AU93" i="25" s="1"/>
  <c r="AV50" i="21"/>
  <c r="AW50" i="21"/>
  <c r="AX50" i="21"/>
  <c r="AY50" i="21"/>
  <c r="AZ50" i="21"/>
  <c r="AZ50" i="18" s="1"/>
  <c r="AZ50" i="19" s="1"/>
  <c r="AZ93" i="19" s="1"/>
  <c r="BA50" i="21"/>
  <c r="BB50" i="21"/>
  <c r="BB50" i="18" s="1"/>
  <c r="BB50" i="19" s="1"/>
  <c r="BB93" i="19" s="1"/>
  <c r="BC50" i="21"/>
  <c r="BC93" i="18" s="1"/>
  <c r="BC50" i="25" s="1"/>
  <c r="BC93" i="25" s="1"/>
  <c r="BD50" i="21"/>
  <c r="BE50" i="21"/>
  <c r="BF50" i="21"/>
  <c r="AF51" i="21"/>
  <c r="AF94" i="18" s="1"/>
  <c r="AF51" i="25" s="1"/>
  <c r="AF94" i="25" s="1"/>
  <c r="AG51" i="21"/>
  <c r="AG51" i="18" s="1"/>
  <c r="AG51" i="19" s="1"/>
  <c r="AG94" i="19" s="1"/>
  <c r="AH51" i="21"/>
  <c r="AH51" i="18" s="1"/>
  <c r="AH51" i="19" s="1"/>
  <c r="AH94" i="19" s="1"/>
  <c r="AI51" i="21"/>
  <c r="AI94" i="18" s="1"/>
  <c r="AI51" i="25" s="1"/>
  <c r="AI94" i="25" s="1"/>
  <c r="AJ51" i="21"/>
  <c r="AK51" i="21"/>
  <c r="AL51" i="21"/>
  <c r="AM51" i="21"/>
  <c r="AN51" i="21"/>
  <c r="AN94" i="18" s="1"/>
  <c r="AN51" i="25" s="1"/>
  <c r="AN94" i="25" s="1"/>
  <c r="AO51" i="21"/>
  <c r="AO94" i="18" s="1"/>
  <c r="AO51" i="25" s="1"/>
  <c r="AO94" i="25" s="1"/>
  <c r="AP51" i="21"/>
  <c r="AP51" i="18" s="1"/>
  <c r="AP51" i="19" s="1"/>
  <c r="AP94" i="19" s="1"/>
  <c r="AQ51" i="21"/>
  <c r="AQ94" i="18" s="1"/>
  <c r="AQ51" i="25" s="1"/>
  <c r="AQ94" i="25" s="1"/>
  <c r="AR51" i="21"/>
  <c r="AR94" i="18" s="1"/>
  <c r="AR51" i="25" s="1"/>
  <c r="AR94" i="25" s="1"/>
  <c r="AS51" i="21"/>
  <c r="AT51" i="21"/>
  <c r="AU51" i="21"/>
  <c r="AV51" i="21"/>
  <c r="AV94" i="18" s="1"/>
  <c r="AV51" i="25" s="1"/>
  <c r="AV94" i="25" s="1"/>
  <c r="AW51" i="21"/>
  <c r="AW94" i="18" s="1"/>
  <c r="AW51" i="25" s="1"/>
  <c r="AW94" i="25" s="1"/>
  <c r="AX51" i="21"/>
  <c r="AX51" i="18" s="1"/>
  <c r="AX51" i="19" s="1"/>
  <c r="AX94" i="19" s="1"/>
  <c r="AY51" i="21"/>
  <c r="AY94" i="18" s="1"/>
  <c r="AY51" i="25" s="1"/>
  <c r="AY94" i="25" s="1"/>
  <c r="AZ51" i="21"/>
  <c r="BA51" i="21"/>
  <c r="BB51" i="21"/>
  <c r="BC51" i="21"/>
  <c r="BD51" i="21"/>
  <c r="BD94" i="18" s="1"/>
  <c r="BD51" i="25" s="1"/>
  <c r="BD94" i="25" s="1"/>
  <c r="BE51" i="21"/>
  <c r="BE94" i="18" s="1"/>
  <c r="BE51" i="25" s="1"/>
  <c r="BE94" i="25" s="1"/>
  <c r="BF51" i="21"/>
  <c r="BF51" i="18" s="1"/>
  <c r="BF51" i="19" s="1"/>
  <c r="BF94" i="19" s="1"/>
  <c r="AF52" i="21"/>
  <c r="AF95" i="18" s="1"/>
  <c r="AF52" i="25" s="1"/>
  <c r="AF95" i="25" s="1"/>
  <c r="AG52" i="21"/>
  <c r="AG52" i="18" s="1"/>
  <c r="AG52" i="19" s="1"/>
  <c r="AG95" i="19" s="1"/>
  <c r="AH52" i="21"/>
  <c r="AI52" i="21"/>
  <c r="AJ52" i="21"/>
  <c r="AK52" i="21"/>
  <c r="AK95" i="18" s="1"/>
  <c r="AK52" i="25" s="1"/>
  <c r="AK95" i="25" s="1"/>
  <c r="AL52" i="21"/>
  <c r="AL52" i="18" s="1"/>
  <c r="AL52" i="19" s="1"/>
  <c r="AL95" i="19" s="1"/>
  <c r="AM52" i="21"/>
  <c r="AN52" i="21"/>
  <c r="AO52" i="21"/>
  <c r="AP52" i="21"/>
  <c r="AQ52" i="21"/>
  <c r="AR52" i="21"/>
  <c r="AS52" i="21"/>
  <c r="AS52" i="18" s="1"/>
  <c r="AS52" i="19" s="1"/>
  <c r="AS95" i="19" s="1"/>
  <c r="AT52" i="21"/>
  <c r="AT52" i="18" s="1"/>
  <c r="AT52" i="19" s="1"/>
  <c r="AT95" i="19" s="1"/>
  <c r="AU52" i="21"/>
  <c r="AV52" i="21"/>
  <c r="AV52" i="18" s="1"/>
  <c r="AV52" i="19" s="1"/>
  <c r="AV95" i="19" s="1"/>
  <c r="AW52" i="21"/>
  <c r="AW95" i="18" s="1"/>
  <c r="AW52" i="25" s="1"/>
  <c r="AW95" i="25" s="1"/>
  <c r="AX52" i="21"/>
  <c r="AY52" i="21"/>
  <c r="AZ52" i="21"/>
  <c r="BA52" i="21"/>
  <c r="BA95" i="18" s="1"/>
  <c r="BA52" i="25" s="1"/>
  <c r="BA95" i="25" s="1"/>
  <c r="BB52" i="21"/>
  <c r="BB52" i="18" s="1"/>
  <c r="BB52" i="19" s="1"/>
  <c r="BB95" i="19" s="1"/>
  <c r="BC52" i="21"/>
  <c r="BD52" i="21"/>
  <c r="BD95" i="18" s="1"/>
  <c r="BD52" i="25" s="1"/>
  <c r="BD95" i="25" s="1"/>
  <c r="BE52" i="21"/>
  <c r="BF52" i="21"/>
  <c r="AF53" i="21"/>
  <c r="AF96" i="18" s="1"/>
  <c r="AF53" i="25" s="1"/>
  <c r="AF96" i="25" s="1"/>
  <c r="AG53" i="21"/>
  <c r="AG53" i="18" s="1"/>
  <c r="AG53" i="19" s="1"/>
  <c r="AG96" i="19" s="1"/>
  <c r="AH53" i="21"/>
  <c r="AH53" i="18" s="1"/>
  <c r="AH53" i="19" s="1"/>
  <c r="AH96" i="19" s="1"/>
  <c r="AI53" i="21"/>
  <c r="AI96" i="18" s="1"/>
  <c r="AI53" i="25" s="1"/>
  <c r="AI96" i="25" s="1"/>
  <c r="AJ53" i="21"/>
  <c r="AK53" i="21"/>
  <c r="AK96" i="18" s="1"/>
  <c r="AK53" i="25" s="1"/>
  <c r="AK96" i="25" s="1"/>
  <c r="AL53" i="21"/>
  <c r="AM53" i="21"/>
  <c r="AN53" i="21"/>
  <c r="AO53" i="21"/>
  <c r="AP53" i="21"/>
  <c r="AP53" i="18" s="1"/>
  <c r="AP53" i="19" s="1"/>
  <c r="AP96" i="19" s="1"/>
  <c r="AQ53" i="21"/>
  <c r="AQ96" i="18" s="1"/>
  <c r="AQ53" i="25" s="1"/>
  <c r="AQ96" i="25" s="1"/>
  <c r="AR53" i="21"/>
  <c r="AS53" i="21"/>
  <c r="AS53" i="18" s="1"/>
  <c r="AS53" i="19" s="1"/>
  <c r="AS96" i="19" s="1"/>
  <c r="AT53" i="21"/>
  <c r="AT96" i="18" s="1"/>
  <c r="AT53" i="25" s="1"/>
  <c r="AT96" i="25" s="1"/>
  <c r="AU53" i="21"/>
  <c r="AV53" i="21"/>
  <c r="AW53" i="21"/>
  <c r="AX53" i="21"/>
  <c r="AX53" i="18" s="1"/>
  <c r="AX53" i="19" s="1"/>
  <c r="AX96" i="19" s="1"/>
  <c r="AY53" i="21"/>
  <c r="AY53" i="18" s="1"/>
  <c r="AY53" i="19" s="1"/>
  <c r="AY96" i="19" s="1"/>
  <c r="AZ53" i="21"/>
  <c r="BA53" i="21"/>
  <c r="BA96" i="18" s="1"/>
  <c r="BA53" i="25" s="1"/>
  <c r="BA96" i="25" s="1"/>
  <c r="BB53" i="21"/>
  <c r="BC53" i="21"/>
  <c r="BD53" i="21"/>
  <c r="BE53" i="21"/>
  <c r="BF53" i="21"/>
  <c r="BF53" i="18" s="1"/>
  <c r="BF53" i="19" s="1"/>
  <c r="BF96" i="19" s="1"/>
  <c r="AH55" i="18"/>
  <c r="AI55" i="18"/>
  <c r="AJ55" i="18"/>
  <c r="AM55" i="18"/>
  <c r="AO55" i="18"/>
  <c r="AQ55" i="18"/>
  <c r="AR55" i="18"/>
  <c r="AU55" i="18"/>
  <c r="AW55" i="18"/>
  <c r="AX55" i="18"/>
  <c r="AY55" i="18"/>
  <c r="AZ55" i="18"/>
  <c r="BA55" i="18"/>
  <c r="BC55" i="18"/>
  <c r="BE55" i="18"/>
  <c r="BF55" i="18"/>
  <c r="AG56" i="18"/>
  <c r="AG13" i="25" s="1"/>
  <c r="AG56" i="25" s="1"/>
  <c r="AJ56" i="18"/>
  <c r="AJ13" i="25" s="1"/>
  <c r="AJ56" i="25" s="1"/>
  <c r="AL56" i="18"/>
  <c r="AL13" i="25" s="1"/>
  <c r="AL56" i="25" s="1"/>
  <c r="AM56" i="18"/>
  <c r="AM13" i="25" s="1"/>
  <c r="AM56" i="25" s="1"/>
  <c r="AN56" i="18"/>
  <c r="AN13" i="25" s="1"/>
  <c r="AN56" i="25" s="1"/>
  <c r="AO56" i="18"/>
  <c r="AO13" i="25" s="1"/>
  <c r="AO56" i="25" s="1"/>
  <c r="AR56" i="18"/>
  <c r="AR13" i="25" s="1"/>
  <c r="AR56" i="25" s="1"/>
  <c r="AS56" i="18"/>
  <c r="AS13" i="25" s="1"/>
  <c r="AS56" i="25" s="1"/>
  <c r="AT56" i="18"/>
  <c r="AT13" i="25" s="1"/>
  <c r="AT56" i="25" s="1"/>
  <c r="AU56" i="18"/>
  <c r="AU13" i="25" s="1"/>
  <c r="AU56" i="25" s="1"/>
  <c r="AV56" i="18"/>
  <c r="AV13" i="25" s="1"/>
  <c r="AV56" i="25" s="1"/>
  <c r="AW56" i="18"/>
  <c r="AW13" i="25" s="1"/>
  <c r="AW56" i="25" s="1"/>
  <c r="AZ56" i="18"/>
  <c r="AZ13" i="25" s="1"/>
  <c r="AZ56" i="25" s="1"/>
  <c r="BB56" i="18"/>
  <c r="BB13" i="25" s="1"/>
  <c r="BB56" i="25" s="1"/>
  <c r="BC56" i="18"/>
  <c r="BC13" i="25" s="1"/>
  <c r="BC56" i="25" s="1"/>
  <c r="BD56" i="18"/>
  <c r="BD13" i="25" s="1"/>
  <c r="BD56" i="25" s="1"/>
  <c r="BE56" i="18"/>
  <c r="BE13" i="25" s="1"/>
  <c r="BE56" i="25" s="1"/>
  <c r="AI57" i="18"/>
  <c r="AI14" i="25" s="1"/>
  <c r="AI57" i="25" s="1"/>
  <c r="AJ57" i="18"/>
  <c r="AJ14" i="25" s="1"/>
  <c r="AJ57" i="25" s="1"/>
  <c r="AK57" i="18"/>
  <c r="AK14" i="25" s="1"/>
  <c r="AK57" i="25" s="1"/>
  <c r="AO57" i="18"/>
  <c r="AO14" i="25" s="1"/>
  <c r="AO57" i="25" s="1"/>
  <c r="AQ57" i="18"/>
  <c r="AQ14" i="25" s="1"/>
  <c r="AQ57" i="25" s="1"/>
  <c r="AR57" i="18"/>
  <c r="AR14" i="25" s="1"/>
  <c r="AR57" i="25" s="1"/>
  <c r="AS57" i="18"/>
  <c r="AS14" i="25" s="1"/>
  <c r="AS57" i="25" s="1"/>
  <c r="AW57" i="18"/>
  <c r="AW14" i="25" s="1"/>
  <c r="AW57" i="25" s="1"/>
  <c r="AY57" i="18"/>
  <c r="AY14" i="25" s="1"/>
  <c r="AY57" i="25" s="1"/>
  <c r="AZ57" i="18"/>
  <c r="AZ14" i="25" s="1"/>
  <c r="AZ57" i="25" s="1"/>
  <c r="BA57" i="18"/>
  <c r="BA14" i="25" s="1"/>
  <c r="BA57" i="25" s="1"/>
  <c r="BC57" i="18"/>
  <c r="BC14" i="25" s="1"/>
  <c r="BC57" i="25" s="1"/>
  <c r="BE57" i="18"/>
  <c r="BE14" i="25" s="1"/>
  <c r="BE57" i="25" s="1"/>
  <c r="AI58" i="18"/>
  <c r="AI15" i="25" s="1"/>
  <c r="AI58" i="25" s="1"/>
  <c r="AL58" i="18"/>
  <c r="AL15" i="25" s="1"/>
  <c r="AL58" i="25" s="1"/>
  <c r="AM58" i="18"/>
  <c r="AM15" i="25" s="1"/>
  <c r="AM58" i="25" s="1"/>
  <c r="AO58" i="18"/>
  <c r="AO15" i="25" s="1"/>
  <c r="AO58" i="25" s="1"/>
  <c r="AQ58" i="18"/>
  <c r="AQ15" i="25" s="1"/>
  <c r="AQ58" i="25" s="1"/>
  <c r="AT58" i="18"/>
  <c r="AT15" i="25" s="1"/>
  <c r="AT58" i="25" s="1"/>
  <c r="AV58" i="18"/>
  <c r="AV15" i="25" s="1"/>
  <c r="AV58" i="25" s="1"/>
  <c r="AW58" i="18"/>
  <c r="AW15" i="25" s="1"/>
  <c r="AW58" i="25" s="1"/>
  <c r="AY58" i="18"/>
  <c r="AY15" i="25" s="1"/>
  <c r="AY58" i="25" s="1"/>
  <c r="BB58" i="18"/>
  <c r="BB15" i="25" s="1"/>
  <c r="BB58" i="25" s="1"/>
  <c r="BE58" i="18"/>
  <c r="BE15" i="25" s="1"/>
  <c r="BE58" i="25" s="1"/>
  <c r="AH59" i="18"/>
  <c r="AH16" i="25" s="1"/>
  <c r="AH59" i="25" s="1"/>
  <c r="AI59" i="18"/>
  <c r="AI16" i="25" s="1"/>
  <c r="AI59" i="25" s="1"/>
  <c r="AM59" i="18"/>
  <c r="AM16" i="25" s="1"/>
  <c r="AM59" i="25" s="1"/>
  <c r="AN59" i="18"/>
  <c r="AN16" i="25" s="1"/>
  <c r="AN59" i="25" s="1"/>
  <c r="AQ59" i="18"/>
  <c r="AQ16" i="25" s="1"/>
  <c r="AQ59" i="25" s="1"/>
  <c r="AU59" i="18"/>
  <c r="AU16" i="25" s="1"/>
  <c r="AU59" i="25" s="1"/>
  <c r="AV59" i="18"/>
  <c r="AV16" i="25" s="1"/>
  <c r="AV59" i="25" s="1"/>
  <c r="AY59" i="18"/>
  <c r="AY16" i="25" s="1"/>
  <c r="AY59" i="25" s="1"/>
  <c r="BC59" i="18"/>
  <c r="BC16" i="25" s="1"/>
  <c r="BC59" i="25" s="1"/>
  <c r="BD59" i="18"/>
  <c r="BD16" i="25" s="1"/>
  <c r="BD59" i="25" s="1"/>
  <c r="AJ60" i="18"/>
  <c r="AJ17" i="25" s="1"/>
  <c r="AJ60" i="25" s="1"/>
  <c r="AK60" i="18"/>
  <c r="AK17" i="25" s="1"/>
  <c r="AK60" i="25" s="1"/>
  <c r="AL60" i="18"/>
  <c r="AL17" i="25" s="1"/>
  <c r="AL60" i="25" s="1"/>
  <c r="AM60" i="18"/>
  <c r="AM17" i="25" s="1"/>
  <c r="AM60" i="25" s="1"/>
  <c r="AN60" i="18"/>
  <c r="AN17" i="25" s="1"/>
  <c r="AN60" i="25" s="1"/>
  <c r="AQ60" i="18"/>
  <c r="AQ17" i="25" s="1"/>
  <c r="AQ60" i="25" s="1"/>
  <c r="AR60" i="18"/>
  <c r="AR17" i="25" s="1"/>
  <c r="AR60" i="25" s="1"/>
  <c r="AS60" i="18"/>
  <c r="AS17" i="25" s="1"/>
  <c r="AS60" i="25" s="1"/>
  <c r="AV60" i="18"/>
  <c r="AV17" i="25" s="1"/>
  <c r="AV60" i="25" s="1"/>
  <c r="AY60" i="18"/>
  <c r="AY17" i="25" s="1"/>
  <c r="AY60" i="25" s="1"/>
  <c r="AZ60" i="18"/>
  <c r="AZ17" i="25" s="1"/>
  <c r="AZ60" i="25" s="1"/>
  <c r="BA60" i="18"/>
  <c r="BA17" i="25" s="1"/>
  <c r="BA60" i="25" s="1"/>
  <c r="BD60" i="18"/>
  <c r="BD17" i="25" s="1"/>
  <c r="BD60" i="25" s="1"/>
  <c r="AH61" i="18"/>
  <c r="AH18" i="25" s="1"/>
  <c r="AH61" i="25" s="1"/>
  <c r="AI61" i="18"/>
  <c r="AI18" i="25" s="1"/>
  <c r="AI61" i="25" s="1"/>
  <c r="AJ61" i="18"/>
  <c r="AJ18" i="25" s="1"/>
  <c r="AJ61" i="25" s="1"/>
  <c r="AK61" i="18"/>
  <c r="AK18" i="25" s="1"/>
  <c r="AK61" i="25" s="1"/>
  <c r="AN61" i="18"/>
  <c r="AN18" i="25" s="1"/>
  <c r="AN61" i="25" s="1"/>
  <c r="AO61" i="18"/>
  <c r="AO18" i="25" s="1"/>
  <c r="AO61" i="25" s="1"/>
  <c r="AP61" i="18"/>
  <c r="AP18" i="25" s="1"/>
  <c r="AP61" i="25" s="1"/>
  <c r="AS61" i="18"/>
  <c r="AS18" i="25" s="1"/>
  <c r="AS61" i="25" s="1"/>
  <c r="AU61" i="18"/>
  <c r="AU18" i="25" s="1"/>
  <c r="AU61" i="25" s="1"/>
  <c r="AV61" i="18"/>
  <c r="AV18" i="25" s="1"/>
  <c r="AV61" i="25" s="1"/>
  <c r="AW61" i="18"/>
  <c r="AW18" i="25" s="1"/>
  <c r="AW61" i="25" s="1"/>
  <c r="AX61" i="18"/>
  <c r="AX18" i="25" s="1"/>
  <c r="AX61" i="25" s="1"/>
  <c r="BA61" i="18"/>
  <c r="BA18" i="25" s="1"/>
  <c r="BA61" i="25" s="1"/>
  <c r="BC61" i="18"/>
  <c r="BC18" i="25" s="1"/>
  <c r="BC61" i="25" s="1"/>
  <c r="BD61" i="18"/>
  <c r="BD18" i="25" s="1"/>
  <c r="BD61" i="25" s="1"/>
  <c r="BE61" i="18"/>
  <c r="BE18" i="25" s="1"/>
  <c r="BE61" i="25" s="1"/>
  <c r="BF61" i="18"/>
  <c r="BF18" i="25" s="1"/>
  <c r="BF61" i="25" s="1"/>
  <c r="AK62" i="18"/>
  <c r="AK19" i="25" s="1"/>
  <c r="AK62" i="25" s="1"/>
  <c r="AL62" i="18"/>
  <c r="AL19" i="25" s="1"/>
  <c r="AL62" i="25" s="1"/>
  <c r="AM62" i="18"/>
  <c r="AM19" i="25" s="1"/>
  <c r="AM62" i="25" s="1"/>
  <c r="AN62" i="18"/>
  <c r="AN19" i="25" s="1"/>
  <c r="AN62" i="25" s="1"/>
  <c r="AS62" i="18"/>
  <c r="AS19" i="25" s="1"/>
  <c r="AS62" i="25" s="1"/>
  <c r="AT62" i="18"/>
  <c r="AT19" i="25" s="1"/>
  <c r="AT62" i="25" s="1"/>
  <c r="AU62" i="18"/>
  <c r="AU19" i="25" s="1"/>
  <c r="AU62" i="25" s="1"/>
  <c r="BA62" i="18"/>
  <c r="BA19" i="25" s="1"/>
  <c r="BA62" i="25" s="1"/>
  <c r="BB62" i="18"/>
  <c r="BB19" i="25" s="1"/>
  <c r="BB62" i="25" s="1"/>
  <c r="BC62" i="18"/>
  <c r="BC19" i="25" s="1"/>
  <c r="BC62" i="25" s="1"/>
  <c r="AH63" i="18"/>
  <c r="AH20" i="25" s="1"/>
  <c r="AH63" i="25" s="1"/>
  <c r="AI63" i="18"/>
  <c r="AI20" i="25" s="1"/>
  <c r="AI63" i="25" s="1"/>
  <c r="AJ63" i="18"/>
  <c r="AJ20" i="25" s="1"/>
  <c r="AJ63" i="25" s="1"/>
  <c r="AM63" i="18"/>
  <c r="AM20" i="25" s="1"/>
  <c r="AM63" i="25" s="1"/>
  <c r="AP63" i="18"/>
  <c r="AP20" i="25" s="1"/>
  <c r="AP63" i="25" s="1"/>
  <c r="AQ63" i="18"/>
  <c r="AQ20" i="25" s="1"/>
  <c r="AQ63" i="25" s="1"/>
  <c r="AR63" i="18"/>
  <c r="AR20" i="25" s="1"/>
  <c r="AR63" i="25" s="1"/>
  <c r="AS63" i="18"/>
  <c r="AS20" i="25" s="1"/>
  <c r="AS63" i="25" s="1"/>
  <c r="AU63" i="18"/>
  <c r="AU20" i="25" s="1"/>
  <c r="AU63" i="25" s="1"/>
  <c r="AW63" i="18"/>
  <c r="AW20" i="25" s="1"/>
  <c r="AW63" i="25" s="1"/>
  <c r="AX63" i="18"/>
  <c r="AX20" i="25" s="1"/>
  <c r="AX63" i="25" s="1"/>
  <c r="AY63" i="18"/>
  <c r="AY20" i="25" s="1"/>
  <c r="AY63" i="25" s="1"/>
  <c r="AZ63" i="18"/>
  <c r="AZ20" i="25" s="1"/>
  <c r="AZ63" i="25" s="1"/>
  <c r="BC63" i="18"/>
  <c r="BC20" i="25" s="1"/>
  <c r="BC63" i="25" s="1"/>
  <c r="BE63" i="18"/>
  <c r="BE20" i="25" s="1"/>
  <c r="BE63" i="25" s="1"/>
  <c r="BF63" i="18"/>
  <c r="BF20" i="25" s="1"/>
  <c r="BF63" i="25" s="1"/>
  <c r="AJ64" i="18"/>
  <c r="AJ21" i="25" s="1"/>
  <c r="AJ64" i="25" s="1"/>
  <c r="AM64" i="18"/>
  <c r="AM21" i="25" s="1"/>
  <c r="AM64" i="25" s="1"/>
  <c r="AN64" i="18"/>
  <c r="AN21" i="25" s="1"/>
  <c r="AN64" i="25" s="1"/>
  <c r="AO64" i="18"/>
  <c r="AO21" i="25" s="1"/>
  <c r="AO64" i="25" s="1"/>
  <c r="AQ64" i="18"/>
  <c r="AQ21" i="25" s="1"/>
  <c r="AQ64" i="25" s="1"/>
  <c r="AR64" i="18"/>
  <c r="AR21" i="25" s="1"/>
  <c r="AR64" i="25" s="1"/>
  <c r="AT64" i="18"/>
  <c r="AT21" i="25" s="1"/>
  <c r="AT64" i="25" s="1"/>
  <c r="AU64" i="18"/>
  <c r="AU21" i="25" s="1"/>
  <c r="AU64" i="25" s="1"/>
  <c r="AV64" i="18"/>
  <c r="AV21" i="25" s="1"/>
  <c r="AV64" i="25" s="1"/>
  <c r="AW64" i="18"/>
  <c r="AW21" i="25" s="1"/>
  <c r="AW64" i="25" s="1"/>
  <c r="AZ64" i="18"/>
  <c r="AZ21" i="25" s="1"/>
  <c r="AZ64" i="25" s="1"/>
  <c r="BA64" i="18"/>
  <c r="BA21" i="25" s="1"/>
  <c r="BA64" i="25" s="1"/>
  <c r="BB64" i="18"/>
  <c r="BB21" i="25" s="1"/>
  <c r="BB64" i="25" s="1"/>
  <c r="BC64" i="18"/>
  <c r="BC21" i="25" s="1"/>
  <c r="BC64" i="25" s="1"/>
  <c r="BD64" i="18"/>
  <c r="BD21" i="25" s="1"/>
  <c r="BD64" i="25" s="1"/>
  <c r="BE64" i="18"/>
  <c r="BE21" i="25" s="1"/>
  <c r="BE64" i="25" s="1"/>
  <c r="AJ65" i="18"/>
  <c r="AJ22" i="25" s="1"/>
  <c r="AJ65" i="25" s="1"/>
  <c r="AK65" i="18"/>
  <c r="AK22" i="25" s="1"/>
  <c r="AK65" i="25" s="1"/>
  <c r="AO65" i="18"/>
  <c r="AO22" i="25" s="1"/>
  <c r="AO65" i="25" s="1"/>
  <c r="AR65" i="18"/>
  <c r="AR22" i="25" s="1"/>
  <c r="AR65" i="25" s="1"/>
  <c r="AS65" i="18"/>
  <c r="AS22" i="25" s="1"/>
  <c r="AS65" i="25" s="1"/>
  <c r="AU65" i="18"/>
  <c r="AU22" i="25" s="1"/>
  <c r="AU65" i="25" s="1"/>
  <c r="AV65" i="18"/>
  <c r="AV22" i="25" s="1"/>
  <c r="AV65" i="25" s="1"/>
  <c r="AW65" i="18"/>
  <c r="AW22" i="25" s="1"/>
  <c r="AW65" i="25" s="1"/>
  <c r="AY65" i="18"/>
  <c r="AY22" i="25" s="1"/>
  <c r="AY65" i="25" s="1"/>
  <c r="AZ65" i="18"/>
  <c r="AZ22" i="25" s="1"/>
  <c r="AZ65" i="25" s="1"/>
  <c r="BA65" i="18"/>
  <c r="BA22" i="25" s="1"/>
  <c r="BA65" i="25" s="1"/>
  <c r="BE65" i="18"/>
  <c r="BE22" i="25" s="1"/>
  <c r="BE65" i="25" s="1"/>
  <c r="AI66" i="18"/>
  <c r="AI23" i="25" s="1"/>
  <c r="AI66" i="25" s="1"/>
  <c r="AL66" i="18"/>
  <c r="AL23" i="25" s="1"/>
  <c r="AL66" i="25" s="1"/>
  <c r="AO66" i="18"/>
  <c r="AO23" i="25" s="1"/>
  <c r="AO66" i="25" s="1"/>
  <c r="AQ66" i="18"/>
  <c r="AQ23" i="25" s="1"/>
  <c r="AQ66" i="25" s="1"/>
  <c r="AR66" i="18"/>
  <c r="AR23" i="25" s="1"/>
  <c r="AR66" i="25" s="1"/>
  <c r="AT66" i="18"/>
  <c r="AT23" i="25" s="1"/>
  <c r="AT66" i="25" s="1"/>
  <c r="AV66" i="18"/>
  <c r="AV23" i="25" s="1"/>
  <c r="AV66" i="25" s="1"/>
  <c r="AW66" i="18"/>
  <c r="AW23" i="25" s="1"/>
  <c r="AW66" i="25" s="1"/>
  <c r="AY66" i="18"/>
  <c r="AY23" i="25" s="1"/>
  <c r="AY66" i="25" s="1"/>
  <c r="AZ66" i="18"/>
  <c r="AZ23" i="25" s="1"/>
  <c r="AZ66" i="25" s="1"/>
  <c r="BA66" i="18"/>
  <c r="BA23" i="25" s="1"/>
  <c r="BA66" i="25" s="1"/>
  <c r="BB66" i="18"/>
  <c r="BB23" i="25" s="1"/>
  <c r="BB66" i="25" s="1"/>
  <c r="BE66" i="18"/>
  <c r="BE23" i="25" s="1"/>
  <c r="BE66" i="25" s="1"/>
  <c r="AF67" i="18"/>
  <c r="AF24" i="25" s="1"/>
  <c r="AF67" i="25" s="1"/>
  <c r="AI67" i="18"/>
  <c r="AI24" i="25" s="1"/>
  <c r="AI67" i="25" s="1"/>
  <c r="AM67" i="18"/>
  <c r="AM24" i="25" s="1"/>
  <c r="AM67" i="25" s="1"/>
  <c r="AN67" i="18"/>
  <c r="AN24" i="25" s="1"/>
  <c r="AN67" i="25" s="1"/>
  <c r="AQ67" i="18"/>
  <c r="AQ24" i="25" s="1"/>
  <c r="AQ67" i="25" s="1"/>
  <c r="AU67" i="18"/>
  <c r="AU24" i="25" s="1"/>
  <c r="AU67" i="25" s="1"/>
  <c r="AV67" i="18"/>
  <c r="AV24" i="25" s="1"/>
  <c r="AV67" i="25" s="1"/>
  <c r="AY67" i="18"/>
  <c r="AY24" i="25" s="1"/>
  <c r="AY67" i="25" s="1"/>
  <c r="BC67" i="18"/>
  <c r="BC24" i="25" s="1"/>
  <c r="BC67" i="25" s="1"/>
  <c r="BD67" i="18"/>
  <c r="BD24" i="25" s="1"/>
  <c r="BD67" i="25" s="1"/>
  <c r="BE67" i="18"/>
  <c r="BE24" i="25" s="1"/>
  <c r="BE67" i="25" s="1"/>
  <c r="BF67" i="18"/>
  <c r="BF24" i="25" s="1"/>
  <c r="BF67" i="25" s="1"/>
  <c r="AI68" i="18"/>
  <c r="AI25" i="25" s="1"/>
  <c r="AI68" i="25" s="1"/>
  <c r="AJ68" i="18"/>
  <c r="AJ25" i="25" s="1"/>
  <c r="AJ68" i="25" s="1"/>
  <c r="AK68" i="18"/>
  <c r="AK25" i="25" s="1"/>
  <c r="AK68" i="25" s="1"/>
  <c r="AN68" i="18"/>
  <c r="AN25" i="25" s="1"/>
  <c r="AN68" i="25" s="1"/>
  <c r="AQ68" i="18"/>
  <c r="AQ25" i="25" s="1"/>
  <c r="AQ68" i="25" s="1"/>
  <c r="AR68" i="18"/>
  <c r="AR25" i="25" s="1"/>
  <c r="AR68" i="25" s="1"/>
  <c r="AS68" i="18"/>
  <c r="AS25" i="25" s="1"/>
  <c r="AS68" i="25" s="1"/>
  <c r="AV68" i="18"/>
  <c r="AV25" i="25" s="1"/>
  <c r="AV68" i="25" s="1"/>
  <c r="AY68" i="18"/>
  <c r="AY25" i="25" s="1"/>
  <c r="AY68" i="25" s="1"/>
  <c r="AZ68" i="18"/>
  <c r="AZ25" i="25" s="1"/>
  <c r="AZ68" i="25" s="1"/>
  <c r="BA68" i="18"/>
  <c r="BA25" i="25" s="1"/>
  <c r="BA68" i="25" s="1"/>
  <c r="BD68" i="18"/>
  <c r="BD25" i="25" s="1"/>
  <c r="BD68" i="25" s="1"/>
  <c r="AF69" i="18"/>
  <c r="AH69" i="18"/>
  <c r="AK69" i="18"/>
  <c r="AN69" i="18"/>
  <c r="AO69" i="18"/>
  <c r="AP69" i="18"/>
  <c r="AS69" i="18"/>
  <c r="AV69" i="18"/>
  <c r="AW69" i="18"/>
  <c r="AX69" i="18"/>
  <c r="BA69" i="18"/>
  <c r="BC69" i="18"/>
  <c r="BD69" i="18"/>
  <c r="BE69" i="18"/>
  <c r="BF69" i="18"/>
  <c r="AJ70" i="18"/>
  <c r="AJ27" i="25" s="1"/>
  <c r="AJ70" i="25" s="1"/>
  <c r="AK70" i="18"/>
  <c r="AK27" i="25" s="1"/>
  <c r="AK70" i="25" s="1"/>
  <c r="AL70" i="18"/>
  <c r="AL27" i="25" s="1"/>
  <c r="AL70" i="25" s="1"/>
  <c r="AM70" i="18"/>
  <c r="AM27" i="25" s="1"/>
  <c r="AM70" i="25" s="1"/>
  <c r="AN70" i="18"/>
  <c r="AN27" i="25" s="1"/>
  <c r="AN70" i="25" s="1"/>
  <c r="AS70" i="18"/>
  <c r="AS27" i="25" s="1"/>
  <c r="AS70" i="25" s="1"/>
  <c r="AT70" i="18"/>
  <c r="AT27" i="25" s="1"/>
  <c r="AT70" i="25" s="1"/>
  <c r="AU70" i="18"/>
  <c r="AU27" i="25" s="1"/>
  <c r="AU70" i="25" s="1"/>
  <c r="AZ70" i="18"/>
  <c r="AZ27" i="25" s="1"/>
  <c r="AZ70" i="25" s="1"/>
  <c r="BA70" i="18"/>
  <c r="BA27" i="25" s="1"/>
  <c r="BA70" i="25" s="1"/>
  <c r="BB70" i="18"/>
  <c r="BB27" i="25" s="1"/>
  <c r="BB70" i="25" s="1"/>
  <c r="BC70" i="18"/>
  <c r="BC27" i="25" s="1"/>
  <c r="BC70" i="25" s="1"/>
  <c r="AH71" i="18"/>
  <c r="AH28" i="25" s="1"/>
  <c r="AH71" i="25" s="1"/>
  <c r="AI71" i="18"/>
  <c r="AI28" i="25" s="1"/>
  <c r="AI71" i="25" s="1"/>
  <c r="AJ71" i="18"/>
  <c r="AJ28" i="25" s="1"/>
  <c r="AJ71" i="25" s="1"/>
  <c r="AM71" i="18"/>
  <c r="AM28" i="25" s="1"/>
  <c r="AM71" i="25" s="1"/>
  <c r="AO71" i="18"/>
  <c r="AO28" i="25" s="1"/>
  <c r="AO71" i="25" s="1"/>
  <c r="AP71" i="18"/>
  <c r="AP28" i="25" s="1"/>
  <c r="AP71" i="25" s="1"/>
  <c r="AQ71" i="18"/>
  <c r="AQ28" i="25" s="1"/>
  <c r="AQ71" i="25" s="1"/>
  <c r="AR71" i="18"/>
  <c r="AR28" i="25" s="1"/>
  <c r="AR71" i="25" s="1"/>
  <c r="AU71" i="18"/>
  <c r="AU28" i="25" s="1"/>
  <c r="AU71" i="25" s="1"/>
  <c r="AW71" i="18"/>
  <c r="AW28" i="25" s="1"/>
  <c r="AW71" i="25" s="1"/>
  <c r="AX71" i="18"/>
  <c r="AX28" i="25" s="1"/>
  <c r="AX71" i="25" s="1"/>
  <c r="AY71" i="18"/>
  <c r="AY28" i="25" s="1"/>
  <c r="AY71" i="25" s="1"/>
  <c r="AZ71" i="18"/>
  <c r="AZ28" i="25" s="1"/>
  <c r="AZ71" i="25" s="1"/>
  <c r="BC71" i="18"/>
  <c r="BC28" i="25" s="1"/>
  <c r="BC71" i="25" s="1"/>
  <c r="BF71" i="18"/>
  <c r="BF28" i="25" s="1"/>
  <c r="BF71" i="25" s="1"/>
  <c r="AJ72" i="18"/>
  <c r="AJ29" i="25" s="1"/>
  <c r="AJ72" i="25" s="1"/>
  <c r="AL72" i="18"/>
  <c r="AL29" i="25" s="1"/>
  <c r="AL72" i="25" s="1"/>
  <c r="AM72" i="18"/>
  <c r="AM29" i="25" s="1"/>
  <c r="AM72" i="25" s="1"/>
  <c r="AN72" i="18"/>
  <c r="AN29" i="25" s="1"/>
  <c r="AN72" i="25" s="1"/>
  <c r="AO72" i="18"/>
  <c r="AO29" i="25" s="1"/>
  <c r="AO72" i="25" s="1"/>
  <c r="AR72" i="18"/>
  <c r="AR29" i="25" s="1"/>
  <c r="AR72" i="25" s="1"/>
  <c r="AU72" i="18"/>
  <c r="AU29" i="25" s="1"/>
  <c r="AU72" i="25" s="1"/>
  <c r="AV72" i="18"/>
  <c r="AV29" i="25" s="1"/>
  <c r="AV72" i="25" s="1"/>
  <c r="AW72" i="18"/>
  <c r="AW29" i="25" s="1"/>
  <c r="AW72" i="25" s="1"/>
  <c r="AZ72" i="18"/>
  <c r="AZ29" i="25" s="1"/>
  <c r="AZ72" i="25" s="1"/>
  <c r="BB72" i="18"/>
  <c r="BB29" i="25" s="1"/>
  <c r="BB72" i="25" s="1"/>
  <c r="BC72" i="18"/>
  <c r="BC29" i="25" s="1"/>
  <c r="BC72" i="25" s="1"/>
  <c r="BD72" i="18"/>
  <c r="BD29" i="25" s="1"/>
  <c r="BD72" i="25" s="1"/>
  <c r="BE72" i="18"/>
  <c r="BE29" i="25" s="1"/>
  <c r="BE72" i="25" s="1"/>
  <c r="AI73" i="18"/>
  <c r="AI30" i="25" s="1"/>
  <c r="AI73" i="25" s="1"/>
  <c r="AJ73" i="18"/>
  <c r="AJ30" i="25" s="1"/>
  <c r="AJ73" i="25" s="1"/>
  <c r="AK73" i="18"/>
  <c r="AK30" i="25" s="1"/>
  <c r="AK73" i="25" s="1"/>
  <c r="AO73" i="18"/>
  <c r="AO30" i="25" s="1"/>
  <c r="AO73" i="25" s="1"/>
  <c r="AR73" i="18"/>
  <c r="AR30" i="25" s="1"/>
  <c r="AR73" i="25" s="1"/>
  <c r="AS73" i="18"/>
  <c r="AS30" i="25" s="1"/>
  <c r="AS73" i="25" s="1"/>
  <c r="AU73" i="18"/>
  <c r="AU30" i="25" s="1"/>
  <c r="AU73" i="25" s="1"/>
  <c r="AW73" i="18"/>
  <c r="AW30" i="25" s="1"/>
  <c r="AW73" i="25" s="1"/>
  <c r="AY73" i="18"/>
  <c r="AY30" i="25" s="1"/>
  <c r="AY73" i="25" s="1"/>
  <c r="AZ73" i="18"/>
  <c r="AZ30" i="25" s="1"/>
  <c r="AZ73" i="25" s="1"/>
  <c r="BA73" i="18"/>
  <c r="BA30" i="25" s="1"/>
  <c r="BA73" i="25" s="1"/>
  <c r="BE73" i="18"/>
  <c r="BE30" i="25" s="1"/>
  <c r="BE73" i="25" s="1"/>
  <c r="AI74" i="18"/>
  <c r="AI31" i="25" s="1"/>
  <c r="AI74" i="25" s="1"/>
  <c r="AL74" i="18"/>
  <c r="AL31" i="25" s="1"/>
  <c r="AL74" i="25" s="1"/>
  <c r="AN74" i="18"/>
  <c r="AN31" i="25" s="1"/>
  <c r="AN74" i="25" s="1"/>
  <c r="AO74" i="18"/>
  <c r="AO31" i="25" s="1"/>
  <c r="AO74" i="25" s="1"/>
  <c r="AQ74" i="18"/>
  <c r="AQ31" i="25" s="1"/>
  <c r="AQ74" i="25" s="1"/>
  <c r="AT74" i="18"/>
  <c r="AT31" i="25" s="1"/>
  <c r="AT74" i="25" s="1"/>
  <c r="AW74" i="18"/>
  <c r="AW31" i="25" s="1"/>
  <c r="AW74" i="25" s="1"/>
  <c r="AY74" i="18"/>
  <c r="AY31" i="25" s="1"/>
  <c r="AY74" i="25" s="1"/>
  <c r="BA74" i="18"/>
  <c r="BA31" i="25" s="1"/>
  <c r="BA74" i="25" s="1"/>
  <c r="BB74" i="18"/>
  <c r="BB31" i="25" s="1"/>
  <c r="BB74" i="25" s="1"/>
  <c r="BD74" i="18"/>
  <c r="BD31" i="25" s="1"/>
  <c r="BD74" i="25" s="1"/>
  <c r="BE74" i="18"/>
  <c r="BE31" i="25" s="1"/>
  <c r="BE74" i="25" s="1"/>
  <c r="AI75" i="18"/>
  <c r="AI32" i="25" s="1"/>
  <c r="AI75" i="25" s="1"/>
  <c r="AM75" i="18"/>
  <c r="AM32" i="25" s="1"/>
  <c r="AM75" i="25" s="1"/>
  <c r="AN75" i="18"/>
  <c r="AN32" i="25" s="1"/>
  <c r="AN75" i="25" s="1"/>
  <c r="AQ75" i="18"/>
  <c r="AQ32" i="25" s="1"/>
  <c r="AQ75" i="25" s="1"/>
  <c r="AS75" i="18"/>
  <c r="AS32" i="25" s="1"/>
  <c r="AS75" i="25" s="1"/>
  <c r="AU75" i="18"/>
  <c r="AU32" i="25" s="1"/>
  <c r="AU75" i="25" s="1"/>
  <c r="AV75" i="18"/>
  <c r="AV32" i="25" s="1"/>
  <c r="AV75" i="25" s="1"/>
  <c r="AY75" i="18"/>
  <c r="AY32" i="25" s="1"/>
  <c r="AY75" i="25" s="1"/>
  <c r="BC75" i="18"/>
  <c r="BC32" i="25" s="1"/>
  <c r="BC75" i="25" s="1"/>
  <c r="BD75" i="18"/>
  <c r="BD32" i="25" s="1"/>
  <c r="BD75" i="25" s="1"/>
  <c r="BE75" i="18"/>
  <c r="BE32" i="25" s="1"/>
  <c r="BE75" i="25" s="1"/>
  <c r="AI76" i="18"/>
  <c r="AI33" i="25" s="1"/>
  <c r="AI76" i="25" s="1"/>
  <c r="AJ76" i="18"/>
  <c r="AJ33" i="25" s="1"/>
  <c r="AJ76" i="25" s="1"/>
  <c r="AK76" i="18"/>
  <c r="AK33" i="25" s="1"/>
  <c r="AK76" i="25" s="1"/>
  <c r="AN76" i="18"/>
  <c r="AN33" i="25" s="1"/>
  <c r="AN76" i="25" s="1"/>
  <c r="AQ76" i="18"/>
  <c r="AQ33" i="25" s="1"/>
  <c r="AQ76" i="25" s="1"/>
  <c r="AR76" i="18"/>
  <c r="AR33" i="25" s="1"/>
  <c r="AR76" i="25" s="1"/>
  <c r="AS76" i="18"/>
  <c r="AS33" i="25" s="1"/>
  <c r="AS76" i="25" s="1"/>
  <c r="AV76" i="18"/>
  <c r="AV33" i="25" s="1"/>
  <c r="AV76" i="25" s="1"/>
  <c r="AY76" i="18"/>
  <c r="AY33" i="25" s="1"/>
  <c r="AY76" i="25" s="1"/>
  <c r="AZ76" i="18"/>
  <c r="AZ33" i="25" s="1"/>
  <c r="AZ76" i="25" s="1"/>
  <c r="BA76" i="18"/>
  <c r="BA33" i="25" s="1"/>
  <c r="BA76" i="25" s="1"/>
  <c r="BD76" i="18"/>
  <c r="BD33" i="25" s="1"/>
  <c r="BD76" i="25" s="1"/>
  <c r="AH77" i="18"/>
  <c r="AH34" i="25" s="1"/>
  <c r="AH77" i="25" s="1"/>
  <c r="AK77" i="18"/>
  <c r="AK34" i="25" s="1"/>
  <c r="AK77" i="25" s="1"/>
  <c r="AN77" i="18"/>
  <c r="AN34" i="25" s="1"/>
  <c r="AN77" i="25" s="1"/>
  <c r="AO77" i="18"/>
  <c r="AO34" i="25" s="1"/>
  <c r="AO77" i="25" s="1"/>
  <c r="AP77" i="18"/>
  <c r="AP34" i="25" s="1"/>
  <c r="AP77" i="25" s="1"/>
  <c r="AS77" i="18"/>
  <c r="AS34" i="25" s="1"/>
  <c r="AS77" i="25" s="1"/>
  <c r="AU77" i="18"/>
  <c r="AU34" i="25" s="1"/>
  <c r="AU77" i="25" s="1"/>
  <c r="AV77" i="18"/>
  <c r="AV34" i="25" s="1"/>
  <c r="AV77" i="25" s="1"/>
  <c r="AW77" i="18"/>
  <c r="AW34" i="25" s="1"/>
  <c r="AW77" i="25" s="1"/>
  <c r="AX77" i="18"/>
  <c r="AX34" i="25" s="1"/>
  <c r="AX77" i="25" s="1"/>
  <c r="BA77" i="18"/>
  <c r="BA34" i="25" s="1"/>
  <c r="BA77" i="25" s="1"/>
  <c r="BC77" i="18"/>
  <c r="BC34" i="25" s="1"/>
  <c r="BC77" i="25" s="1"/>
  <c r="BD77" i="18"/>
  <c r="BD34" i="25" s="1"/>
  <c r="BD77" i="25" s="1"/>
  <c r="BE77" i="18"/>
  <c r="BE34" i="25" s="1"/>
  <c r="BE77" i="25" s="1"/>
  <c r="BF77" i="18"/>
  <c r="BF34" i="25" s="1"/>
  <c r="BF77" i="25" s="1"/>
  <c r="AK78" i="18"/>
  <c r="AK35" i="25" s="1"/>
  <c r="AK78" i="25" s="1"/>
  <c r="AL78" i="18"/>
  <c r="AL35" i="25" s="1"/>
  <c r="AL78" i="25" s="1"/>
  <c r="AM78" i="18"/>
  <c r="AM35" i="25" s="1"/>
  <c r="AM78" i="25" s="1"/>
  <c r="AR78" i="18"/>
  <c r="AR35" i="25" s="1"/>
  <c r="AR78" i="25" s="1"/>
  <c r="AS78" i="18"/>
  <c r="AS35" i="25" s="1"/>
  <c r="AS78" i="25" s="1"/>
  <c r="AT78" i="18"/>
  <c r="AT35" i="25" s="1"/>
  <c r="AT78" i="25" s="1"/>
  <c r="AU78" i="18"/>
  <c r="AU35" i="25" s="1"/>
  <c r="AU78" i="25" s="1"/>
  <c r="BA78" i="18"/>
  <c r="BA35" i="25" s="1"/>
  <c r="BA78" i="25" s="1"/>
  <c r="BB78" i="18"/>
  <c r="BB35" i="25" s="1"/>
  <c r="BB78" i="25" s="1"/>
  <c r="BC78" i="18"/>
  <c r="BC35" i="25" s="1"/>
  <c r="BC78" i="25" s="1"/>
  <c r="AH79" i="18"/>
  <c r="AH36" i="25" s="1"/>
  <c r="AH79" i="25" s="1"/>
  <c r="AI79" i="18"/>
  <c r="AI36" i="25" s="1"/>
  <c r="AI79" i="25" s="1"/>
  <c r="AJ79" i="18"/>
  <c r="AJ36" i="25" s="1"/>
  <c r="AJ79" i="25" s="1"/>
  <c r="AK79" i="18"/>
  <c r="AK36" i="25" s="1"/>
  <c r="AK79" i="25" s="1"/>
  <c r="AM79" i="18"/>
  <c r="AM36" i="25" s="1"/>
  <c r="AM79" i="25" s="1"/>
  <c r="AP79" i="18"/>
  <c r="AP36" i="25" s="1"/>
  <c r="AP79" i="25" s="1"/>
  <c r="AQ79" i="18"/>
  <c r="AQ36" i="25" s="1"/>
  <c r="AQ79" i="25" s="1"/>
  <c r="AR79" i="18"/>
  <c r="AR36" i="25" s="1"/>
  <c r="AR79" i="25" s="1"/>
  <c r="AU79" i="18"/>
  <c r="AU36" i="25" s="1"/>
  <c r="AU79" i="25" s="1"/>
  <c r="AW79" i="18"/>
  <c r="AW36" i="25" s="1"/>
  <c r="AW79" i="25" s="1"/>
  <c r="AX79" i="18"/>
  <c r="AX36" i="25" s="1"/>
  <c r="AX79" i="25" s="1"/>
  <c r="AY79" i="18"/>
  <c r="AY36" i="25" s="1"/>
  <c r="AY79" i="25" s="1"/>
  <c r="AZ79" i="18"/>
  <c r="AZ36" i="25" s="1"/>
  <c r="AZ79" i="25" s="1"/>
  <c r="BC79" i="18"/>
  <c r="BC36" i="25" s="1"/>
  <c r="BC79" i="25" s="1"/>
  <c r="BE79" i="18"/>
  <c r="BE36" i="25" s="1"/>
  <c r="BE79" i="25" s="1"/>
  <c r="BF79" i="18"/>
  <c r="BF36" i="25" s="1"/>
  <c r="BF79" i="25" s="1"/>
  <c r="AJ80" i="18"/>
  <c r="AJ37" i="25" s="1"/>
  <c r="AJ80" i="25" s="1"/>
  <c r="AL80" i="18"/>
  <c r="AL37" i="25" s="1"/>
  <c r="AL80" i="25" s="1"/>
  <c r="AM80" i="18"/>
  <c r="AM37" i="25" s="1"/>
  <c r="AM80" i="25" s="1"/>
  <c r="AN80" i="18"/>
  <c r="AN37" i="25" s="1"/>
  <c r="AN80" i="25" s="1"/>
  <c r="AO80" i="18"/>
  <c r="AO37" i="25" s="1"/>
  <c r="AO80" i="25" s="1"/>
  <c r="AR80" i="18"/>
  <c r="AR37" i="25" s="1"/>
  <c r="AR80" i="25" s="1"/>
  <c r="AT80" i="18"/>
  <c r="AT37" i="25" s="1"/>
  <c r="AT80" i="25" s="1"/>
  <c r="AU80" i="18"/>
  <c r="AU37" i="25" s="1"/>
  <c r="AU80" i="25" s="1"/>
  <c r="AV80" i="18"/>
  <c r="AV37" i="25" s="1"/>
  <c r="AV80" i="25" s="1"/>
  <c r="AW80" i="18"/>
  <c r="AW37" i="25" s="1"/>
  <c r="AW80" i="25" s="1"/>
  <c r="AZ80" i="18"/>
  <c r="AZ37" i="25" s="1"/>
  <c r="AZ80" i="25" s="1"/>
  <c r="BC80" i="18"/>
  <c r="BC37" i="25" s="1"/>
  <c r="BC80" i="25" s="1"/>
  <c r="BD80" i="18"/>
  <c r="BD37" i="25" s="1"/>
  <c r="BD80" i="25" s="1"/>
  <c r="BE80" i="18"/>
  <c r="BE37" i="25" s="1"/>
  <c r="BE80" i="25" s="1"/>
  <c r="AG81" i="18"/>
  <c r="AG38" i="25" s="1"/>
  <c r="AG81" i="25" s="1"/>
  <c r="AI81" i="18"/>
  <c r="AI38" i="25" s="1"/>
  <c r="AI81" i="25" s="1"/>
  <c r="AJ81" i="18"/>
  <c r="AJ38" i="25" s="1"/>
  <c r="AJ81" i="25" s="1"/>
  <c r="AK81" i="18"/>
  <c r="AK38" i="25" s="1"/>
  <c r="AK81" i="25" s="1"/>
  <c r="AO81" i="18"/>
  <c r="AO38" i="25" s="1"/>
  <c r="AO81" i="25" s="1"/>
  <c r="AR81" i="18"/>
  <c r="AR38" i="25" s="1"/>
  <c r="AR81" i="25" s="1"/>
  <c r="AS81" i="18"/>
  <c r="AS38" i="25" s="1"/>
  <c r="AS81" i="25" s="1"/>
  <c r="AW81" i="18"/>
  <c r="AW38" i="25" s="1"/>
  <c r="AW81" i="25" s="1"/>
  <c r="AY81" i="18"/>
  <c r="AY38" i="25" s="1"/>
  <c r="AY81" i="25" s="1"/>
  <c r="AZ81" i="18"/>
  <c r="AZ38" i="25" s="1"/>
  <c r="AZ81" i="25" s="1"/>
  <c r="BA81" i="18"/>
  <c r="BA38" i="25" s="1"/>
  <c r="BA81" i="25" s="1"/>
  <c r="BE81" i="18"/>
  <c r="BE38" i="25" s="1"/>
  <c r="BE81" i="25" s="1"/>
  <c r="AI82" i="18"/>
  <c r="AI39" i="25" s="1"/>
  <c r="AI82" i="25" s="1"/>
  <c r="AL82" i="18"/>
  <c r="AL39" i="25" s="1"/>
  <c r="AL82" i="25" s="1"/>
  <c r="AN82" i="18"/>
  <c r="AN39" i="25" s="1"/>
  <c r="AN82" i="25" s="1"/>
  <c r="AO82" i="18"/>
  <c r="AO39" i="25" s="1"/>
  <c r="AO82" i="25" s="1"/>
  <c r="AQ82" i="18"/>
  <c r="AQ39" i="25" s="1"/>
  <c r="AQ82" i="25" s="1"/>
  <c r="AT82" i="18"/>
  <c r="AT39" i="25" s="1"/>
  <c r="AT82" i="25" s="1"/>
  <c r="AW82" i="18"/>
  <c r="AW39" i="25" s="1"/>
  <c r="AW82" i="25" s="1"/>
  <c r="AY82" i="18"/>
  <c r="AY39" i="25" s="1"/>
  <c r="AY82" i="25" s="1"/>
  <c r="BA82" i="18"/>
  <c r="BA39" i="25" s="1"/>
  <c r="BA82" i="25" s="1"/>
  <c r="BB82" i="18"/>
  <c r="BB39" i="25" s="1"/>
  <c r="BB82" i="25" s="1"/>
  <c r="BD82" i="18"/>
  <c r="BD39" i="25" s="1"/>
  <c r="BD82" i="25" s="1"/>
  <c r="BE82" i="18"/>
  <c r="BE39" i="25" s="1"/>
  <c r="BE82" i="25" s="1"/>
  <c r="AI83" i="18"/>
  <c r="AM83" i="18"/>
  <c r="AN83" i="18"/>
  <c r="AQ83" i="18"/>
  <c r="AS83" i="18"/>
  <c r="AU83" i="18"/>
  <c r="AV83" i="18"/>
  <c r="AY83" i="18"/>
  <c r="BC83" i="18"/>
  <c r="BD83" i="18"/>
  <c r="AI84" i="18"/>
  <c r="AI41" i="25" s="1"/>
  <c r="AI84" i="25" s="1"/>
  <c r="AJ84" i="18"/>
  <c r="AJ41" i="25" s="1"/>
  <c r="AJ84" i="25" s="1"/>
  <c r="AK84" i="18"/>
  <c r="AK41" i="25" s="1"/>
  <c r="AK84" i="25" s="1"/>
  <c r="AN84" i="18"/>
  <c r="AN41" i="25" s="1"/>
  <c r="AN84" i="25" s="1"/>
  <c r="AQ84" i="18"/>
  <c r="AQ41" i="25" s="1"/>
  <c r="AQ84" i="25" s="1"/>
  <c r="AR84" i="18"/>
  <c r="AR41" i="25" s="1"/>
  <c r="AR84" i="25" s="1"/>
  <c r="AS84" i="18"/>
  <c r="AS41" i="25" s="1"/>
  <c r="AS84" i="25" s="1"/>
  <c r="AV84" i="18"/>
  <c r="AV41" i="25" s="1"/>
  <c r="AV84" i="25" s="1"/>
  <c r="AY84" i="18"/>
  <c r="AY41" i="25" s="1"/>
  <c r="AY84" i="25" s="1"/>
  <c r="AZ84" i="18"/>
  <c r="AZ41" i="25" s="1"/>
  <c r="AZ84" i="25" s="1"/>
  <c r="BA84" i="18"/>
  <c r="BA41" i="25" s="1"/>
  <c r="BA84" i="25" s="1"/>
  <c r="BD84" i="18"/>
  <c r="BD41" i="25" s="1"/>
  <c r="BD84" i="25" s="1"/>
  <c r="AH85" i="18"/>
  <c r="AH42" i="25" s="1"/>
  <c r="AH85" i="25" s="1"/>
  <c r="AK85" i="18"/>
  <c r="AK42" i="25" s="1"/>
  <c r="AK85" i="25" s="1"/>
  <c r="AM85" i="18"/>
  <c r="AM42" i="25" s="1"/>
  <c r="AM85" i="25" s="1"/>
  <c r="AN85" i="18"/>
  <c r="AN42" i="25" s="1"/>
  <c r="AN85" i="25" s="1"/>
  <c r="AO85" i="18"/>
  <c r="AO42" i="25" s="1"/>
  <c r="AO85" i="25" s="1"/>
  <c r="AP85" i="18"/>
  <c r="AP42" i="25" s="1"/>
  <c r="AP85" i="25" s="1"/>
  <c r="AS85" i="18"/>
  <c r="AS42" i="25" s="1"/>
  <c r="AS85" i="25" s="1"/>
  <c r="AV85" i="18"/>
  <c r="AV42" i="25" s="1"/>
  <c r="AV85" i="25" s="1"/>
  <c r="AW85" i="18"/>
  <c r="AW42" i="25" s="1"/>
  <c r="AW85" i="25" s="1"/>
  <c r="AX85" i="18"/>
  <c r="AX42" i="25" s="1"/>
  <c r="AX85" i="25" s="1"/>
  <c r="AY85" i="18"/>
  <c r="AY42" i="25" s="1"/>
  <c r="AY85" i="25" s="1"/>
  <c r="BA85" i="18"/>
  <c r="BA42" i="25" s="1"/>
  <c r="BA85" i="25" s="1"/>
  <c r="BC85" i="18"/>
  <c r="BC42" i="25" s="1"/>
  <c r="BC85" i="25" s="1"/>
  <c r="BD85" i="18"/>
  <c r="BD42" i="25" s="1"/>
  <c r="BD85" i="25" s="1"/>
  <c r="BE85" i="18"/>
  <c r="BE42" i="25" s="1"/>
  <c r="BE85" i="25" s="1"/>
  <c r="BF85" i="18"/>
  <c r="BF42" i="25" s="1"/>
  <c r="BF85" i="25" s="1"/>
  <c r="AJ86" i="18"/>
  <c r="AJ43" i="25" s="1"/>
  <c r="AJ86" i="25" s="1"/>
  <c r="AK86" i="18"/>
  <c r="AK43" i="25" s="1"/>
  <c r="AK86" i="25" s="1"/>
  <c r="AL86" i="18"/>
  <c r="AL43" i="25" s="1"/>
  <c r="AL86" i="25" s="1"/>
  <c r="AM86" i="18"/>
  <c r="AM43" i="25" s="1"/>
  <c r="AM86" i="25" s="1"/>
  <c r="AR86" i="18"/>
  <c r="AR43" i="25" s="1"/>
  <c r="AR86" i="25" s="1"/>
  <c r="AS86" i="18"/>
  <c r="AS43" i="25" s="1"/>
  <c r="AS86" i="25" s="1"/>
  <c r="AT86" i="18"/>
  <c r="AT43" i="25" s="1"/>
  <c r="AT86" i="25" s="1"/>
  <c r="AU86" i="18"/>
  <c r="AU43" i="25" s="1"/>
  <c r="AU86" i="25" s="1"/>
  <c r="AZ86" i="18"/>
  <c r="AZ43" i="25" s="1"/>
  <c r="AZ86" i="25" s="1"/>
  <c r="BA86" i="18"/>
  <c r="BA43" i="25" s="1"/>
  <c r="BA86" i="25" s="1"/>
  <c r="BB86" i="18"/>
  <c r="BB43" i="25" s="1"/>
  <c r="BB86" i="25" s="1"/>
  <c r="BC86" i="18"/>
  <c r="BC43" i="25" s="1"/>
  <c r="BC86" i="25" s="1"/>
  <c r="AH87" i="18"/>
  <c r="AH44" i="25" s="1"/>
  <c r="AH87" i="25" s="1"/>
  <c r="AI87" i="18"/>
  <c r="AI44" i="25" s="1"/>
  <c r="AI87" i="25" s="1"/>
  <c r="AJ87" i="18"/>
  <c r="AJ44" i="25" s="1"/>
  <c r="AJ87" i="25" s="1"/>
  <c r="AM87" i="18"/>
  <c r="AM44" i="25" s="1"/>
  <c r="AM87" i="25" s="1"/>
  <c r="AO87" i="18"/>
  <c r="AO44" i="25" s="1"/>
  <c r="AO87" i="25" s="1"/>
  <c r="AP87" i="18"/>
  <c r="AP44" i="25" s="1"/>
  <c r="AP87" i="25" s="1"/>
  <c r="AQ87" i="18"/>
  <c r="AQ44" i="25" s="1"/>
  <c r="AQ87" i="25" s="1"/>
  <c r="AR87" i="18"/>
  <c r="AR44" i="25" s="1"/>
  <c r="AR87" i="25" s="1"/>
  <c r="AU87" i="18"/>
  <c r="AU44" i="25" s="1"/>
  <c r="AU87" i="25" s="1"/>
  <c r="AX87" i="18"/>
  <c r="AX44" i="25" s="1"/>
  <c r="AX87" i="25" s="1"/>
  <c r="AY87" i="18"/>
  <c r="AY44" i="25" s="1"/>
  <c r="AY87" i="25" s="1"/>
  <c r="AZ87" i="18"/>
  <c r="AZ44" i="25" s="1"/>
  <c r="AZ87" i="25" s="1"/>
  <c r="BC87" i="18"/>
  <c r="BC44" i="25" s="1"/>
  <c r="BC87" i="25" s="1"/>
  <c r="BE87" i="18"/>
  <c r="BE44" i="25" s="1"/>
  <c r="BE87" i="25" s="1"/>
  <c r="BF87" i="18"/>
  <c r="BF44" i="25" s="1"/>
  <c r="BF87" i="25" s="1"/>
  <c r="AJ88" i="18"/>
  <c r="AJ45" i="25" s="1"/>
  <c r="AJ88" i="25" s="1"/>
  <c r="AM88" i="18"/>
  <c r="AM45" i="25" s="1"/>
  <c r="AM88" i="25" s="1"/>
  <c r="AN88" i="18"/>
  <c r="AN45" i="25" s="1"/>
  <c r="AN88" i="25" s="1"/>
  <c r="AO88" i="18"/>
  <c r="AO45" i="25" s="1"/>
  <c r="AO88" i="25" s="1"/>
  <c r="AR88" i="18"/>
  <c r="AR45" i="25" s="1"/>
  <c r="AR88" i="25" s="1"/>
  <c r="AT88" i="18"/>
  <c r="AT45" i="25" s="1"/>
  <c r="AT88" i="25" s="1"/>
  <c r="AU88" i="18"/>
  <c r="AU45" i="25" s="1"/>
  <c r="AU88" i="25" s="1"/>
  <c r="AV88" i="18"/>
  <c r="AV45" i="25" s="1"/>
  <c r="AV88" i="25" s="1"/>
  <c r="AW88" i="18"/>
  <c r="AW45" i="25" s="1"/>
  <c r="AW88" i="25" s="1"/>
  <c r="AZ88" i="18"/>
  <c r="AZ45" i="25" s="1"/>
  <c r="AZ88" i="25" s="1"/>
  <c r="BB88" i="18"/>
  <c r="BB45" i="25" s="1"/>
  <c r="BB88" i="25" s="1"/>
  <c r="BC88" i="18"/>
  <c r="BC45" i="25" s="1"/>
  <c r="BC88" i="25" s="1"/>
  <c r="BD88" i="18"/>
  <c r="BD45" i="25" s="1"/>
  <c r="BD88" i="25" s="1"/>
  <c r="BE88" i="18"/>
  <c r="BE45" i="25" s="1"/>
  <c r="BE88" i="25" s="1"/>
  <c r="AJ89" i="18"/>
  <c r="AJ46" i="25" s="1"/>
  <c r="AJ89" i="25" s="1"/>
  <c r="AK89" i="18"/>
  <c r="AK46" i="25" s="1"/>
  <c r="AK89" i="25" s="1"/>
  <c r="AO89" i="18"/>
  <c r="AO46" i="25" s="1"/>
  <c r="AO89" i="25" s="1"/>
  <c r="AQ89" i="18"/>
  <c r="AQ46" i="25" s="1"/>
  <c r="AQ89" i="25" s="1"/>
  <c r="AR89" i="18"/>
  <c r="AR46" i="25" s="1"/>
  <c r="AR89" i="25" s="1"/>
  <c r="AS89" i="18"/>
  <c r="AS46" i="25" s="1"/>
  <c r="AS89" i="25" s="1"/>
  <c r="AW89" i="18"/>
  <c r="AW46" i="25" s="1"/>
  <c r="AW89" i="25" s="1"/>
  <c r="AZ89" i="18"/>
  <c r="AZ46" i="25" s="1"/>
  <c r="AZ89" i="25" s="1"/>
  <c r="BA89" i="18"/>
  <c r="BA46" i="25" s="1"/>
  <c r="BA89" i="25" s="1"/>
  <c r="BE89" i="18"/>
  <c r="BE46" i="25" s="1"/>
  <c r="BE89" i="25" s="1"/>
  <c r="AG90" i="18"/>
  <c r="AG47" i="25" s="1"/>
  <c r="AG90" i="25" s="1"/>
  <c r="AI90" i="18"/>
  <c r="AI47" i="25" s="1"/>
  <c r="AI90" i="25" s="1"/>
  <c r="AJ90" i="18"/>
  <c r="AJ47" i="25" s="1"/>
  <c r="AJ90" i="25" s="1"/>
  <c r="AL90" i="18"/>
  <c r="AL47" i="25" s="1"/>
  <c r="AL90" i="25" s="1"/>
  <c r="AO90" i="18"/>
  <c r="AO47" i="25" s="1"/>
  <c r="AO90" i="25" s="1"/>
  <c r="AQ90" i="18"/>
  <c r="AQ47" i="25" s="1"/>
  <c r="AQ90" i="25" s="1"/>
  <c r="AT90" i="18"/>
  <c r="AT47" i="25" s="1"/>
  <c r="AT90" i="25" s="1"/>
  <c r="AV90" i="18"/>
  <c r="AV47" i="25" s="1"/>
  <c r="AV90" i="25" s="1"/>
  <c r="AW90" i="18"/>
  <c r="AW47" i="25" s="1"/>
  <c r="AW90" i="25" s="1"/>
  <c r="AY90" i="18"/>
  <c r="AY47" i="25" s="1"/>
  <c r="AY90" i="25" s="1"/>
  <c r="BB90" i="18"/>
  <c r="BB47" i="25" s="1"/>
  <c r="BB90" i="25" s="1"/>
  <c r="BE90" i="18"/>
  <c r="BE47" i="25" s="1"/>
  <c r="BE90" i="25" s="1"/>
  <c r="AI91" i="18"/>
  <c r="AI48" i="25" s="1"/>
  <c r="AI91" i="25" s="1"/>
  <c r="AK91" i="18"/>
  <c r="AK48" i="25" s="1"/>
  <c r="AK91" i="25" s="1"/>
  <c r="AM91" i="18"/>
  <c r="AM48" i="25" s="1"/>
  <c r="AM91" i="25" s="1"/>
  <c r="AN91" i="18"/>
  <c r="AN48" i="25" s="1"/>
  <c r="AN91" i="25" s="1"/>
  <c r="AQ91" i="18"/>
  <c r="AQ48" i="25" s="1"/>
  <c r="AQ91" i="25" s="1"/>
  <c r="AU91" i="18"/>
  <c r="AU48" i="25" s="1"/>
  <c r="AU91" i="25" s="1"/>
  <c r="AV91" i="18"/>
  <c r="AV48" i="25" s="1"/>
  <c r="AV91" i="25" s="1"/>
  <c r="AY91" i="18"/>
  <c r="AY48" i="25" s="1"/>
  <c r="AY91" i="25" s="1"/>
  <c r="BA91" i="18"/>
  <c r="BA48" i="25" s="1"/>
  <c r="BA91" i="25" s="1"/>
  <c r="BC91" i="18"/>
  <c r="BC48" i="25" s="1"/>
  <c r="BC91" i="25" s="1"/>
  <c r="BD91" i="18"/>
  <c r="BD48" i="25" s="1"/>
  <c r="BD91" i="25" s="1"/>
  <c r="AI92" i="18"/>
  <c r="AI49" i="25" s="1"/>
  <c r="AI92" i="25" s="1"/>
  <c r="AJ92" i="18"/>
  <c r="AJ49" i="25" s="1"/>
  <c r="AJ92" i="25" s="1"/>
  <c r="AK92" i="18"/>
  <c r="AK49" i="25" s="1"/>
  <c r="AK92" i="25" s="1"/>
  <c r="AN92" i="18"/>
  <c r="AN49" i="25" s="1"/>
  <c r="AN92" i="25" s="1"/>
  <c r="AQ92" i="18"/>
  <c r="AQ49" i="25" s="1"/>
  <c r="AQ92" i="25" s="1"/>
  <c r="AR92" i="18"/>
  <c r="AR49" i="25" s="1"/>
  <c r="AR92" i="25" s="1"/>
  <c r="AS92" i="18"/>
  <c r="AS49" i="25" s="1"/>
  <c r="AS92" i="25" s="1"/>
  <c r="AV92" i="18"/>
  <c r="AV49" i="25" s="1"/>
  <c r="AV92" i="25" s="1"/>
  <c r="AY92" i="18"/>
  <c r="AY49" i="25" s="1"/>
  <c r="AY92" i="25" s="1"/>
  <c r="AZ92" i="18"/>
  <c r="AZ49" i="25" s="1"/>
  <c r="AZ92" i="25" s="1"/>
  <c r="BA92" i="18"/>
  <c r="BA49" i="25" s="1"/>
  <c r="BA92" i="25" s="1"/>
  <c r="BD92" i="18"/>
  <c r="BD49" i="25" s="1"/>
  <c r="BD92" i="25" s="1"/>
  <c r="AH93" i="18"/>
  <c r="AH50" i="25" s="1"/>
  <c r="AH93" i="25" s="1"/>
  <c r="AK93" i="18"/>
  <c r="AK50" i="25" s="1"/>
  <c r="AK93" i="25" s="1"/>
  <c r="AM93" i="18"/>
  <c r="AM50" i="25" s="1"/>
  <c r="AM93" i="25" s="1"/>
  <c r="AN93" i="18"/>
  <c r="AN50" i="25" s="1"/>
  <c r="AN93" i="25" s="1"/>
  <c r="AO93" i="18"/>
  <c r="AO50" i="25" s="1"/>
  <c r="AO93" i="25" s="1"/>
  <c r="AP93" i="18"/>
  <c r="AP50" i="25" s="1"/>
  <c r="AP93" i="25" s="1"/>
  <c r="AS93" i="18"/>
  <c r="AS50" i="25" s="1"/>
  <c r="AS93" i="25" s="1"/>
  <c r="AV93" i="18"/>
  <c r="AV50" i="25" s="1"/>
  <c r="AV93" i="25" s="1"/>
  <c r="AW93" i="18"/>
  <c r="AW50" i="25" s="1"/>
  <c r="AW93" i="25" s="1"/>
  <c r="AX93" i="18"/>
  <c r="AX50" i="25" s="1"/>
  <c r="AX93" i="25" s="1"/>
  <c r="AY93" i="18"/>
  <c r="AY50" i="25" s="1"/>
  <c r="AY93" i="25" s="1"/>
  <c r="BA93" i="18"/>
  <c r="BA50" i="25" s="1"/>
  <c r="BA93" i="25" s="1"/>
  <c r="BD93" i="18"/>
  <c r="BD50" i="25" s="1"/>
  <c r="BD93" i="25" s="1"/>
  <c r="BE93" i="18"/>
  <c r="BE50" i="25" s="1"/>
  <c r="BE93" i="25" s="1"/>
  <c r="BF93" i="18"/>
  <c r="BF50" i="25" s="1"/>
  <c r="BF93" i="25" s="1"/>
  <c r="AJ94" i="18"/>
  <c r="AJ51" i="25" s="1"/>
  <c r="AJ94" i="25" s="1"/>
  <c r="AK94" i="18"/>
  <c r="AK51" i="25" s="1"/>
  <c r="AK94" i="25" s="1"/>
  <c r="AL94" i="18"/>
  <c r="AL51" i="25" s="1"/>
  <c r="AL94" i="25" s="1"/>
  <c r="AM94" i="18"/>
  <c r="AM51" i="25" s="1"/>
  <c r="AM94" i="25" s="1"/>
  <c r="AS94" i="18"/>
  <c r="AS51" i="25" s="1"/>
  <c r="AS94" i="25" s="1"/>
  <c r="AT94" i="18"/>
  <c r="AT51" i="25" s="1"/>
  <c r="AT94" i="25" s="1"/>
  <c r="AU94" i="18"/>
  <c r="AU51" i="25" s="1"/>
  <c r="AU94" i="25" s="1"/>
  <c r="AZ94" i="18"/>
  <c r="AZ51" i="25" s="1"/>
  <c r="AZ94" i="25" s="1"/>
  <c r="BA94" i="18"/>
  <c r="BA51" i="25" s="1"/>
  <c r="BA94" i="25" s="1"/>
  <c r="BB94" i="18"/>
  <c r="BB51" i="25" s="1"/>
  <c r="BB94" i="25" s="1"/>
  <c r="BC94" i="18"/>
  <c r="BC51" i="25" s="1"/>
  <c r="BC94" i="25" s="1"/>
  <c r="AH95" i="18"/>
  <c r="AH52" i="25" s="1"/>
  <c r="AH95" i="25" s="1"/>
  <c r="AI95" i="18"/>
  <c r="AI52" i="25" s="1"/>
  <c r="AI95" i="25" s="1"/>
  <c r="AJ95" i="18"/>
  <c r="AJ52" i="25" s="1"/>
  <c r="AJ95" i="25" s="1"/>
  <c r="AM95" i="18"/>
  <c r="AM52" i="25" s="1"/>
  <c r="AM95" i="25" s="1"/>
  <c r="AN95" i="18"/>
  <c r="AN52" i="25" s="1"/>
  <c r="AN95" i="25" s="1"/>
  <c r="AO95" i="18"/>
  <c r="AO52" i="25" s="1"/>
  <c r="AO95" i="25" s="1"/>
  <c r="AP95" i="18"/>
  <c r="AP52" i="25" s="1"/>
  <c r="AP95" i="25" s="1"/>
  <c r="AQ95" i="18"/>
  <c r="AQ52" i="25" s="1"/>
  <c r="AQ95" i="25" s="1"/>
  <c r="AR95" i="18"/>
  <c r="AR52" i="25" s="1"/>
  <c r="AR95" i="25" s="1"/>
  <c r="AU95" i="18"/>
  <c r="AU52" i="25" s="1"/>
  <c r="AU95" i="25" s="1"/>
  <c r="AX95" i="18"/>
  <c r="AX52" i="25" s="1"/>
  <c r="AX95" i="25" s="1"/>
  <c r="AY95" i="18"/>
  <c r="AY52" i="25" s="1"/>
  <c r="AY95" i="25" s="1"/>
  <c r="AZ95" i="18"/>
  <c r="AZ52" i="25" s="1"/>
  <c r="AZ95" i="25" s="1"/>
  <c r="BC95" i="18"/>
  <c r="BC52" i="25" s="1"/>
  <c r="BC95" i="25" s="1"/>
  <c r="BE95" i="18"/>
  <c r="BE52" i="25" s="1"/>
  <c r="BE95" i="25" s="1"/>
  <c r="BF95" i="18"/>
  <c r="BF52" i="25" s="1"/>
  <c r="BF95" i="25" s="1"/>
  <c r="AJ96" i="18"/>
  <c r="AJ53" i="25" s="1"/>
  <c r="AJ96" i="25" s="1"/>
  <c r="AL96" i="18"/>
  <c r="AL53" i="25" s="1"/>
  <c r="AL96" i="25" s="1"/>
  <c r="AM96" i="18"/>
  <c r="AM53" i="25" s="1"/>
  <c r="AM96" i="25" s="1"/>
  <c r="AN96" i="18"/>
  <c r="AN53" i="25" s="1"/>
  <c r="AN96" i="25" s="1"/>
  <c r="AO96" i="18"/>
  <c r="AO53" i="25" s="1"/>
  <c r="AO96" i="25" s="1"/>
  <c r="AR96" i="18"/>
  <c r="AR53" i="25" s="1"/>
  <c r="AR96" i="25" s="1"/>
  <c r="AU96" i="18"/>
  <c r="AU53" i="25" s="1"/>
  <c r="AU96" i="25" s="1"/>
  <c r="AV96" i="18"/>
  <c r="AV53" i="25" s="1"/>
  <c r="AV96" i="25" s="1"/>
  <c r="AW96" i="18"/>
  <c r="AW53" i="25" s="1"/>
  <c r="AW96" i="25" s="1"/>
  <c r="AZ96" i="18"/>
  <c r="AZ53" i="25" s="1"/>
  <c r="AZ96" i="25" s="1"/>
  <c r="BB96" i="18"/>
  <c r="BB53" i="25" s="1"/>
  <c r="BB96" i="25" s="1"/>
  <c r="BC96" i="18"/>
  <c r="BC53" i="25" s="1"/>
  <c r="BC96" i="25" s="1"/>
  <c r="BD96" i="18"/>
  <c r="BD53" i="25" s="1"/>
  <c r="BD96" i="25" s="1"/>
  <c r="BE96" i="18"/>
  <c r="BE53" i="25" s="1"/>
  <c r="BE96" i="25" s="1"/>
  <c r="AH12" i="18"/>
  <c r="AI12" i="18"/>
  <c r="AJ12" i="18"/>
  <c r="AM12" i="18"/>
  <c r="AN12" i="18"/>
  <c r="AO12" i="18"/>
  <c r="AP12" i="18"/>
  <c r="AQ12" i="18"/>
  <c r="AR12" i="18"/>
  <c r="AU12" i="18"/>
  <c r="AV12" i="18"/>
  <c r="AW12" i="18"/>
  <c r="AX12" i="18"/>
  <c r="AY12" i="18"/>
  <c r="AZ12" i="18"/>
  <c r="BC12" i="18"/>
  <c r="BD12" i="18"/>
  <c r="BE12" i="18"/>
  <c r="BF12" i="18"/>
  <c r="AJ13" i="18"/>
  <c r="AJ13" i="19" s="1"/>
  <c r="AJ56" i="19" s="1"/>
  <c r="AK13" i="18"/>
  <c r="AK13" i="19" s="1"/>
  <c r="AK56" i="19" s="1"/>
  <c r="AL13" i="18"/>
  <c r="AL13" i="19" s="1"/>
  <c r="AL56" i="19" s="1"/>
  <c r="AM13" i="18"/>
  <c r="AM13" i="19" s="1"/>
  <c r="AM56" i="19" s="1"/>
  <c r="AN13" i="18"/>
  <c r="AN13" i="19" s="1"/>
  <c r="AN56" i="19" s="1"/>
  <c r="AO13" i="18"/>
  <c r="AO13" i="19" s="1"/>
  <c r="AO56" i="19" s="1"/>
  <c r="AR13" i="18"/>
  <c r="AR13" i="19" s="1"/>
  <c r="AR56" i="19" s="1"/>
  <c r="AS13" i="18"/>
  <c r="AS13" i="19" s="1"/>
  <c r="AS56" i="19" s="1"/>
  <c r="AT13" i="18"/>
  <c r="AT13" i="19" s="1"/>
  <c r="AT56" i="19" s="1"/>
  <c r="AU13" i="18"/>
  <c r="AU13" i="19" s="1"/>
  <c r="AU56" i="19" s="1"/>
  <c r="AV13" i="18"/>
  <c r="AV13" i="19" s="1"/>
  <c r="AV56" i="19" s="1"/>
  <c r="AW13" i="18"/>
  <c r="AW13" i="19" s="1"/>
  <c r="AW56" i="19" s="1"/>
  <c r="AZ13" i="18"/>
  <c r="AZ13" i="19" s="1"/>
  <c r="AZ56" i="19" s="1"/>
  <c r="BA13" i="18"/>
  <c r="BA13" i="19" s="1"/>
  <c r="BA56" i="19" s="1"/>
  <c r="BB13" i="18"/>
  <c r="BB13" i="19" s="1"/>
  <c r="BB56" i="19" s="1"/>
  <c r="BC13" i="18"/>
  <c r="BC13" i="19" s="1"/>
  <c r="BC56" i="19" s="1"/>
  <c r="BD13" i="18"/>
  <c r="BD13" i="19" s="1"/>
  <c r="BD56" i="19" s="1"/>
  <c r="BE13" i="18"/>
  <c r="BE13" i="19" s="1"/>
  <c r="BE56" i="19" s="1"/>
  <c r="AH14" i="18"/>
  <c r="AH14" i="19" s="1"/>
  <c r="AH57" i="19" s="1"/>
  <c r="AI14" i="18"/>
  <c r="AI14" i="19" s="1"/>
  <c r="AI57" i="19" s="1"/>
  <c r="AJ14" i="18"/>
  <c r="AJ14" i="19" s="1"/>
  <c r="AJ57" i="19" s="1"/>
  <c r="AK14" i="18"/>
  <c r="AK14" i="19" s="1"/>
  <c r="AK57" i="19" s="1"/>
  <c r="AO14" i="18"/>
  <c r="AO14" i="19" s="1"/>
  <c r="AO57" i="19" s="1"/>
  <c r="AP14" i="18"/>
  <c r="AP14" i="19" s="1"/>
  <c r="AP57" i="19" s="1"/>
  <c r="AQ14" i="18"/>
  <c r="AQ14" i="19" s="1"/>
  <c r="AQ57" i="19" s="1"/>
  <c r="AR14" i="18"/>
  <c r="AR14" i="19" s="1"/>
  <c r="AR57" i="19" s="1"/>
  <c r="AS14" i="18"/>
  <c r="AS14" i="19" s="1"/>
  <c r="AS57" i="19" s="1"/>
  <c r="AU14" i="18"/>
  <c r="AU14" i="19" s="1"/>
  <c r="AU57" i="19" s="1"/>
  <c r="AW14" i="18"/>
  <c r="AW14" i="19" s="1"/>
  <c r="AW57" i="19" s="1"/>
  <c r="AX14" i="18"/>
  <c r="AX14" i="19" s="1"/>
  <c r="AX57" i="19" s="1"/>
  <c r="AY14" i="18"/>
  <c r="AY14" i="19" s="1"/>
  <c r="AY57" i="19" s="1"/>
  <c r="AZ14" i="18"/>
  <c r="AZ14" i="19" s="1"/>
  <c r="AZ57" i="19" s="1"/>
  <c r="BA14" i="18"/>
  <c r="BA14" i="19" s="1"/>
  <c r="BA57" i="19" s="1"/>
  <c r="BC14" i="18"/>
  <c r="BC14" i="19" s="1"/>
  <c r="BC57" i="19" s="1"/>
  <c r="BD14" i="18"/>
  <c r="BD14" i="19" s="1"/>
  <c r="BD57" i="19" s="1"/>
  <c r="BE14" i="18"/>
  <c r="BE14" i="19" s="1"/>
  <c r="BE57" i="19" s="1"/>
  <c r="BF14" i="18"/>
  <c r="BF14" i="19" s="1"/>
  <c r="BF57" i="19" s="1"/>
  <c r="AI15" i="18"/>
  <c r="AI15" i="19" s="1"/>
  <c r="AI58" i="19" s="1"/>
  <c r="AL15" i="18"/>
  <c r="AL15" i="19" s="1"/>
  <c r="AL58" i="19" s="1"/>
  <c r="AM15" i="18"/>
  <c r="AM15" i="19" s="1"/>
  <c r="AM58" i="19" s="1"/>
  <c r="AO15" i="18"/>
  <c r="AO15" i="19" s="1"/>
  <c r="AO58" i="19" s="1"/>
  <c r="AQ15" i="18"/>
  <c r="AQ15" i="19" s="1"/>
  <c r="AQ58" i="19" s="1"/>
  <c r="AT15" i="18"/>
  <c r="AT15" i="19" s="1"/>
  <c r="AT58" i="19" s="1"/>
  <c r="AU15" i="18"/>
  <c r="AU15" i="19" s="1"/>
  <c r="AU58" i="19" s="1"/>
  <c r="AV15" i="18"/>
  <c r="AV15" i="19" s="1"/>
  <c r="AV58" i="19" s="1"/>
  <c r="AW15" i="18"/>
  <c r="AW15" i="19" s="1"/>
  <c r="AW58" i="19" s="1"/>
  <c r="AY15" i="18"/>
  <c r="AY15" i="19" s="1"/>
  <c r="AY58" i="19" s="1"/>
  <c r="BB15" i="18"/>
  <c r="BB15" i="19" s="1"/>
  <c r="BB58" i="19" s="1"/>
  <c r="BC15" i="18"/>
  <c r="BC15" i="19" s="1"/>
  <c r="BC58" i="19" s="1"/>
  <c r="BE15" i="18"/>
  <c r="BE15" i="19" s="1"/>
  <c r="BE58" i="19" s="1"/>
  <c r="AF16" i="18"/>
  <c r="AF16" i="19" s="1"/>
  <c r="AF59" i="19" s="1"/>
  <c r="AI16" i="18"/>
  <c r="AI16" i="19" s="1"/>
  <c r="AI59" i="19" s="1"/>
  <c r="AJ16" i="18"/>
  <c r="AJ16" i="19" s="1"/>
  <c r="AJ59" i="19" s="1"/>
  <c r="AK16" i="18"/>
  <c r="AK16" i="19" s="1"/>
  <c r="AK59" i="19" s="1"/>
  <c r="AM16" i="18"/>
  <c r="AM16" i="19" s="1"/>
  <c r="AM59" i="19" s="1"/>
  <c r="AN16" i="18"/>
  <c r="AN16" i="19" s="1"/>
  <c r="AN59" i="19" s="1"/>
  <c r="AQ16" i="18"/>
  <c r="AQ16" i="19" s="1"/>
  <c r="AQ59" i="19" s="1"/>
  <c r="AR16" i="18"/>
  <c r="AR16" i="19" s="1"/>
  <c r="AR59" i="19" s="1"/>
  <c r="AS16" i="18"/>
  <c r="AS16" i="19" s="1"/>
  <c r="AS59" i="19" s="1"/>
  <c r="AU16" i="18"/>
  <c r="AU16" i="19" s="1"/>
  <c r="AU59" i="19" s="1"/>
  <c r="AV16" i="18"/>
  <c r="AV16" i="19" s="1"/>
  <c r="AV59" i="19" s="1"/>
  <c r="AW16" i="18"/>
  <c r="AW16" i="19" s="1"/>
  <c r="AW59" i="19" s="1"/>
  <c r="AY16" i="18"/>
  <c r="AY16" i="19" s="1"/>
  <c r="AY59" i="19" s="1"/>
  <c r="AZ16" i="18"/>
  <c r="AZ16" i="19" s="1"/>
  <c r="AZ59" i="19" s="1"/>
  <c r="BC16" i="18"/>
  <c r="BC16" i="19" s="1"/>
  <c r="BC59" i="19" s="1"/>
  <c r="BD16" i="18"/>
  <c r="BD16" i="19" s="1"/>
  <c r="BD59" i="19" s="1"/>
  <c r="BE16" i="18"/>
  <c r="BE16" i="19" s="1"/>
  <c r="BE59" i="19" s="1"/>
  <c r="BF16" i="18"/>
  <c r="BF16" i="19" s="1"/>
  <c r="BF59" i="19" s="1"/>
  <c r="AI17" i="18"/>
  <c r="AI17" i="19" s="1"/>
  <c r="AI60" i="19" s="1"/>
  <c r="AJ17" i="18"/>
  <c r="AJ17" i="19" s="1"/>
  <c r="AJ60" i="19" s="1"/>
  <c r="AK17" i="18"/>
  <c r="AK17" i="19" s="1"/>
  <c r="AK60" i="19" s="1"/>
  <c r="AN17" i="18"/>
  <c r="AN17" i="19" s="1"/>
  <c r="AN60" i="19" s="1"/>
  <c r="AO17" i="18"/>
  <c r="AO17" i="19" s="1"/>
  <c r="AO60" i="19" s="1"/>
  <c r="AQ17" i="18"/>
  <c r="AQ17" i="19" s="1"/>
  <c r="AQ60" i="19" s="1"/>
  <c r="AR17" i="18"/>
  <c r="AR17" i="19" s="1"/>
  <c r="AR60" i="19" s="1"/>
  <c r="AS17" i="18"/>
  <c r="AS17" i="19" s="1"/>
  <c r="AS60" i="19" s="1"/>
  <c r="AV17" i="18"/>
  <c r="AV17" i="19" s="1"/>
  <c r="AV60" i="19" s="1"/>
  <c r="AW17" i="18"/>
  <c r="AW17" i="19" s="1"/>
  <c r="AW60" i="19" s="1"/>
  <c r="AY17" i="18"/>
  <c r="AY17" i="19" s="1"/>
  <c r="AY60" i="19" s="1"/>
  <c r="AZ17" i="18"/>
  <c r="AZ17" i="19" s="1"/>
  <c r="AZ60" i="19" s="1"/>
  <c r="BA17" i="18"/>
  <c r="BA17" i="19" s="1"/>
  <c r="BA60" i="19" s="1"/>
  <c r="BD17" i="18"/>
  <c r="BD17" i="19" s="1"/>
  <c r="BD60" i="19" s="1"/>
  <c r="BE17" i="18"/>
  <c r="BE17" i="19" s="1"/>
  <c r="BE60" i="19" s="1"/>
  <c r="AF18" i="18"/>
  <c r="AF18" i="19" s="1"/>
  <c r="AF61" i="19" s="1"/>
  <c r="AH18" i="18"/>
  <c r="AH18" i="19" s="1"/>
  <c r="AH61" i="19" s="1"/>
  <c r="AK18" i="18"/>
  <c r="AK18" i="19" s="1"/>
  <c r="AK61" i="19" s="1"/>
  <c r="AN18" i="18"/>
  <c r="AN18" i="19" s="1"/>
  <c r="AN61" i="19" s="1"/>
  <c r="AO18" i="18"/>
  <c r="AO18" i="19" s="1"/>
  <c r="AO61" i="19" s="1"/>
  <c r="AP18" i="18"/>
  <c r="AP18" i="19" s="1"/>
  <c r="AP61" i="19" s="1"/>
  <c r="AQ18" i="18"/>
  <c r="AQ18" i="19" s="1"/>
  <c r="AQ61" i="19" s="1"/>
  <c r="AS18" i="18"/>
  <c r="AS18" i="19" s="1"/>
  <c r="AS61" i="19" s="1"/>
  <c r="AV18" i="18"/>
  <c r="AV18" i="19" s="1"/>
  <c r="AV61" i="19" s="1"/>
  <c r="AW18" i="18"/>
  <c r="AW18" i="19" s="1"/>
  <c r="AW61" i="19" s="1"/>
  <c r="AX18" i="18"/>
  <c r="AX18" i="19" s="1"/>
  <c r="AX61" i="19" s="1"/>
  <c r="AY18" i="18"/>
  <c r="AY18" i="19" s="1"/>
  <c r="AY61" i="19" s="1"/>
  <c r="AZ18" i="18"/>
  <c r="AZ18" i="19" s="1"/>
  <c r="AZ61" i="19" s="1"/>
  <c r="BA18" i="18"/>
  <c r="BA18" i="19" s="1"/>
  <c r="BA61" i="19" s="1"/>
  <c r="BC18" i="18"/>
  <c r="BC18" i="19" s="1"/>
  <c r="BC61" i="19" s="1"/>
  <c r="BD18" i="18"/>
  <c r="BD18" i="19" s="1"/>
  <c r="BD61" i="19" s="1"/>
  <c r="BE18" i="18"/>
  <c r="BE18" i="19" s="1"/>
  <c r="BE61" i="19" s="1"/>
  <c r="BF18" i="18"/>
  <c r="BF18" i="19" s="1"/>
  <c r="BF61" i="19" s="1"/>
  <c r="AI19" i="18"/>
  <c r="AI19" i="19" s="1"/>
  <c r="AI62" i="19" s="1"/>
  <c r="AJ19" i="18"/>
  <c r="AJ19" i="19" s="1"/>
  <c r="AJ62" i="19" s="1"/>
  <c r="AK19" i="18"/>
  <c r="AK19" i="19" s="1"/>
  <c r="AK62" i="19" s="1"/>
  <c r="AL19" i="18"/>
  <c r="AL19" i="19" s="1"/>
  <c r="AL62" i="19" s="1"/>
  <c r="AM19" i="18"/>
  <c r="AM19" i="19" s="1"/>
  <c r="AM62" i="19" s="1"/>
  <c r="AQ19" i="18"/>
  <c r="AQ19" i="19" s="1"/>
  <c r="AQ62" i="19" s="1"/>
  <c r="AR19" i="18"/>
  <c r="AR19" i="19" s="1"/>
  <c r="AR62" i="19" s="1"/>
  <c r="AS19" i="18"/>
  <c r="AS19" i="19" s="1"/>
  <c r="AS62" i="19" s="1"/>
  <c r="AT19" i="18"/>
  <c r="AT19" i="19" s="1"/>
  <c r="AT62" i="19" s="1"/>
  <c r="AU19" i="18"/>
  <c r="AU19" i="19" s="1"/>
  <c r="AU62" i="19" s="1"/>
  <c r="AY19" i="18"/>
  <c r="AY19" i="19" s="1"/>
  <c r="AY62" i="19" s="1"/>
  <c r="AZ19" i="18"/>
  <c r="AZ19" i="19" s="1"/>
  <c r="AZ62" i="19" s="1"/>
  <c r="BA19" i="18"/>
  <c r="BA19" i="19" s="1"/>
  <c r="BA62" i="19" s="1"/>
  <c r="BB19" i="18"/>
  <c r="BB19" i="19" s="1"/>
  <c r="BB62" i="19" s="1"/>
  <c r="BC19" i="18"/>
  <c r="BC19" i="19" s="1"/>
  <c r="BC62" i="19" s="1"/>
  <c r="AH20" i="18"/>
  <c r="AH20" i="19" s="1"/>
  <c r="AH63" i="19" s="1"/>
  <c r="AI20" i="18"/>
  <c r="AI20" i="19" s="1"/>
  <c r="AI63" i="19" s="1"/>
  <c r="AJ20" i="18"/>
  <c r="AJ20" i="19" s="1"/>
  <c r="AJ63" i="19" s="1"/>
  <c r="AM20" i="18"/>
  <c r="AM20" i="19" s="1"/>
  <c r="AM63" i="19" s="1"/>
  <c r="AN20" i="18"/>
  <c r="AN20" i="19" s="1"/>
  <c r="AN63" i="19" s="1"/>
  <c r="AO20" i="18"/>
  <c r="AO20" i="19" s="1"/>
  <c r="AO63" i="19" s="1"/>
  <c r="AP20" i="18"/>
  <c r="AP20" i="19" s="1"/>
  <c r="AP63" i="19" s="1"/>
  <c r="AQ20" i="18"/>
  <c r="AQ20" i="19" s="1"/>
  <c r="AQ63" i="19" s="1"/>
  <c r="AR20" i="18"/>
  <c r="AR20" i="19" s="1"/>
  <c r="AR63" i="19" s="1"/>
  <c r="AU20" i="18"/>
  <c r="AU20" i="19" s="1"/>
  <c r="AU63" i="19" s="1"/>
  <c r="AV20" i="18"/>
  <c r="AV20" i="19" s="1"/>
  <c r="AV63" i="19" s="1"/>
  <c r="AW20" i="18"/>
  <c r="AW20" i="19" s="1"/>
  <c r="AW63" i="19" s="1"/>
  <c r="AX20" i="18"/>
  <c r="AX20" i="19" s="1"/>
  <c r="AX63" i="19" s="1"/>
  <c r="AY20" i="18"/>
  <c r="AY20" i="19" s="1"/>
  <c r="AY63" i="19" s="1"/>
  <c r="AZ20" i="18"/>
  <c r="AZ20" i="19" s="1"/>
  <c r="AZ63" i="19" s="1"/>
  <c r="BC20" i="18"/>
  <c r="BC20" i="19" s="1"/>
  <c r="BC63" i="19" s="1"/>
  <c r="BD20" i="18"/>
  <c r="BD20" i="19" s="1"/>
  <c r="BD63" i="19" s="1"/>
  <c r="BE20" i="18"/>
  <c r="BE20" i="19" s="1"/>
  <c r="BE63" i="19" s="1"/>
  <c r="BF20" i="18"/>
  <c r="BF20" i="19" s="1"/>
  <c r="BF63" i="19" s="1"/>
  <c r="AF21" i="18"/>
  <c r="AF21" i="19" s="1"/>
  <c r="AF64" i="19" s="1"/>
  <c r="AJ21" i="18"/>
  <c r="AJ21" i="19" s="1"/>
  <c r="AJ64" i="19" s="1"/>
  <c r="AK21" i="18"/>
  <c r="AK21" i="19" s="1"/>
  <c r="AK64" i="19" s="1"/>
  <c r="AL21" i="18"/>
  <c r="AL21" i="19" s="1"/>
  <c r="AL64" i="19" s="1"/>
  <c r="AM21" i="18"/>
  <c r="AM21" i="19" s="1"/>
  <c r="AM64" i="19" s="1"/>
  <c r="AN21" i="18"/>
  <c r="AN21" i="19" s="1"/>
  <c r="AN64" i="19" s="1"/>
  <c r="AO21" i="18"/>
  <c r="AO21" i="19" s="1"/>
  <c r="AO64" i="19" s="1"/>
  <c r="AR21" i="18"/>
  <c r="AR21" i="19" s="1"/>
  <c r="AR64" i="19" s="1"/>
  <c r="AS21" i="18"/>
  <c r="AS21" i="19" s="1"/>
  <c r="AS64" i="19" s="1"/>
  <c r="AT21" i="18"/>
  <c r="AT21" i="19" s="1"/>
  <c r="AT64" i="19" s="1"/>
  <c r="AU21" i="18"/>
  <c r="AU21" i="19" s="1"/>
  <c r="AU64" i="19" s="1"/>
  <c r="AV21" i="18"/>
  <c r="AV21" i="19" s="1"/>
  <c r="AV64" i="19" s="1"/>
  <c r="AW21" i="18"/>
  <c r="AW21" i="19" s="1"/>
  <c r="AW64" i="19" s="1"/>
  <c r="AZ21" i="18"/>
  <c r="AZ21" i="19" s="1"/>
  <c r="AZ64" i="19" s="1"/>
  <c r="BA21" i="18"/>
  <c r="BA21" i="19" s="1"/>
  <c r="BA64" i="19" s="1"/>
  <c r="BB21" i="18"/>
  <c r="BB21" i="19" s="1"/>
  <c r="BB64" i="19" s="1"/>
  <c r="BC21" i="18"/>
  <c r="BC21" i="19" s="1"/>
  <c r="BC64" i="19" s="1"/>
  <c r="BD21" i="18"/>
  <c r="BD21" i="19" s="1"/>
  <c r="BD64" i="19" s="1"/>
  <c r="BE21" i="18"/>
  <c r="BE21" i="19" s="1"/>
  <c r="BE64" i="19" s="1"/>
  <c r="AH22" i="18"/>
  <c r="AH22" i="19" s="1"/>
  <c r="AH65" i="19" s="1"/>
  <c r="AI22" i="18"/>
  <c r="AI22" i="19" s="1"/>
  <c r="AI65" i="19" s="1"/>
  <c r="AJ22" i="18"/>
  <c r="AJ22" i="19" s="1"/>
  <c r="AJ65" i="19" s="1"/>
  <c r="AK22" i="18"/>
  <c r="AK22" i="19" s="1"/>
  <c r="AK65" i="19" s="1"/>
  <c r="AO22" i="18"/>
  <c r="AO22" i="19" s="1"/>
  <c r="AO65" i="19" s="1"/>
  <c r="AP22" i="18"/>
  <c r="AP22" i="19" s="1"/>
  <c r="AP65" i="19" s="1"/>
  <c r="AR22" i="18"/>
  <c r="AR22" i="19" s="1"/>
  <c r="AR65" i="19" s="1"/>
  <c r="AS22" i="18"/>
  <c r="AS22" i="19" s="1"/>
  <c r="AS65" i="19" s="1"/>
  <c r="AW22" i="18"/>
  <c r="AW22" i="19" s="1"/>
  <c r="AW65" i="19" s="1"/>
  <c r="AX22" i="18"/>
  <c r="AX22" i="19" s="1"/>
  <c r="AX65" i="19" s="1"/>
  <c r="AY22" i="18"/>
  <c r="AY22" i="19" s="1"/>
  <c r="AY65" i="19" s="1"/>
  <c r="AZ22" i="18"/>
  <c r="AZ22" i="19" s="1"/>
  <c r="AZ65" i="19" s="1"/>
  <c r="BA22" i="18"/>
  <c r="BA22" i="19" s="1"/>
  <c r="BA65" i="19" s="1"/>
  <c r="BE22" i="18"/>
  <c r="BE22" i="19" s="1"/>
  <c r="BE65" i="19" s="1"/>
  <c r="BF22" i="18"/>
  <c r="BF22" i="19" s="1"/>
  <c r="BF65" i="19" s="1"/>
  <c r="AI23" i="18"/>
  <c r="AI23" i="19" s="1"/>
  <c r="AI66" i="19" s="1"/>
  <c r="AL23" i="18"/>
  <c r="AL23" i="19" s="1"/>
  <c r="AL66" i="19" s="1"/>
  <c r="AN23" i="18"/>
  <c r="AN23" i="19" s="1"/>
  <c r="AN66" i="19" s="1"/>
  <c r="AO23" i="18"/>
  <c r="AO23" i="19" s="1"/>
  <c r="AO66" i="19" s="1"/>
  <c r="AQ23" i="18"/>
  <c r="AQ23" i="19" s="1"/>
  <c r="AQ66" i="19" s="1"/>
  <c r="AR23" i="18"/>
  <c r="AR23" i="19" s="1"/>
  <c r="AR66" i="19" s="1"/>
  <c r="AT23" i="18"/>
  <c r="AT23" i="19" s="1"/>
  <c r="AT66" i="19" s="1"/>
  <c r="AW23" i="18"/>
  <c r="AW23" i="19" s="1"/>
  <c r="AW66" i="19" s="1"/>
  <c r="AY23" i="18"/>
  <c r="AY23" i="19" s="1"/>
  <c r="AY66" i="19" s="1"/>
  <c r="AZ23" i="18"/>
  <c r="AZ23" i="19" s="1"/>
  <c r="AZ66" i="19" s="1"/>
  <c r="BA23" i="18"/>
  <c r="BA23" i="19" s="1"/>
  <c r="BA66" i="19" s="1"/>
  <c r="BB23" i="18"/>
  <c r="BB23" i="19" s="1"/>
  <c r="BB66" i="19" s="1"/>
  <c r="BE23" i="18"/>
  <c r="BE23" i="19" s="1"/>
  <c r="BE66" i="19" s="1"/>
  <c r="AI24" i="18"/>
  <c r="AI24" i="19" s="1"/>
  <c r="AI67" i="19" s="1"/>
  <c r="AJ24" i="18"/>
  <c r="AJ24" i="19" s="1"/>
  <c r="AJ67" i="19" s="1"/>
  <c r="AK24" i="18"/>
  <c r="AK24" i="19" s="1"/>
  <c r="AK67" i="19" s="1"/>
  <c r="AM24" i="18"/>
  <c r="AM24" i="19" s="1"/>
  <c r="AM67" i="19" s="1"/>
  <c r="AN24" i="18"/>
  <c r="AN24" i="19" s="1"/>
  <c r="AN67" i="19" s="1"/>
  <c r="AQ24" i="18"/>
  <c r="AQ24" i="19" s="1"/>
  <c r="AQ67" i="19" s="1"/>
  <c r="AU24" i="18"/>
  <c r="AU24" i="19" s="1"/>
  <c r="AU67" i="19" s="1"/>
  <c r="AV24" i="18"/>
  <c r="AV24" i="19" s="1"/>
  <c r="AV67" i="19" s="1"/>
  <c r="AY24" i="18"/>
  <c r="AY24" i="19" s="1"/>
  <c r="AY67" i="19" s="1"/>
  <c r="AZ24" i="18"/>
  <c r="AZ24" i="19" s="1"/>
  <c r="AZ67" i="19" s="1"/>
  <c r="BA24" i="18"/>
  <c r="BA24" i="19" s="1"/>
  <c r="BA67" i="19" s="1"/>
  <c r="BC24" i="18"/>
  <c r="BC24" i="19" s="1"/>
  <c r="BC67" i="19" s="1"/>
  <c r="BD24" i="18"/>
  <c r="BD24" i="19" s="1"/>
  <c r="BD67" i="19" s="1"/>
  <c r="AF25" i="18"/>
  <c r="AF25" i="19" s="1"/>
  <c r="AF68" i="19" s="1"/>
  <c r="AG25" i="18"/>
  <c r="AG25" i="19" s="1"/>
  <c r="AG68" i="19" s="1"/>
  <c r="AI25" i="18"/>
  <c r="AI25" i="19" s="1"/>
  <c r="AI68" i="19" s="1"/>
  <c r="AJ25" i="18"/>
  <c r="AJ25" i="19" s="1"/>
  <c r="AJ68" i="19" s="1"/>
  <c r="AK25" i="18"/>
  <c r="AK25" i="19" s="1"/>
  <c r="AK68" i="19" s="1"/>
  <c r="AN25" i="18"/>
  <c r="AN25" i="19" s="1"/>
  <c r="AN68" i="19" s="1"/>
  <c r="AQ25" i="18"/>
  <c r="AQ25" i="19" s="1"/>
  <c r="AQ68" i="19" s="1"/>
  <c r="AR25" i="18"/>
  <c r="AR25" i="19" s="1"/>
  <c r="AR68" i="19" s="1"/>
  <c r="AS25" i="18"/>
  <c r="AS25" i="19" s="1"/>
  <c r="AS68" i="19" s="1"/>
  <c r="AT25" i="18"/>
  <c r="AT25" i="19" s="1"/>
  <c r="AT68" i="19" s="1"/>
  <c r="AV25" i="18"/>
  <c r="AV25" i="19" s="1"/>
  <c r="AV68" i="19" s="1"/>
  <c r="AW25" i="18"/>
  <c r="AW25" i="19" s="1"/>
  <c r="AW68" i="19" s="1"/>
  <c r="AY25" i="18"/>
  <c r="AY25" i="19" s="1"/>
  <c r="AY68" i="19" s="1"/>
  <c r="AZ25" i="18"/>
  <c r="AZ25" i="19" s="1"/>
  <c r="AZ68" i="19" s="1"/>
  <c r="BA25" i="18"/>
  <c r="BA25" i="19" s="1"/>
  <c r="BA68" i="19" s="1"/>
  <c r="BB25" i="18"/>
  <c r="BB25" i="19" s="1"/>
  <c r="BB68" i="19" s="1"/>
  <c r="BC25" i="18"/>
  <c r="BC25" i="19" s="1"/>
  <c r="BC68" i="19" s="1"/>
  <c r="BD25" i="18"/>
  <c r="BD25" i="19" s="1"/>
  <c r="BD68" i="19" s="1"/>
  <c r="AF26" i="18"/>
  <c r="AH26" i="18"/>
  <c r="AK26" i="18"/>
  <c r="AM26" i="18"/>
  <c r="AN26" i="18"/>
  <c r="AO26" i="18"/>
  <c r="AP26" i="18"/>
  <c r="AS26" i="18"/>
  <c r="AV26" i="18"/>
  <c r="AW26" i="18"/>
  <c r="AX26" i="18"/>
  <c r="BA26" i="18"/>
  <c r="BC26" i="18"/>
  <c r="BD26" i="18"/>
  <c r="BE26" i="18"/>
  <c r="BF26" i="18"/>
  <c r="AJ27" i="18"/>
  <c r="AJ27" i="19" s="1"/>
  <c r="AJ70" i="19" s="1"/>
  <c r="AK27" i="18"/>
  <c r="AK27" i="19" s="1"/>
  <c r="AK70" i="19" s="1"/>
  <c r="AL27" i="18"/>
  <c r="AL27" i="19" s="1"/>
  <c r="AL70" i="19" s="1"/>
  <c r="AM27" i="18"/>
  <c r="AM27" i="19" s="1"/>
  <c r="AM70" i="19" s="1"/>
  <c r="AN27" i="18"/>
  <c r="AN27" i="19" s="1"/>
  <c r="AN70" i="19" s="1"/>
  <c r="AO27" i="18"/>
  <c r="AO27" i="19" s="1"/>
  <c r="AO70" i="19" s="1"/>
  <c r="AQ27" i="18"/>
  <c r="AQ27" i="19" s="1"/>
  <c r="AQ70" i="19" s="1"/>
  <c r="AS27" i="18"/>
  <c r="AS27" i="19" s="1"/>
  <c r="AS70" i="19" s="1"/>
  <c r="AT27" i="18"/>
  <c r="AT27" i="19" s="1"/>
  <c r="AT70" i="19" s="1"/>
  <c r="AU27" i="18"/>
  <c r="AU27" i="19" s="1"/>
  <c r="AU70" i="19" s="1"/>
  <c r="AZ27" i="18"/>
  <c r="AZ27" i="19" s="1"/>
  <c r="AZ70" i="19" s="1"/>
  <c r="BA27" i="18"/>
  <c r="BA27" i="19" s="1"/>
  <c r="BA70" i="19" s="1"/>
  <c r="BB27" i="18"/>
  <c r="BB27" i="19" s="1"/>
  <c r="BB70" i="19" s="1"/>
  <c r="BC27" i="18"/>
  <c r="BC27" i="19" s="1"/>
  <c r="BC70" i="19" s="1"/>
  <c r="AH28" i="18"/>
  <c r="AH28" i="19" s="1"/>
  <c r="AH71" i="19" s="1"/>
  <c r="AI28" i="18"/>
  <c r="AI28" i="19" s="1"/>
  <c r="AI71" i="19" s="1"/>
  <c r="AJ28" i="18"/>
  <c r="AJ28" i="19" s="1"/>
  <c r="AJ71" i="19" s="1"/>
  <c r="AM28" i="18"/>
  <c r="AM28" i="19" s="1"/>
  <c r="AM71" i="19" s="1"/>
  <c r="AN28" i="18"/>
  <c r="AN28" i="19" s="1"/>
  <c r="AN71" i="19" s="1"/>
  <c r="AO28" i="18"/>
  <c r="AO28" i="19" s="1"/>
  <c r="AO71" i="19" s="1"/>
  <c r="AP28" i="18"/>
  <c r="AP28" i="19" s="1"/>
  <c r="AP71" i="19" s="1"/>
  <c r="AQ28" i="18"/>
  <c r="AQ28" i="19" s="1"/>
  <c r="AQ71" i="19" s="1"/>
  <c r="AR28" i="18"/>
  <c r="AR28" i="19" s="1"/>
  <c r="AR71" i="19" s="1"/>
  <c r="AU28" i="18"/>
  <c r="AU28" i="19" s="1"/>
  <c r="AU71" i="19" s="1"/>
  <c r="AW28" i="18"/>
  <c r="AW28" i="19" s="1"/>
  <c r="AW71" i="19" s="1"/>
  <c r="AX28" i="18"/>
  <c r="AX28" i="19" s="1"/>
  <c r="AX71" i="19" s="1"/>
  <c r="AY28" i="18"/>
  <c r="AY28" i="19" s="1"/>
  <c r="AY71" i="19" s="1"/>
  <c r="AZ28" i="18"/>
  <c r="AZ28" i="19" s="1"/>
  <c r="AZ71" i="19" s="1"/>
  <c r="BA28" i="18"/>
  <c r="BA28" i="19" s="1"/>
  <c r="BA71" i="19" s="1"/>
  <c r="BC28" i="18"/>
  <c r="BC28" i="19" s="1"/>
  <c r="BC71" i="19" s="1"/>
  <c r="BF28" i="18"/>
  <c r="BF28" i="19" s="1"/>
  <c r="BF71" i="19" s="1"/>
  <c r="AJ29" i="18"/>
  <c r="AJ29" i="19" s="1"/>
  <c r="AJ72" i="19" s="1"/>
  <c r="AK29" i="18"/>
  <c r="AK29" i="19" s="1"/>
  <c r="AK72" i="19" s="1"/>
  <c r="AL29" i="18"/>
  <c r="AL29" i="19" s="1"/>
  <c r="AL72" i="19" s="1"/>
  <c r="AM29" i="18"/>
  <c r="AM29" i="19" s="1"/>
  <c r="AM72" i="19" s="1"/>
  <c r="AN29" i="18"/>
  <c r="AN29" i="19" s="1"/>
  <c r="AN72" i="19" s="1"/>
  <c r="AO29" i="18"/>
  <c r="AO29" i="19" s="1"/>
  <c r="AO72" i="19" s="1"/>
  <c r="AR29" i="18"/>
  <c r="AR29" i="19" s="1"/>
  <c r="AR72" i="19" s="1"/>
  <c r="AS29" i="18"/>
  <c r="AS29" i="19" s="1"/>
  <c r="AS72" i="19" s="1"/>
  <c r="AT29" i="18"/>
  <c r="AT29" i="19" s="1"/>
  <c r="AT72" i="19" s="1"/>
  <c r="AU29" i="18"/>
  <c r="AU29" i="19" s="1"/>
  <c r="AU72" i="19" s="1"/>
  <c r="AV29" i="18"/>
  <c r="AV29" i="19" s="1"/>
  <c r="AV72" i="19" s="1"/>
  <c r="AW29" i="18"/>
  <c r="AW29" i="19" s="1"/>
  <c r="AW72" i="19" s="1"/>
  <c r="AZ29" i="18"/>
  <c r="AZ29" i="19" s="1"/>
  <c r="AZ72" i="19" s="1"/>
  <c r="BC29" i="18"/>
  <c r="BC29" i="19" s="1"/>
  <c r="BC72" i="19" s="1"/>
  <c r="BD29" i="18"/>
  <c r="BD29" i="19" s="1"/>
  <c r="BD72" i="19" s="1"/>
  <c r="BE29" i="18"/>
  <c r="BE29" i="19" s="1"/>
  <c r="BE72" i="19" s="1"/>
  <c r="AI30" i="18"/>
  <c r="AI30" i="19" s="1"/>
  <c r="AI73" i="19" s="1"/>
  <c r="AJ30" i="18"/>
  <c r="AJ30" i="19" s="1"/>
  <c r="AJ73" i="19" s="1"/>
  <c r="AK30" i="18"/>
  <c r="AK30" i="19" s="1"/>
  <c r="AK73" i="19" s="1"/>
  <c r="AM30" i="18"/>
  <c r="AM30" i="19" s="1"/>
  <c r="AM73" i="19" s="1"/>
  <c r="AO30" i="18"/>
  <c r="AO30" i="19" s="1"/>
  <c r="AO73" i="19" s="1"/>
  <c r="AP30" i="18"/>
  <c r="AP30" i="19" s="1"/>
  <c r="AP73" i="19" s="1"/>
  <c r="AQ30" i="18"/>
  <c r="AQ30" i="19" s="1"/>
  <c r="AQ73" i="19" s="1"/>
  <c r="AR30" i="18"/>
  <c r="AR30" i="19" s="1"/>
  <c r="AR73" i="19" s="1"/>
  <c r="AS30" i="18"/>
  <c r="AS30" i="19" s="1"/>
  <c r="AS73" i="19" s="1"/>
  <c r="AU30" i="18"/>
  <c r="AU30" i="19" s="1"/>
  <c r="AU73" i="19" s="1"/>
  <c r="AV30" i="18"/>
  <c r="AV30" i="19" s="1"/>
  <c r="AV73" i="19" s="1"/>
  <c r="AW30" i="18"/>
  <c r="AW30" i="19" s="1"/>
  <c r="AW73" i="19" s="1"/>
  <c r="AY30" i="18"/>
  <c r="AY30" i="19" s="1"/>
  <c r="AY73" i="19" s="1"/>
  <c r="AZ30" i="18"/>
  <c r="AZ30" i="19" s="1"/>
  <c r="AZ73" i="19" s="1"/>
  <c r="BA30" i="18"/>
  <c r="BA30" i="19" s="1"/>
  <c r="BA73" i="19" s="1"/>
  <c r="BE30" i="18"/>
  <c r="BE30" i="19" s="1"/>
  <c r="BE73" i="19" s="1"/>
  <c r="AI31" i="18"/>
  <c r="AI31" i="19" s="1"/>
  <c r="AI74" i="19" s="1"/>
  <c r="AL31" i="18"/>
  <c r="AL31" i="19" s="1"/>
  <c r="AL74" i="19" s="1"/>
  <c r="AM31" i="18"/>
  <c r="AM31" i="19" s="1"/>
  <c r="AM74" i="19" s="1"/>
  <c r="AN31" i="18"/>
  <c r="AN31" i="19" s="1"/>
  <c r="AN74" i="19" s="1"/>
  <c r="AO31" i="18"/>
  <c r="AO31" i="19" s="1"/>
  <c r="AO74" i="19" s="1"/>
  <c r="AQ31" i="18"/>
  <c r="AQ31" i="19" s="1"/>
  <c r="AQ74" i="19" s="1"/>
  <c r="AT31" i="18"/>
  <c r="AT31" i="19" s="1"/>
  <c r="AT74" i="19" s="1"/>
  <c r="AV31" i="18"/>
  <c r="AV31" i="19" s="1"/>
  <c r="AV74" i="19" s="1"/>
  <c r="AW31" i="18"/>
  <c r="AW31" i="19" s="1"/>
  <c r="AW74" i="19" s="1"/>
  <c r="AY31" i="18"/>
  <c r="AY31" i="19" s="1"/>
  <c r="AY74" i="19" s="1"/>
  <c r="BB31" i="18"/>
  <c r="BB31" i="19" s="1"/>
  <c r="BB74" i="19" s="1"/>
  <c r="BD31" i="18"/>
  <c r="BD31" i="19" s="1"/>
  <c r="BD74" i="19" s="1"/>
  <c r="BE31" i="18"/>
  <c r="BE31" i="19" s="1"/>
  <c r="BE74" i="19" s="1"/>
  <c r="AI32" i="18"/>
  <c r="AI32" i="19" s="1"/>
  <c r="AI75" i="19" s="1"/>
  <c r="AK32" i="18"/>
  <c r="AK32" i="19" s="1"/>
  <c r="AK75" i="19" s="1"/>
  <c r="AM32" i="18"/>
  <c r="AM32" i="19" s="1"/>
  <c r="AM75" i="19" s="1"/>
  <c r="AN32" i="18"/>
  <c r="AN32" i="19" s="1"/>
  <c r="AN75" i="19" s="1"/>
  <c r="AO32" i="18"/>
  <c r="AO32" i="19" s="1"/>
  <c r="AO75" i="19" s="1"/>
  <c r="AP32" i="18"/>
  <c r="AP32" i="19" s="1"/>
  <c r="AP75" i="19" s="1"/>
  <c r="AQ32" i="18"/>
  <c r="AQ32" i="19" s="1"/>
  <c r="AQ75" i="19" s="1"/>
  <c r="AR32" i="18"/>
  <c r="AR32" i="19" s="1"/>
  <c r="AR75" i="19" s="1"/>
  <c r="AS32" i="18"/>
  <c r="AS32" i="19" s="1"/>
  <c r="AS75" i="19" s="1"/>
  <c r="AU32" i="18"/>
  <c r="AU32" i="19" s="1"/>
  <c r="AU75" i="19" s="1"/>
  <c r="AV32" i="18"/>
  <c r="AV32" i="19" s="1"/>
  <c r="AV75" i="19" s="1"/>
  <c r="AY32" i="18"/>
  <c r="AY32" i="19" s="1"/>
  <c r="AY75" i="19" s="1"/>
  <c r="BC32" i="18"/>
  <c r="BC32" i="19" s="1"/>
  <c r="BC75" i="19" s="1"/>
  <c r="BD32" i="18"/>
  <c r="BD32" i="19" s="1"/>
  <c r="BD75" i="19" s="1"/>
  <c r="AI33" i="18"/>
  <c r="AI33" i="19" s="1"/>
  <c r="AI76" i="19" s="1"/>
  <c r="AJ33" i="18"/>
  <c r="AJ33" i="19" s="1"/>
  <c r="AJ76" i="19" s="1"/>
  <c r="AK33" i="18"/>
  <c r="AK33" i="19" s="1"/>
  <c r="AK76" i="19" s="1"/>
  <c r="AN33" i="18"/>
  <c r="AN33" i="19" s="1"/>
  <c r="AN76" i="19" s="1"/>
  <c r="AQ33" i="18"/>
  <c r="AQ33" i="19" s="1"/>
  <c r="AQ76" i="19" s="1"/>
  <c r="AR33" i="18"/>
  <c r="AR33" i="19" s="1"/>
  <c r="AR76" i="19" s="1"/>
  <c r="AS33" i="18"/>
  <c r="AS33" i="19" s="1"/>
  <c r="AS76" i="19" s="1"/>
  <c r="AV33" i="18"/>
  <c r="AV33" i="19" s="1"/>
  <c r="AV76" i="19" s="1"/>
  <c r="AY33" i="18"/>
  <c r="AY33" i="19" s="1"/>
  <c r="AY76" i="19" s="1"/>
  <c r="AZ33" i="18"/>
  <c r="AZ33" i="19" s="1"/>
  <c r="AZ76" i="19" s="1"/>
  <c r="BA33" i="18"/>
  <c r="BA33" i="19" s="1"/>
  <c r="BA76" i="19" s="1"/>
  <c r="BD33" i="18"/>
  <c r="BD33" i="19" s="1"/>
  <c r="BD76" i="19" s="1"/>
  <c r="BE33" i="18"/>
  <c r="BE33" i="19" s="1"/>
  <c r="BE76" i="19" s="1"/>
  <c r="AH34" i="18"/>
  <c r="AH34" i="19" s="1"/>
  <c r="AH77" i="19" s="1"/>
  <c r="AK34" i="18"/>
  <c r="AK34" i="19" s="1"/>
  <c r="AK77" i="19" s="1"/>
  <c r="AM34" i="18"/>
  <c r="AM34" i="19" s="1"/>
  <c r="AM77" i="19" s="1"/>
  <c r="AN34" i="18"/>
  <c r="AN34" i="19" s="1"/>
  <c r="AN77" i="19" s="1"/>
  <c r="AO34" i="18"/>
  <c r="AO34" i="19" s="1"/>
  <c r="AO77" i="19" s="1"/>
  <c r="AP34" i="18"/>
  <c r="AP34" i="19" s="1"/>
  <c r="AP77" i="19" s="1"/>
  <c r="AS34" i="18"/>
  <c r="AS34" i="19" s="1"/>
  <c r="AS77" i="19" s="1"/>
  <c r="AU34" i="18"/>
  <c r="AU34" i="19" s="1"/>
  <c r="AU77" i="19" s="1"/>
  <c r="AV34" i="18"/>
  <c r="AV34" i="19" s="1"/>
  <c r="AV77" i="19" s="1"/>
  <c r="AW34" i="18"/>
  <c r="AW34" i="19" s="1"/>
  <c r="AW77" i="19" s="1"/>
  <c r="AX34" i="18"/>
  <c r="AX34" i="19" s="1"/>
  <c r="AX77" i="19" s="1"/>
  <c r="BA34" i="18"/>
  <c r="BA34" i="19" s="1"/>
  <c r="BA77" i="19" s="1"/>
  <c r="BC34" i="18"/>
  <c r="BC34" i="19" s="1"/>
  <c r="BC77" i="19" s="1"/>
  <c r="BD34" i="18"/>
  <c r="BD34" i="19" s="1"/>
  <c r="BD77" i="19" s="1"/>
  <c r="BE34" i="18"/>
  <c r="BE34" i="19" s="1"/>
  <c r="BE77" i="19" s="1"/>
  <c r="BF34" i="18"/>
  <c r="BF34" i="19" s="1"/>
  <c r="BF77" i="19" s="1"/>
  <c r="AK35" i="18"/>
  <c r="AK35" i="19" s="1"/>
  <c r="AK78" i="19" s="1"/>
  <c r="AL35" i="18"/>
  <c r="AL35" i="19" s="1"/>
  <c r="AL78" i="19" s="1"/>
  <c r="AM35" i="18"/>
  <c r="AM35" i="19" s="1"/>
  <c r="AM78" i="19" s="1"/>
  <c r="AR35" i="18"/>
  <c r="AR35" i="19" s="1"/>
  <c r="AR78" i="19" s="1"/>
  <c r="AS35" i="18"/>
  <c r="AS35" i="19" s="1"/>
  <c r="AS78" i="19" s="1"/>
  <c r="AT35" i="18"/>
  <c r="AT35" i="19" s="1"/>
  <c r="AT78" i="19" s="1"/>
  <c r="AU35" i="18"/>
  <c r="AU35" i="19" s="1"/>
  <c r="AU78" i="19" s="1"/>
  <c r="AV35" i="18"/>
  <c r="AV35" i="19" s="1"/>
  <c r="AV78" i="19" s="1"/>
  <c r="AZ35" i="18"/>
  <c r="AZ35" i="19" s="1"/>
  <c r="AZ78" i="19" s="1"/>
  <c r="BA35" i="18"/>
  <c r="BA35" i="19" s="1"/>
  <c r="BA78" i="19" s="1"/>
  <c r="BB35" i="18"/>
  <c r="BB35" i="19" s="1"/>
  <c r="BB78" i="19" s="1"/>
  <c r="BC35" i="18"/>
  <c r="BC35" i="19" s="1"/>
  <c r="BC78" i="19" s="1"/>
  <c r="BD35" i="18"/>
  <c r="BD35" i="19" s="1"/>
  <c r="BD78" i="19" s="1"/>
  <c r="BE35" i="18"/>
  <c r="BE35" i="19" s="1"/>
  <c r="BE78" i="19" s="1"/>
  <c r="AH36" i="18"/>
  <c r="AH36" i="19" s="1"/>
  <c r="AH79" i="19" s="1"/>
  <c r="AI36" i="18"/>
  <c r="AI36" i="19" s="1"/>
  <c r="AI79" i="19" s="1"/>
  <c r="AJ36" i="18"/>
  <c r="AJ36" i="19" s="1"/>
  <c r="AJ79" i="19" s="1"/>
  <c r="AM36" i="18"/>
  <c r="AM36" i="19" s="1"/>
  <c r="AM79" i="19" s="1"/>
  <c r="AO36" i="18"/>
  <c r="AO36" i="19" s="1"/>
  <c r="AO79" i="19" s="1"/>
  <c r="AP36" i="18"/>
  <c r="AP36" i="19" s="1"/>
  <c r="AP79" i="19" s="1"/>
  <c r="AQ36" i="18"/>
  <c r="AQ36" i="19" s="1"/>
  <c r="AQ79" i="19" s="1"/>
  <c r="AR36" i="18"/>
  <c r="AR36" i="19" s="1"/>
  <c r="AR79" i="19" s="1"/>
  <c r="AU36" i="18"/>
  <c r="AU36" i="19" s="1"/>
  <c r="AU79" i="19" s="1"/>
  <c r="AX36" i="18"/>
  <c r="AX36" i="19" s="1"/>
  <c r="AX79" i="19" s="1"/>
  <c r="AY36" i="18"/>
  <c r="AY36" i="19" s="1"/>
  <c r="AY79" i="19" s="1"/>
  <c r="AZ36" i="18"/>
  <c r="AZ36" i="19" s="1"/>
  <c r="AZ79" i="19" s="1"/>
  <c r="BC36" i="18"/>
  <c r="BC36" i="19" s="1"/>
  <c r="BC79" i="19" s="1"/>
  <c r="BE36" i="18"/>
  <c r="BE36" i="19" s="1"/>
  <c r="BE79" i="19" s="1"/>
  <c r="BF36" i="18"/>
  <c r="BF36" i="19" s="1"/>
  <c r="BF79" i="19" s="1"/>
  <c r="AG37" i="18"/>
  <c r="AG37" i="19" s="1"/>
  <c r="AG80" i="19" s="1"/>
  <c r="AJ37" i="18"/>
  <c r="AJ37" i="19" s="1"/>
  <c r="AJ80" i="19" s="1"/>
  <c r="AL37" i="18"/>
  <c r="AL37" i="19" s="1"/>
  <c r="AL80" i="19" s="1"/>
  <c r="AM37" i="18"/>
  <c r="AM37" i="19" s="1"/>
  <c r="AM80" i="19" s="1"/>
  <c r="AN37" i="18"/>
  <c r="AN37" i="19" s="1"/>
  <c r="AN80" i="19" s="1"/>
  <c r="AO37" i="18"/>
  <c r="AO37" i="19" s="1"/>
  <c r="AO80" i="19" s="1"/>
  <c r="AQ37" i="18"/>
  <c r="AQ37" i="19" s="1"/>
  <c r="AQ80" i="19" s="1"/>
  <c r="AR37" i="18"/>
  <c r="AR37" i="19" s="1"/>
  <c r="AR80" i="19" s="1"/>
  <c r="AT37" i="18"/>
  <c r="AT37" i="19" s="1"/>
  <c r="AT80" i="19" s="1"/>
  <c r="AU37" i="18"/>
  <c r="AU37" i="19" s="1"/>
  <c r="AU80" i="19" s="1"/>
  <c r="AV37" i="18"/>
  <c r="AV37" i="19" s="1"/>
  <c r="AV80" i="19" s="1"/>
  <c r="AW37" i="18"/>
  <c r="AW37" i="19" s="1"/>
  <c r="AW80" i="19" s="1"/>
  <c r="AZ37" i="18"/>
  <c r="AZ37" i="19" s="1"/>
  <c r="AZ80" i="19" s="1"/>
  <c r="BB37" i="18"/>
  <c r="BB37" i="19" s="1"/>
  <c r="BB80" i="19" s="1"/>
  <c r="BC37" i="18"/>
  <c r="BC37" i="19" s="1"/>
  <c r="BC80" i="19" s="1"/>
  <c r="BD37" i="18"/>
  <c r="BD37" i="19" s="1"/>
  <c r="BD80" i="19" s="1"/>
  <c r="BE37" i="18"/>
  <c r="BE37" i="19" s="1"/>
  <c r="BE80" i="19" s="1"/>
  <c r="AG38" i="18"/>
  <c r="AG38" i="19" s="1"/>
  <c r="AG81" i="19" s="1"/>
  <c r="AI38" i="18"/>
  <c r="AI38" i="19" s="1"/>
  <c r="AI81" i="19" s="1"/>
  <c r="AJ38" i="18"/>
  <c r="AJ38" i="19" s="1"/>
  <c r="AJ81" i="19" s="1"/>
  <c r="AK38" i="18"/>
  <c r="AK38" i="19" s="1"/>
  <c r="AK81" i="19" s="1"/>
  <c r="AO38" i="18"/>
  <c r="AO38" i="19" s="1"/>
  <c r="AO81" i="19" s="1"/>
  <c r="AQ38" i="18"/>
  <c r="AQ38" i="19" s="1"/>
  <c r="AQ81" i="19" s="1"/>
  <c r="AR38" i="18"/>
  <c r="AR38" i="19" s="1"/>
  <c r="AR81" i="19" s="1"/>
  <c r="AS38" i="18"/>
  <c r="AS38" i="19" s="1"/>
  <c r="AS81" i="19" s="1"/>
  <c r="AW38" i="18"/>
  <c r="AW38" i="19" s="1"/>
  <c r="AW81" i="19" s="1"/>
  <c r="AY38" i="18"/>
  <c r="AY38" i="19" s="1"/>
  <c r="AY81" i="19" s="1"/>
  <c r="AZ38" i="18"/>
  <c r="AZ38" i="19" s="1"/>
  <c r="AZ81" i="19" s="1"/>
  <c r="BA38" i="18"/>
  <c r="BA38" i="19" s="1"/>
  <c r="BA81" i="19" s="1"/>
  <c r="BE38" i="18"/>
  <c r="BE38" i="19" s="1"/>
  <c r="BE81" i="19" s="1"/>
  <c r="AI39" i="18"/>
  <c r="AI39" i="19" s="1"/>
  <c r="AI82" i="19" s="1"/>
  <c r="AJ39" i="18"/>
  <c r="AJ39" i="19" s="1"/>
  <c r="AJ82" i="19" s="1"/>
  <c r="AL39" i="18"/>
  <c r="AL39" i="19" s="1"/>
  <c r="AL82" i="19" s="1"/>
  <c r="AN39" i="18"/>
  <c r="AN39" i="19" s="1"/>
  <c r="AN82" i="19" s="1"/>
  <c r="AO39" i="18"/>
  <c r="AO39" i="19" s="1"/>
  <c r="AO82" i="19" s="1"/>
  <c r="AQ39" i="18"/>
  <c r="AQ39" i="19" s="1"/>
  <c r="AQ82" i="19" s="1"/>
  <c r="AT39" i="18"/>
  <c r="AT39" i="19" s="1"/>
  <c r="AT82" i="19" s="1"/>
  <c r="AV39" i="18"/>
  <c r="AV39" i="19" s="1"/>
  <c r="AV82" i="19" s="1"/>
  <c r="AW39" i="18"/>
  <c r="AW39" i="19" s="1"/>
  <c r="AW82" i="19" s="1"/>
  <c r="AY39" i="18"/>
  <c r="AY39" i="19" s="1"/>
  <c r="AY82" i="19" s="1"/>
  <c r="BB39" i="18"/>
  <c r="BB39" i="19" s="1"/>
  <c r="BB82" i="19" s="1"/>
  <c r="BD39" i="18"/>
  <c r="BD39" i="19" s="1"/>
  <c r="BD82" i="19" s="1"/>
  <c r="BE39" i="18"/>
  <c r="BE39" i="19" s="1"/>
  <c r="BE82" i="19" s="1"/>
  <c r="AI40" i="18"/>
  <c r="AK40" i="18"/>
  <c r="AM40" i="18"/>
  <c r="AN40" i="18"/>
  <c r="AQ40" i="18"/>
  <c r="AS40" i="18"/>
  <c r="AU40" i="18"/>
  <c r="AV40" i="18"/>
  <c r="AY40" i="18"/>
  <c r="BA40" i="18"/>
  <c r="BC40" i="18"/>
  <c r="BD40" i="18"/>
  <c r="BE40" i="18"/>
  <c r="AI41" i="18"/>
  <c r="AI41" i="19" s="1"/>
  <c r="AI84" i="19" s="1"/>
  <c r="AJ41" i="18"/>
  <c r="AJ41" i="19" s="1"/>
  <c r="AJ84" i="19" s="1"/>
  <c r="AK41" i="18"/>
  <c r="AK41" i="19" s="1"/>
  <c r="AK84" i="19" s="1"/>
  <c r="AN41" i="18"/>
  <c r="AN41" i="19" s="1"/>
  <c r="AN84" i="19" s="1"/>
  <c r="AQ41" i="18"/>
  <c r="AQ41" i="19" s="1"/>
  <c r="AQ84" i="19" s="1"/>
  <c r="AR41" i="18"/>
  <c r="AR41" i="19" s="1"/>
  <c r="AR84" i="19" s="1"/>
  <c r="AS41" i="18"/>
  <c r="AS41" i="19" s="1"/>
  <c r="AS84" i="19" s="1"/>
  <c r="AV41" i="18"/>
  <c r="AV41" i="19" s="1"/>
  <c r="AV84" i="19" s="1"/>
  <c r="AY41" i="18"/>
  <c r="AY41" i="19" s="1"/>
  <c r="AY84" i="19" s="1"/>
  <c r="AZ41" i="18"/>
  <c r="AZ41" i="19" s="1"/>
  <c r="AZ84" i="19" s="1"/>
  <c r="BA41" i="18"/>
  <c r="BA41" i="19" s="1"/>
  <c r="BA84" i="19" s="1"/>
  <c r="BD41" i="18"/>
  <c r="BD41" i="19" s="1"/>
  <c r="BD84" i="19" s="1"/>
  <c r="AH42" i="18"/>
  <c r="AH42" i="19" s="1"/>
  <c r="AH85" i="19" s="1"/>
  <c r="AK42" i="18"/>
  <c r="AK42" i="19" s="1"/>
  <c r="AK85" i="19" s="1"/>
  <c r="AM42" i="18"/>
  <c r="AM42" i="19" s="1"/>
  <c r="AM85" i="19" s="1"/>
  <c r="AN42" i="18"/>
  <c r="AN42" i="19" s="1"/>
  <c r="AN85" i="19" s="1"/>
  <c r="AO42" i="18"/>
  <c r="AO42" i="19" s="1"/>
  <c r="AO85" i="19" s="1"/>
  <c r="AP42" i="18"/>
  <c r="AP42" i="19" s="1"/>
  <c r="AP85" i="19" s="1"/>
  <c r="AQ42" i="18"/>
  <c r="AQ42" i="19" s="1"/>
  <c r="AQ85" i="19" s="1"/>
  <c r="AS42" i="18"/>
  <c r="AS42" i="19" s="1"/>
  <c r="AS85" i="19" s="1"/>
  <c r="AU42" i="18"/>
  <c r="AU42" i="19" s="1"/>
  <c r="AU85" i="19" s="1"/>
  <c r="AV42" i="18"/>
  <c r="AV42" i="19" s="1"/>
  <c r="AV85" i="19" s="1"/>
  <c r="AW42" i="18"/>
  <c r="AW42" i="19" s="1"/>
  <c r="AW85" i="19" s="1"/>
  <c r="AX42" i="18"/>
  <c r="AX42" i="19" s="1"/>
  <c r="AX85" i="19" s="1"/>
  <c r="AY42" i="18"/>
  <c r="AY42" i="19" s="1"/>
  <c r="AY85" i="19" s="1"/>
  <c r="AZ42" i="18"/>
  <c r="AZ42" i="19" s="1"/>
  <c r="AZ85" i="19" s="1"/>
  <c r="BA42" i="18"/>
  <c r="BA42" i="19" s="1"/>
  <c r="BA85" i="19" s="1"/>
  <c r="BC42" i="18"/>
  <c r="BC42" i="19" s="1"/>
  <c r="BC85" i="19" s="1"/>
  <c r="BD42" i="18"/>
  <c r="BD42" i="19" s="1"/>
  <c r="BD85" i="19" s="1"/>
  <c r="BE42" i="18"/>
  <c r="BE42" i="19" s="1"/>
  <c r="BE85" i="19" s="1"/>
  <c r="BF42" i="18"/>
  <c r="BF42" i="19" s="1"/>
  <c r="BF85" i="19" s="1"/>
  <c r="AK43" i="18"/>
  <c r="AK43" i="19" s="1"/>
  <c r="AK86" i="19" s="1"/>
  <c r="AL43" i="18"/>
  <c r="AL43" i="19" s="1"/>
  <c r="AL86" i="19" s="1"/>
  <c r="AM43" i="18"/>
  <c r="AM43" i="19" s="1"/>
  <c r="AM86" i="19" s="1"/>
  <c r="AR43" i="18"/>
  <c r="AR43" i="19" s="1"/>
  <c r="AR86" i="19" s="1"/>
  <c r="AS43" i="18"/>
  <c r="AS43" i="19" s="1"/>
  <c r="AS86" i="19" s="1"/>
  <c r="AT43" i="18"/>
  <c r="AT43" i="19" s="1"/>
  <c r="AT86" i="19" s="1"/>
  <c r="AU43" i="18"/>
  <c r="AU43" i="19" s="1"/>
  <c r="AU86" i="19" s="1"/>
  <c r="BA43" i="18"/>
  <c r="BA43" i="19" s="1"/>
  <c r="BA86" i="19" s="1"/>
  <c r="BB43" i="18"/>
  <c r="BB43" i="19" s="1"/>
  <c r="BB86" i="19" s="1"/>
  <c r="BC43" i="18"/>
  <c r="BC43" i="19" s="1"/>
  <c r="BC86" i="19" s="1"/>
  <c r="AH44" i="18"/>
  <c r="AH44" i="19" s="1"/>
  <c r="AH87" i="19" s="1"/>
  <c r="AI44" i="18"/>
  <c r="AI44" i="19" s="1"/>
  <c r="AI87" i="19" s="1"/>
  <c r="AJ44" i="18"/>
  <c r="AJ44" i="19" s="1"/>
  <c r="AJ87" i="19" s="1"/>
  <c r="AM44" i="18"/>
  <c r="AM44" i="19" s="1"/>
  <c r="AM87" i="19" s="1"/>
  <c r="AP44" i="18"/>
  <c r="AP44" i="19" s="1"/>
  <c r="AP87" i="19" s="1"/>
  <c r="AQ44" i="18"/>
  <c r="AQ44" i="19" s="1"/>
  <c r="AQ87" i="19" s="1"/>
  <c r="AR44" i="18"/>
  <c r="AR44" i="19" s="1"/>
  <c r="AR87" i="19" s="1"/>
  <c r="AU44" i="18"/>
  <c r="AU44" i="19" s="1"/>
  <c r="AU87" i="19" s="1"/>
  <c r="AV44" i="18"/>
  <c r="AV44" i="19" s="1"/>
  <c r="AV87" i="19" s="1"/>
  <c r="AW44" i="18"/>
  <c r="AW44" i="19" s="1"/>
  <c r="AW87" i="19" s="1"/>
  <c r="AX44" i="18"/>
  <c r="AX44" i="19" s="1"/>
  <c r="AX87" i="19" s="1"/>
  <c r="AY44" i="18"/>
  <c r="AY44" i="19" s="1"/>
  <c r="AY87" i="19" s="1"/>
  <c r="AZ44" i="18"/>
  <c r="AZ44" i="19" s="1"/>
  <c r="AZ87" i="19" s="1"/>
  <c r="BC44" i="18"/>
  <c r="BC44" i="19" s="1"/>
  <c r="BC87" i="19" s="1"/>
  <c r="BE44" i="18"/>
  <c r="BE44" i="19" s="1"/>
  <c r="BE87" i="19" s="1"/>
  <c r="BF44" i="18"/>
  <c r="BF44" i="19" s="1"/>
  <c r="BF87" i="19" s="1"/>
  <c r="AJ45" i="18"/>
  <c r="AJ45" i="19" s="1"/>
  <c r="AJ88" i="19" s="1"/>
  <c r="AL45" i="18"/>
  <c r="AL45" i="19" s="1"/>
  <c r="AL88" i="19" s="1"/>
  <c r="AM45" i="18"/>
  <c r="AM45" i="19" s="1"/>
  <c r="AM88" i="19" s="1"/>
  <c r="AN45" i="18"/>
  <c r="AN45" i="19" s="1"/>
  <c r="AN88" i="19" s="1"/>
  <c r="AO45" i="18"/>
  <c r="AO45" i="19" s="1"/>
  <c r="AO88" i="19" s="1"/>
  <c r="AR45" i="18"/>
  <c r="AR45" i="19" s="1"/>
  <c r="AR88" i="19" s="1"/>
  <c r="AT45" i="18"/>
  <c r="AT45" i="19" s="1"/>
  <c r="AT88" i="19" s="1"/>
  <c r="AU45" i="18"/>
  <c r="AU45" i="19" s="1"/>
  <c r="AU88" i="19" s="1"/>
  <c r="AV45" i="18"/>
  <c r="AV45" i="19" s="1"/>
  <c r="AV88" i="19" s="1"/>
  <c r="AW45" i="18"/>
  <c r="AW45" i="19" s="1"/>
  <c r="AW88" i="19" s="1"/>
  <c r="AZ45" i="18"/>
  <c r="AZ45" i="19" s="1"/>
  <c r="AZ88" i="19" s="1"/>
  <c r="BA45" i="18"/>
  <c r="BA45" i="19" s="1"/>
  <c r="BA88" i="19" s="1"/>
  <c r="BB45" i="18"/>
  <c r="BB45" i="19" s="1"/>
  <c r="BB88" i="19" s="1"/>
  <c r="BC45" i="18"/>
  <c r="BC45" i="19" s="1"/>
  <c r="BC88" i="19" s="1"/>
  <c r="BD45" i="18"/>
  <c r="BD45" i="19" s="1"/>
  <c r="BD88" i="19" s="1"/>
  <c r="BE45" i="18"/>
  <c r="BE45" i="19" s="1"/>
  <c r="BE88" i="19" s="1"/>
  <c r="AJ46" i="18"/>
  <c r="AJ46" i="19" s="1"/>
  <c r="AJ89" i="19" s="1"/>
  <c r="AK46" i="18"/>
  <c r="AK46" i="19" s="1"/>
  <c r="AK89" i="19" s="1"/>
  <c r="AO46" i="18"/>
  <c r="AO46" i="19" s="1"/>
  <c r="AO89" i="19" s="1"/>
  <c r="AQ46" i="18"/>
  <c r="AQ46" i="19" s="1"/>
  <c r="AQ89" i="19" s="1"/>
  <c r="AR46" i="18"/>
  <c r="AR46" i="19" s="1"/>
  <c r="AR89" i="19" s="1"/>
  <c r="AS46" i="18"/>
  <c r="AS46" i="19" s="1"/>
  <c r="AS89" i="19" s="1"/>
  <c r="AW46" i="18"/>
  <c r="AW46" i="19" s="1"/>
  <c r="AW89" i="19" s="1"/>
  <c r="AX46" i="18"/>
  <c r="AX46" i="19" s="1"/>
  <c r="AX89" i="19" s="1"/>
  <c r="AY46" i="18"/>
  <c r="AY46" i="19" s="1"/>
  <c r="AY89" i="19" s="1"/>
  <c r="AZ46" i="18"/>
  <c r="AZ46" i="19" s="1"/>
  <c r="AZ89" i="19" s="1"/>
  <c r="BA46" i="18"/>
  <c r="BA46" i="19" s="1"/>
  <c r="BA89" i="19" s="1"/>
  <c r="BE46" i="18"/>
  <c r="BE46" i="19" s="1"/>
  <c r="BE89" i="19" s="1"/>
  <c r="AI47" i="18"/>
  <c r="AI47" i="19" s="1"/>
  <c r="AI90" i="19" s="1"/>
  <c r="AJ47" i="18"/>
  <c r="AJ47" i="19" s="1"/>
  <c r="AJ90" i="19" s="1"/>
  <c r="AL47" i="18"/>
  <c r="AL47" i="19" s="1"/>
  <c r="AL90" i="19" s="1"/>
  <c r="AN47" i="18"/>
  <c r="AN47" i="19" s="1"/>
  <c r="AN90" i="19" s="1"/>
  <c r="AO47" i="18"/>
  <c r="AO47" i="19" s="1"/>
  <c r="AO90" i="19" s="1"/>
  <c r="AQ47" i="18"/>
  <c r="AQ47" i="19" s="1"/>
  <c r="AQ90" i="19" s="1"/>
  <c r="AR47" i="18"/>
  <c r="AR47" i="19" s="1"/>
  <c r="AR90" i="19" s="1"/>
  <c r="AS47" i="18"/>
  <c r="AS47" i="19" s="1"/>
  <c r="AS90" i="19" s="1"/>
  <c r="AT47" i="18"/>
  <c r="AT47" i="19" s="1"/>
  <c r="AT90" i="19" s="1"/>
  <c r="AV47" i="18"/>
  <c r="AV47" i="19" s="1"/>
  <c r="AV90" i="19" s="1"/>
  <c r="AW47" i="18"/>
  <c r="AW47" i="19" s="1"/>
  <c r="AW90" i="19" s="1"/>
  <c r="AY47" i="18"/>
  <c r="AY47" i="19" s="1"/>
  <c r="AY90" i="19" s="1"/>
  <c r="BB47" i="18"/>
  <c r="BB47" i="19" s="1"/>
  <c r="BB90" i="19" s="1"/>
  <c r="BD47" i="18"/>
  <c r="BD47" i="19" s="1"/>
  <c r="BD90" i="19" s="1"/>
  <c r="BE47" i="18"/>
  <c r="BE47" i="19" s="1"/>
  <c r="BE90" i="19" s="1"/>
  <c r="AI48" i="18"/>
  <c r="AI48" i="19" s="1"/>
  <c r="AI91" i="19" s="1"/>
  <c r="AK48" i="18"/>
  <c r="AK48" i="19" s="1"/>
  <c r="AK91" i="19" s="1"/>
  <c r="AM48" i="18"/>
  <c r="AM48" i="19" s="1"/>
  <c r="AM91" i="19" s="1"/>
  <c r="AN48" i="18"/>
  <c r="AN48" i="19" s="1"/>
  <c r="AN91" i="19" s="1"/>
  <c r="AQ48" i="18"/>
  <c r="AQ48" i="19" s="1"/>
  <c r="AQ91" i="19" s="1"/>
  <c r="AS48" i="18"/>
  <c r="AS48" i="19" s="1"/>
  <c r="AS91" i="19" s="1"/>
  <c r="AU48" i="18"/>
  <c r="AU48" i="19" s="1"/>
  <c r="AU91" i="19" s="1"/>
  <c r="AV48" i="18"/>
  <c r="AV48" i="19" s="1"/>
  <c r="AV91" i="19" s="1"/>
  <c r="AY48" i="18"/>
  <c r="AY48" i="19" s="1"/>
  <c r="AY91" i="19" s="1"/>
  <c r="BA48" i="18"/>
  <c r="BA48" i="19" s="1"/>
  <c r="BA91" i="19" s="1"/>
  <c r="BC48" i="18"/>
  <c r="BC48" i="19" s="1"/>
  <c r="BC91" i="19" s="1"/>
  <c r="BD48" i="18"/>
  <c r="BD48" i="19" s="1"/>
  <c r="BD91" i="19" s="1"/>
  <c r="AI49" i="18"/>
  <c r="AI49" i="19" s="1"/>
  <c r="AI92" i="19" s="1"/>
  <c r="AJ49" i="18"/>
  <c r="AJ49" i="19" s="1"/>
  <c r="AJ92" i="19" s="1"/>
  <c r="AK49" i="18"/>
  <c r="AK49" i="19" s="1"/>
  <c r="AK92" i="19" s="1"/>
  <c r="AL49" i="18"/>
  <c r="AL49" i="19" s="1"/>
  <c r="AL92" i="19" s="1"/>
  <c r="AM49" i="18"/>
  <c r="AM49" i="19" s="1"/>
  <c r="AM92" i="19" s="1"/>
  <c r="AN49" i="18"/>
  <c r="AN49" i="19" s="1"/>
  <c r="AN92" i="19" s="1"/>
  <c r="AQ49" i="18"/>
  <c r="AQ49" i="19" s="1"/>
  <c r="AQ92" i="19" s="1"/>
  <c r="AR49" i="18"/>
  <c r="AR49" i="19" s="1"/>
  <c r="AR92" i="19" s="1"/>
  <c r="AS49" i="18"/>
  <c r="AS49" i="19" s="1"/>
  <c r="AS92" i="19" s="1"/>
  <c r="AV49" i="18"/>
  <c r="AV49" i="19" s="1"/>
  <c r="AV92" i="19" s="1"/>
  <c r="AY49" i="18"/>
  <c r="AY49" i="19" s="1"/>
  <c r="AY92" i="19" s="1"/>
  <c r="AZ49" i="18"/>
  <c r="AZ49" i="19" s="1"/>
  <c r="AZ92" i="19" s="1"/>
  <c r="BA49" i="18"/>
  <c r="BA49" i="19" s="1"/>
  <c r="BA92" i="19" s="1"/>
  <c r="BD49" i="18"/>
  <c r="BD49" i="19" s="1"/>
  <c r="BD92" i="19" s="1"/>
  <c r="AH50" i="18"/>
  <c r="AH50" i="19" s="1"/>
  <c r="AH93" i="19" s="1"/>
  <c r="AK50" i="18"/>
  <c r="AK50" i="19" s="1"/>
  <c r="AK93" i="19" s="1"/>
  <c r="AM50" i="18"/>
  <c r="AM50" i="19" s="1"/>
  <c r="AM93" i="19" s="1"/>
  <c r="AN50" i="18"/>
  <c r="AN50" i="19" s="1"/>
  <c r="AN93" i="19" s="1"/>
  <c r="AO50" i="18"/>
  <c r="AO50" i="19" s="1"/>
  <c r="AO93" i="19" s="1"/>
  <c r="AP50" i="18"/>
  <c r="AP50" i="19" s="1"/>
  <c r="AP93" i="19" s="1"/>
  <c r="AS50" i="18"/>
  <c r="AS50" i="19" s="1"/>
  <c r="AS93" i="19" s="1"/>
  <c r="AU50" i="18"/>
  <c r="AU50" i="19" s="1"/>
  <c r="AU93" i="19" s="1"/>
  <c r="AV50" i="18"/>
  <c r="AV50" i="19" s="1"/>
  <c r="AV93" i="19" s="1"/>
  <c r="AW50" i="18"/>
  <c r="AW50" i="19" s="1"/>
  <c r="AW93" i="19" s="1"/>
  <c r="AX50" i="18"/>
  <c r="AX50" i="19" s="1"/>
  <c r="AX93" i="19" s="1"/>
  <c r="AY50" i="18"/>
  <c r="AY50" i="19" s="1"/>
  <c r="AY93" i="19" s="1"/>
  <c r="BA50" i="18"/>
  <c r="BA50" i="19" s="1"/>
  <c r="BA93" i="19" s="1"/>
  <c r="BC50" i="18"/>
  <c r="BC50" i="19" s="1"/>
  <c r="BC93" i="19" s="1"/>
  <c r="BD50" i="18"/>
  <c r="BD50" i="19" s="1"/>
  <c r="BD93" i="19" s="1"/>
  <c r="BE50" i="18"/>
  <c r="BE50" i="19" s="1"/>
  <c r="BE93" i="19" s="1"/>
  <c r="BF50" i="18"/>
  <c r="BF50" i="19" s="1"/>
  <c r="BF93" i="19" s="1"/>
  <c r="AJ51" i="18"/>
  <c r="AJ51" i="19" s="1"/>
  <c r="AJ94" i="19" s="1"/>
  <c r="AK51" i="18"/>
  <c r="AK51" i="19" s="1"/>
  <c r="AK94" i="19" s="1"/>
  <c r="AL51" i="18"/>
  <c r="AL51" i="19" s="1"/>
  <c r="AL94" i="19" s="1"/>
  <c r="AM51" i="18"/>
  <c r="AM51" i="19" s="1"/>
  <c r="AM94" i="19" s="1"/>
  <c r="AQ51" i="18"/>
  <c r="AQ51" i="19" s="1"/>
  <c r="AQ94" i="19" s="1"/>
  <c r="AR51" i="18"/>
  <c r="AR51" i="19" s="1"/>
  <c r="AR94" i="19" s="1"/>
  <c r="AS51" i="18"/>
  <c r="AS51" i="19" s="1"/>
  <c r="AS94" i="19" s="1"/>
  <c r="AT51" i="18"/>
  <c r="AT51" i="19" s="1"/>
  <c r="AT94" i="19" s="1"/>
  <c r="AU51" i="18"/>
  <c r="AU51" i="19" s="1"/>
  <c r="AU94" i="19" s="1"/>
  <c r="AZ51" i="18"/>
  <c r="AZ51" i="19" s="1"/>
  <c r="AZ94" i="19" s="1"/>
  <c r="BA51" i="18"/>
  <c r="BA51" i="19" s="1"/>
  <c r="BA94" i="19" s="1"/>
  <c r="BB51" i="18"/>
  <c r="BB51" i="19" s="1"/>
  <c r="BB94" i="19" s="1"/>
  <c r="BC51" i="18"/>
  <c r="BC51" i="19" s="1"/>
  <c r="BC94" i="19" s="1"/>
  <c r="BD51" i="18"/>
  <c r="BD51" i="19" s="1"/>
  <c r="BD94" i="19" s="1"/>
  <c r="AH52" i="18"/>
  <c r="AH52" i="19" s="1"/>
  <c r="AH95" i="19" s="1"/>
  <c r="AI52" i="18"/>
  <c r="AI52" i="19" s="1"/>
  <c r="AI95" i="19" s="1"/>
  <c r="AJ52" i="18"/>
  <c r="AJ52" i="19" s="1"/>
  <c r="AJ95" i="19" s="1"/>
  <c r="AK52" i="18"/>
  <c r="AK52" i="19" s="1"/>
  <c r="AK95" i="19" s="1"/>
  <c r="AM52" i="18"/>
  <c r="AM52" i="19" s="1"/>
  <c r="AM95" i="19" s="1"/>
  <c r="AN52" i="18"/>
  <c r="AN52" i="19" s="1"/>
  <c r="AN95" i="19" s="1"/>
  <c r="AO52" i="18"/>
  <c r="AO52" i="19" s="1"/>
  <c r="AO95" i="19" s="1"/>
  <c r="AP52" i="18"/>
  <c r="AP52" i="19" s="1"/>
  <c r="AP95" i="19" s="1"/>
  <c r="AQ52" i="18"/>
  <c r="AQ52" i="19" s="1"/>
  <c r="AQ95" i="19" s="1"/>
  <c r="AR52" i="18"/>
  <c r="AR52" i="19" s="1"/>
  <c r="AR95" i="19" s="1"/>
  <c r="AU52" i="18"/>
  <c r="AU52" i="19" s="1"/>
  <c r="AU95" i="19" s="1"/>
  <c r="AW52" i="18"/>
  <c r="AW52" i="19" s="1"/>
  <c r="AW95" i="19" s="1"/>
  <c r="AX52" i="18"/>
  <c r="AX52" i="19" s="1"/>
  <c r="AX95" i="19" s="1"/>
  <c r="AY52" i="18"/>
  <c r="AY52" i="19" s="1"/>
  <c r="AY95" i="19" s="1"/>
  <c r="AZ52" i="18"/>
  <c r="AZ52" i="19" s="1"/>
  <c r="AZ95" i="19" s="1"/>
  <c r="BC52" i="18"/>
  <c r="BC52" i="19" s="1"/>
  <c r="BC95" i="19" s="1"/>
  <c r="BE52" i="18"/>
  <c r="BE52" i="19" s="1"/>
  <c r="BE95" i="19" s="1"/>
  <c r="BF52" i="18"/>
  <c r="BF52" i="19" s="1"/>
  <c r="BF95" i="19" s="1"/>
  <c r="AJ53" i="18"/>
  <c r="AJ53" i="19" s="1"/>
  <c r="AJ96" i="19" s="1"/>
  <c r="AL53" i="18"/>
  <c r="AL53" i="19" s="1"/>
  <c r="AL96" i="19" s="1"/>
  <c r="AM53" i="18"/>
  <c r="AM53" i="19" s="1"/>
  <c r="AM96" i="19" s="1"/>
  <c r="AN53" i="18"/>
  <c r="AN53" i="19" s="1"/>
  <c r="AN96" i="19" s="1"/>
  <c r="AO53" i="18"/>
  <c r="AO53" i="19" s="1"/>
  <c r="AO96" i="19" s="1"/>
  <c r="AR53" i="18"/>
  <c r="AR53" i="19" s="1"/>
  <c r="AR96" i="19" s="1"/>
  <c r="AU53" i="18"/>
  <c r="AU53" i="19" s="1"/>
  <c r="AU96" i="19" s="1"/>
  <c r="AV53" i="18"/>
  <c r="AV53" i="19" s="1"/>
  <c r="AV96" i="19" s="1"/>
  <c r="AW53" i="18"/>
  <c r="AW53" i="19" s="1"/>
  <c r="AW96" i="19" s="1"/>
  <c r="AZ53" i="18"/>
  <c r="AZ53" i="19" s="1"/>
  <c r="AZ96" i="19" s="1"/>
  <c r="BB53" i="18"/>
  <c r="BB53" i="19" s="1"/>
  <c r="BB96" i="19" s="1"/>
  <c r="BC53" i="18"/>
  <c r="BC53" i="19" s="1"/>
  <c r="BC96" i="19" s="1"/>
  <c r="BD53" i="18"/>
  <c r="BD53" i="19" s="1"/>
  <c r="BD96" i="19" s="1"/>
  <c r="BE53" i="18"/>
  <c r="BE53" i="19" s="1"/>
  <c r="BE96" i="19" s="1"/>
  <c r="AG14" i="19" l="1"/>
  <c r="AG57" i="19" s="1"/>
  <c r="AG12" i="25"/>
  <c r="AG55" i="25" s="1"/>
  <c r="AG102" i="18"/>
  <c r="E48" i="20"/>
  <c r="D43" i="20"/>
  <c r="D37" i="20"/>
  <c r="D41" i="20"/>
  <c r="AG23" i="18"/>
  <c r="AG23" i="19" s="1"/>
  <c r="AG66" i="19" s="1"/>
  <c r="AG21" i="18"/>
  <c r="AG21" i="19" s="1"/>
  <c r="AG64" i="19" s="1"/>
  <c r="AG39" i="18"/>
  <c r="AG39" i="19" s="1"/>
  <c r="AG82" i="19" s="1"/>
  <c r="AG73" i="18"/>
  <c r="AG30" i="25" s="1"/>
  <c r="AG73" i="25" s="1"/>
  <c r="F60" i="20" s="1"/>
  <c r="AG74" i="18"/>
  <c r="AG31" i="25" s="1"/>
  <c r="AG74" i="25" s="1"/>
  <c r="AG45" i="18"/>
  <c r="AG45" i="19" s="1"/>
  <c r="AG88" i="19" s="1"/>
  <c r="AG89" i="18"/>
  <c r="AG46" i="25" s="1"/>
  <c r="AG89" i="25" s="1"/>
  <c r="H62" i="20" s="1"/>
  <c r="AG29" i="18"/>
  <c r="AG29" i="19" s="1"/>
  <c r="AG72" i="19" s="1"/>
  <c r="AG32" i="18"/>
  <c r="AG32" i="19" s="1"/>
  <c r="AG75" i="19" s="1"/>
  <c r="F20" i="20" s="1"/>
  <c r="AG22" i="18"/>
  <c r="AG22" i="19" s="1"/>
  <c r="AG65" i="19" s="1"/>
  <c r="AG59" i="18"/>
  <c r="AG16" i="25" s="1"/>
  <c r="H42" i="20"/>
  <c r="F40" i="20"/>
  <c r="F35" i="20"/>
  <c r="F48" i="20"/>
  <c r="D46" i="20"/>
  <c r="D44" i="20"/>
  <c r="G42" i="20"/>
  <c r="C38" i="20"/>
  <c r="C46" i="20"/>
  <c r="AG96" i="18"/>
  <c r="AG53" i="25" s="1"/>
  <c r="AG96" i="25" s="1"/>
  <c r="H69" i="20" s="1"/>
  <c r="AG49" i="18"/>
  <c r="AG49" i="19" s="1"/>
  <c r="AG92" i="19" s="1"/>
  <c r="AG57" i="18"/>
  <c r="AG14" i="25" s="1"/>
  <c r="AG17" i="18"/>
  <c r="AG17" i="19" s="1"/>
  <c r="AG60" i="19" s="1"/>
  <c r="AG15" i="18"/>
  <c r="AG15" i="19" s="1"/>
  <c r="AG58" i="19" s="1"/>
  <c r="D17" i="20" s="1"/>
  <c r="AS67" i="18"/>
  <c r="AS24" i="25" s="1"/>
  <c r="AS67" i="25" s="1"/>
  <c r="BD66" i="18"/>
  <c r="BD23" i="25" s="1"/>
  <c r="BD66" i="25" s="1"/>
  <c r="AQ65" i="18"/>
  <c r="AQ22" i="25" s="1"/>
  <c r="AQ65" i="25" s="1"/>
  <c r="BA59" i="18"/>
  <c r="BA16" i="25" s="1"/>
  <c r="BA59" i="25" s="1"/>
  <c r="AT53" i="18"/>
  <c r="AT53" i="19" s="1"/>
  <c r="AT96" i="19" s="1"/>
  <c r="AI46" i="18"/>
  <c r="AI46" i="19" s="1"/>
  <c r="AI89" i="19" s="1"/>
  <c r="AY45" i="18"/>
  <c r="AY45" i="19" s="1"/>
  <c r="AY88" i="19" s="1"/>
  <c r="AK39" i="18"/>
  <c r="AK39" i="19" s="1"/>
  <c r="AK82" i="19" s="1"/>
  <c r="AJ35" i="18"/>
  <c r="AJ35" i="19" s="1"/>
  <c r="AJ78" i="19" s="1"/>
  <c r="BA32" i="18"/>
  <c r="BA32" i="19" s="1"/>
  <c r="BA75" i="19" s="1"/>
  <c r="BE28" i="18"/>
  <c r="BE28" i="19" s="1"/>
  <c r="BE71" i="19" s="1"/>
  <c r="AR27" i="18"/>
  <c r="AR27" i="19" s="1"/>
  <c r="AR70" i="19" s="1"/>
  <c r="AU26" i="18"/>
  <c r="AU26" i="19" s="1"/>
  <c r="AU69" i="19" s="1"/>
  <c r="AM18" i="18"/>
  <c r="AM18" i="19" s="1"/>
  <c r="AM61" i="19" s="1"/>
  <c r="BD15" i="18"/>
  <c r="BD15" i="19" s="1"/>
  <c r="BD58" i="19" s="1"/>
  <c r="AS71" i="18"/>
  <c r="AS28" i="25" s="1"/>
  <c r="AS71" i="25" s="1"/>
  <c r="AG71" i="18"/>
  <c r="AG28" i="25" s="1"/>
  <c r="AG71" i="25" s="1"/>
  <c r="AN15" i="18"/>
  <c r="AN15" i="19" s="1"/>
  <c r="AN58" i="19" s="1"/>
  <c r="AH89" i="18"/>
  <c r="AH46" i="25" s="1"/>
  <c r="AH89" i="25" s="1"/>
  <c r="BE84" i="18"/>
  <c r="BE41" i="25" s="1"/>
  <c r="BE84" i="25" s="1"/>
  <c r="AV95" i="18"/>
  <c r="AV52" i="25" s="1"/>
  <c r="AV95" i="25" s="1"/>
  <c r="AM47" i="18"/>
  <c r="AM47" i="19" s="1"/>
  <c r="AM90" i="19" s="1"/>
  <c r="AH38" i="18"/>
  <c r="AH38" i="19" s="1"/>
  <c r="AH81" i="19" s="1"/>
  <c r="BD36" i="18"/>
  <c r="BD36" i="19" s="1"/>
  <c r="BD79" i="19" s="1"/>
  <c r="AY35" i="18"/>
  <c r="AY35" i="19" s="1"/>
  <c r="AY78" i="19" s="1"/>
  <c r="BC31" i="18"/>
  <c r="BC31" i="19" s="1"/>
  <c r="BC74" i="19" s="1"/>
  <c r="AH30" i="18"/>
  <c r="AH30" i="19" s="1"/>
  <c r="AH73" i="19" s="1"/>
  <c r="AO25" i="18"/>
  <c r="AO25" i="19" s="1"/>
  <c r="AO68" i="19" s="1"/>
  <c r="BC23" i="18"/>
  <c r="BC23" i="19" s="1"/>
  <c r="BC66" i="19" s="1"/>
  <c r="AY96" i="18"/>
  <c r="AY53" i="25" s="1"/>
  <c r="AY96" i="25" s="1"/>
  <c r="AQ93" i="18"/>
  <c r="AQ50" i="25" s="1"/>
  <c r="AQ93" i="25" s="1"/>
  <c r="AG84" i="18"/>
  <c r="AG41" i="25" s="1"/>
  <c r="AG84" i="25" s="1"/>
  <c r="AK88" i="18"/>
  <c r="AK45" i="25" s="1"/>
  <c r="AK88" i="25" s="1"/>
  <c r="AS96" i="18"/>
  <c r="AS53" i="25" s="1"/>
  <c r="AS96" i="25" s="1"/>
  <c r="AJ48" i="18"/>
  <c r="AJ48" i="19" s="1"/>
  <c r="AJ91" i="19" s="1"/>
  <c r="AN44" i="18"/>
  <c r="AN44" i="19" s="1"/>
  <c r="AN87" i="19" s="1"/>
  <c r="AR40" i="18"/>
  <c r="AR40" i="19" s="1"/>
  <c r="AR83" i="19" s="1"/>
  <c r="AK53" i="18"/>
  <c r="AK53" i="19" s="1"/>
  <c r="AK96" i="19" s="1"/>
  <c r="BE49" i="18"/>
  <c r="BE49" i="19" s="1"/>
  <c r="BE92" i="19" s="1"/>
  <c r="AU47" i="18"/>
  <c r="AU47" i="19" s="1"/>
  <c r="AU90" i="19" s="1"/>
  <c r="AS45" i="18"/>
  <c r="AS45" i="19" s="1"/>
  <c r="AS88" i="19" s="1"/>
  <c r="AY43" i="18"/>
  <c r="AY43" i="19" s="1"/>
  <c r="AY86" i="19" s="1"/>
  <c r="AO41" i="18"/>
  <c r="AO41" i="19" s="1"/>
  <c r="AO84" i="19" s="1"/>
  <c r="BC39" i="18"/>
  <c r="BC39" i="19" s="1"/>
  <c r="BC82" i="19" s="1"/>
  <c r="BF38" i="18"/>
  <c r="BF38" i="19" s="1"/>
  <c r="BF81" i="19" s="1"/>
  <c r="AF36" i="18"/>
  <c r="AF36" i="19" s="1"/>
  <c r="AF79" i="19" s="1"/>
  <c r="AW33" i="18"/>
  <c r="AW33" i="19" s="1"/>
  <c r="AW76" i="19" s="1"/>
  <c r="AI27" i="18"/>
  <c r="AI27" i="19" s="1"/>
  <c r="AI70" i="19" s="1"/>
  <c r="AZ93" i="18"/>
  <c r="AZ50" i="25" s="1"/>
  <c r="AZ93" i="25" s="1"/>
  <c r="AK90" i="18"/>
  <c r="AK47" i="25" s="1"/>
  <c r="AK90" i="25" s="1"/>
  <c r="BD87" i="18"/>
  <c r="BD44" i="25" s="1"/>
  <c r="BD87" i="25" s="1"/>
  <c r="BD86" i="18"/>
  <c r="BD43" i="25" s="1"/>
  <c r="BD86" i="25" s="1"/>
  <c r="AM81" i="18"/>
  <c r="AM38" i="25" s="1"/>
  <c r="AM81" i="25" s="1"/>
  <c r="AQ78" i="18"/>
  <c r="AQ35" i="25" s="1"/>
  <c r="AQ78" i="25" s="1"/>
  <c r="AO49" i="18"/>
  <c r="AO49" i="19" s="1"/>
  <c r="AO92" i="19" s="1"/>
  <c r="AR48" i="18"/>
  <c r="AR48" i="19" s="1"/>
  <c r="AR91" i="19" s="1"/>
  <c r="AI43" i="18"/>
  <c r="AI43" i="19" s="1"/>
  <c r="AI86" i="19" s="1"/>
  <c r="AZ40" i="18"/>
  <c r="AM39" i="18"/>
  <c r="AM39" i="19" s="1"/>
  <c r="AM82" i="19" s="1"/>
  <c r="AP38" i="18"/>
  <c r="AP38" i="19" s="1"/>
  <c r="AP81" i="19" s="1"/>
  <c r="AK37" i="18"/>
  <c r="AK37" i="19" s="1"/>
  <c r="AK80" i="19" s="1"/>
  <c r="AI35" i="18"/>
  <c r="AI35" i="19" s="1"/>
  <c r="AI78" i="19" s="1"/>
  <c r="AG33" i="18"/>
  <c r="AG33" i="19" s="1"/>
  <c r="AG76" i="19" s="1"/>
  <c r="AJ32" i="18"/>
  <c r="AJ32" i="19" s="1"/>
  <c r="AJ75" i="19" s="1"/>
  <c r="AX30" i="18"/>
  <c r="AX30" i="19" s="1"/>
  <c r="AX73" i="19" s="1"/>
  <c r="BE25" i="18"/>
  <c r="BE25" i="19" s="1"/>
  <c r="BE68" i="19" s="1"/>
  <c r="AZ82" i="18"/>
  <c r="AZ39" i="25" s="1"/>
  <c r="AZ82" i="25" s="1"/>
  <c r="BF75" i="18"/>
  <c r="BF32" i="25" s="1"/>
  <c r="BF75" i="25" s="1"/>
  <c r="BD71" i="18"/>
  <c r="BD28" i="25" s="1"/>
  <c r="BD71" i="25" s="1"/>
  <c r="AS37" i="18"/>
  <c r="AS37" i="19" s="1"/>
  <c r="AS80" i="19" s="1"/>
  <c r="AW41" i="18"/>
  <c r="AW41" i="19" s="1"/>
  <c r="AW84" i="19" s="1"/>
  <c r="AN36" i="18"/>
  <c r="AN36" i="19" s="1"/>
  <c r="AN79" i="19" s="1"/>
  <c r="AW92" i="18"/>
  <c r="AW49" i="25" s="1"/>
  <c r="AW92" i="25" s="1"/>
  <c r="BA53" i="18"/>
  <c r="BA53" i="19" s="1"/>
  <c r="BA96" i="19" s="1"/>
  <c r="AY51" i="18"/>
  <c r="AY51" i="19" s="1"/>
  <c r="AY94" i="19" s="1"/>
  <c r="BF46" i="18"/>
  <c r="BF46" i="19" s="1"/>
  <c r="BF89" i="19" s="1"/>
  <c r="AJ83" i="18"/>
  <c r="AJ103" i="18" s="1"/>
  <c r="BD52" i="18"/>
  <c r="BD52" i="19" s="1"/>
  <c r="BD95" i="19" s="1"/>
  <c r="AZ48" i="18"/>
  <c r="AZ48" i="19" s="1"/>
  <c r="AZ91" i="19" s="1"/>
  <c r="AQ43" i="18"/>
  <c r="AQ43" i="19" s="1"/>
  <c r="AQ86" i="19" s="1"/>
  <c r="AU39" i="18"/>
  <c r="AU39" i="19" s="1"/>
  <c r="AU82" i="19" s="1"/>
  <c r="AX38" i="18"/>
  <c r="AX38" i="19" s="1"/>
  <c r="AX81" i="19" s="1"/>
  <c r="BA37" i="18"/>
  <c r="BA37" i="19" s="1"/>
  <c r="BA80" i="19" s="1"/>
  <c r="AV36" i="18"/>
  <c r="AV36" i="19" s="1"/>
  <c r="AV79" i="19" s="1"/>
  <c r="AO33" i="18"/>
  <c r="AO33" i="19" s="1"/>
  <c r="AO76" i="19" s="1"/>
  <c r="BF30" i="18"/>
  <c r="BF30" i="19" s="1"/>
  <c r="BF73" i="19" s="1"/>
  <c r="BA29" i="18"/>
  <c r="BA29" i="19" s="1"/>
  <c r="BA72" i="19" s="1"/>
  <c r="AV28" i="18"/>
  <c r="AV28" i="19" s="1"/>
  <c r="AV71" i="19" s="1"/>
  <c r="BE91" i="18"/>
  <c r="BE48" i="25" s="1"/>
  <c r="BE91" i="25" s="1"/>
  <c r="BC90" i="18"/>
  <c r="BC47" i="25" s="1"/>
  <c r="BC90" i="25" s="1"/>
  <c r="AI80" i="18"/>
  <c r="AI37" i="25" s="1"/>
  <c r="AI80" i="25" s="1"/>
  <c r="AZ74" i="18"/>
  <c r="AZ31" i="25" s="1"/>
  <c r="AZ74" i="25" s="1"/>
  <c r="AU31" i="18"/>
  <c r="AU31" i="19" s="1"/>
  <c r="AU74" i="19" s="1"/>
  <c r="AY27" i="18"/>
  <c r="AY27" i="19" s="1"/>
  <c r="AY70" i="19" s="1"/>
  <c r="AM23" i="18"/>
  <c r="AM23" i="19" s="1"/>
  <c r="AM66" i="19" s="1"/>
  <c r="AI51" i="18"/>
  <c r="AI51" i="19" s="1"/>
  <c r="AI94" i="19" s="1"/>
  <c r="AP46" i="18"/>
  <c r="AP46" i="19" s="1"/>
  <c r="AP89" i="19" s="1"/>
  <c r="AZ32" i="18"/>
  <c r="AZ32" i="19" s="1"/>
  <c r="AZ75" i="19" s="1"/>
  <c r="AR24" i="18"/>
  <c r="AR24" i="19" s="1"/>
  <c r="AR67" i="19" s="1"/>
  <c r="AU23" i="18"/>
  <c r="AU23" i="19" s="1"/>
  <c r="AU66" i="19" s="1"/>
  <c r="AQ88" i="18"/>
  <c r="AQ45" i="25" s="1"/>
  <c r="AQ88" i="25" s="1"/>
  <c r="BB76" i="18"/>
  <c r="BB33" i="25" s="1"/>
  <c r="BB76" i="25" s="1"/>
  <c r="AU49" i="18"/>
  <c r="AU49" i="19" s="1"/>
  <c r="AU92" i="19" s="1"/>
  <c r="AJ69" i="18"/>
  <c r="AJ26" i="25" s="1"/>
  <c r="AJ69" i="25" s="1"/>
  <c r="BC49" i="18"/>
  <c r="BC49" i="19" s="1"/>
  <c r="BC92" i="19" s="1"/>
  <c r="AZ47" i="18"/>
  <c r="AZ47" i="19" s="1"/>
  <c r="AZ90" i="19" s="1"/>
  <c r="AK44" i="18"/>
  <c r="AK44" i="19" s="1"/>
  <c r="AK87" i="19" s="1"/>
  <c r="AU41" i="18"/>
  <c r="AU41" i="19" s="1"/>
  <c r="AU84" i="19" s="1"/>
  <c r="AL41" i="18"/>
  <c r="AL41" i="19" s="1"/>
  <c r="AL84" i="19" s="1"/>
  <c r="AR39" i="18"/>
  <c r="AR39" i="19" s="1"/>
  <c r="AR82" i="19" s="1"/>
  <c r="AR34" i="18"/>
  <c r="AR34" i="19" s="1"/>
  <c r="AR77" i="19" s="1"/>
  <c r="AI34" i="18"/>
  <c r="AI34" i="19" s="1"/>
  <c r="AI77" i="19" s="1"/>
  <c r="AW32" i="18"/>
  <c r="AW32" i="19" s="1"/>
  <c r="AW75" i="19" s="1"/>
  <c r="BC30" i="18"/>
  <c r="BC30" i="19" s="1"/>
  <c r="BC73" i="19" s="1"/>
  <c r="AI29" i="18"/>
  <c r="AI29" i="19" s="1"/>
  <c r="AI72" i="19" s="1"/>
  <c r="BE27" i="18"/>
  <c r="BE27" i="19" s="1"/>
  <c r="BE70" i="19" s="1"/>
  <c r="AV27" i="18"/>
  <c r="AV27" i="19" s="1"/>
  <c r="AV70" i="19" s="1"/>
  <c r="AH24" i="18"/>
  <c r="AH24" i="19" s="1"/>
  <c r="AH67" i="19" s="1"/>
  <c r="AN22" i="18"/>
  <c r="AN22" i="19" s="1"/>
  <c r="AN65" i="19" s="1"/>
  <c r="AK20" i="18"/>
  <c r="AK20" i="19" s="1"/>
  <c r="AK63" i="19" s="1"/>
  <c r="AK15" i="18"/>
  <c r="AK15" i="19" s="1"/>
  <c r="AK58" i="19" s="1"/>
  <c r="AQ13" i="18"/>
  <c r="AQ13" i="19" s="1"/>
  <c r="AQ56" i="19" s="1"/>
  <c r="BA90" i="18"/>
  <c r="BA47" i="25" s="1"/>
  <c r="BA90" i="25" s="1"/>
  <c r="AU81" i="18"/>
  <c r="AU38" i="25" s="1"/>
  <c r="AU81" i="25" s="1"/>
  <c r="AO78" i="18"/>
  <c r="AO35" i="25" s="1"/>
  <c r="AO78" i="25" s="1"/>
  <c r="AW70" i="18"/>
  <c r="AW27" i="25" s="1"/>
  <c r="AW70" i="25" s="1"/>
  <c r="AR69" i="18"/>
  <c r="AI69" i="18"/>
  <c r="BD65" i="18"/>
  <c r="BD22" i="25" s="1"/>
  <c r="BD65" i="25" s="1"/>
  <c r="AY64" i="18"/>
  <c r="AY21" i="25" s="1"/>
  <c r="AY64" i="25" s="1"/>
  <c r="AV62" i="18"/>
  <c r="AV19" i="25" s="1"/>
  <c r="AV62" i="25" s="1"/>
  <c r="AU60" i="18"/>
  <c r="AU17" i="25" s="1"/>
  <c r="AU60" i="25" s="1"/>
  <c r="AP59" i="18"/>
  <c r="AP16" i="25" s="1"/>
  <c r="AP59" i="25" s="1"/>
  <c r="AS39" i="18"/>
  <c r="AS39" i="19" s="1"/>
  <c r="AS82" i="19" s="1"/>
  <c r="BD73" i="18"/>
  <c r="BD30" i="25" s="1"/>
  <c r="BD73" i="25" s="1"/>
  <c r="AO51" i="18"/>
  <c r="AO51" i="19" s="1"/>
  <c r="AO94" i="19" s="1"/>
  <c r="BC41" i="18"/>
  <c r="BC41" i="19" s="1"/>
  <c r="BC84" i="19" s="1"/>
  <c r="AZ34" i="18"/>
  <c r="AZ34" i="19" s="1"/>
  <c r="AZ77" i="19" s="1"/>
  <c r="AQ34" i="18"/>
  <c r="AQ34" i="19" s="1"/>
  <c r="AQ77" i="19" s="1"/>
  <c r="AK31" i="18"/>
  <c r="AK31" i="19" s="1"/>
  <c r="AK74" i="19" s="1"/>
  <c r="AQ29" i="18"/>
  <c r="AQ29" i="19" s="1"/>
  <c r="AQ72" i="19" s="1"/>
  <c r="BD27" i="18"/>
  <c r="BD27" i="19" s="1"/>
  <c r="BD70" i="19" s="1"/>
  <c r="AP24" i="18"/>
  <c r="AP24" i="19" s="1"/>
  <c r="AP67" i="19" s="1"/>
  <c r="AG24" i="18"/>
  <c r="AG24" i="19" s="1"/>
  <c r="AG67" i="19" s="1"/>
  <c r="D26" i="20" s="1"/>
  <c r="AM22" i="18"/>
  <c r="AM22" i="19" s="1"/>
  <c r="AM65" i="19" s="1"/>
  <c r="AS15" i="18"/>
  <c r="AS15" i="19" s="1"/>
  <c r="AS58" i="19" s="1"/>
  <c r="AJ15" i="18"/>
  <c r="AJ15" i="19" s="1"/>
  <c r="AJ58" i="19" s="1"/>
  <c r="AY13" i="18"/>
  <c r="AY13" i="19" s="1"/>
  <c r="AY56" i="19" s="1"/>
  <c r="AS95" i="18"/>
  <c r="AS52" i="25" s="1"/>
  <c r="AS95" i="25" s="1"/>
  <c r="AT92" i="18"/>
  <c r="AT49" i="25" s="1"/>
  <c r="AT92" i="25" s="1"/>
  <c r="AT84" i="18"/>
  <c r="AT41" i="25" s="1"/>
  <c r="AT84" i="25" s="1"/>
  <c r="AH83" i="18"/>
  <c r="AH40" i="25" s="1"/>
  <c r="AH83" i="25" s="1"/>
  <c r="BD81" i="18"/>
  <c r="BD38" i="25" s="1"/>
  <c r="BD81" i="25" s="1"/>
  <c r="AY80" i="18"/>
  <c r="AY37" i="25" s="1"/>
  <c r="AY80" i="25" s="1"/>
  <c r="AS79" i="18"/>
  <c r="AS36" i="25" s="1"/>
  <c r="AS79" i="25" s="1"/>
  <c r="AW78" i="18"/>
  <c r="AW35" i="25" s="1"/>
  <c r="AW78" i="25" s="1"/>
  <c r="AN78" i="18"/>
  <c r="AN35" i="25" s="1"/>
  <c r="AN78" i="25" s="1"/>
  <c r="AJ77" i="18"/>
  <c r="AJ34" i="25" s="1"/>
  <c r="AJ77" i="25" s="1"/>
  <c r="AM76" i="18"/>
  <c r="AM33" i="25" s="1"/>
  <c r="AM76" i="25" s="1"/>
  <c r="AH75" i="18"/>
  <c r="AH32" i="25" s="1"/>
  <c r="AH75" i="25" s="1"/>
  <c r="AZ69" i="18"/>
  <c r="AQ69" i="18"/>
  <c r="AQ26" i="25" s="1"/>
  <c r="AQ69" i="25" s="1"/>
  <c r="AM68" i="18"/>
  <c r="AM25" i="25" s="1"/>
  <c r="AM68" i="25" s="1"/>
  <c r="BC65" i="18"/>
  <c r="BC22" i="25" s="1"/>
  <c r="BC65" i="25" s="1"/>
  <c r="BA63" i="18"/>
  <c r="BA20" i="25" s="1"/>
  <c r="BA63" i="25" s="1"/>
  <c r="BE62" i="18"/>
  <c r="BE19" i="25" s="1"/>
  <c r="BE62" i="25" s="1"/>
  <c r="AT60" i="18"/>
  <c r="AT17" i="25" s="1"/>
  <c r="AT60" i="25" s="1"/>
  <c r="AO59" i="18"/>
  <c r="AO16" i="25" s="1"/>
  <c r="AO59" i="25" s="1"/>
  <c r="AN57" i="18"/>
  <c r="AN14" i="25" s="1"/>
  <c r="AN57" i="25" s="1"/>
  <c r="AI56" i="18"/>
  <c r="AI13" i="25" s="1"/>
  <c r="AI56" i="25" s="1"/>
  <c r="BA52" i="18"/>
  <c r="BA52" i="19" s="1"/>
  <c r="BA95" i="19" s="1"/>
  <c r="BB49" i="18"/>
  <c r="BB49" i="19" s="1"/>
  <c r="BB92" i="19" s="1"/>
  <c r="AH48" i="18"/>
  <c r="AH48" i="19" s="1"/>
  <c r="AH91" i="19" s="1"/>
  <c r="AN46" i="18"/>
  <c r="AN46" i="19" s="1"/>
  <c r="AN89" i="19" s="1"/>
  <c r="AS44" i="18"/>
  <c r="AS44" i="19" s="1"/>
  <c r="AS87" i="19" s="1"/>
  <c r="AW51" i="18"/>
  <c r="AW51" i="19" s="1"/>
  <c r="AW94" i="19" s="1"/>
  <c r="AN51" i="18"/>
  <c r="AN51" i="19" s="1"/>
  <c r="AN94" i="19" s="1"/>
  <c r="AP48" i="18"/>
  <c r="AP48" i="19" s="1"/>
  <c r="AP91" i="19" s="1"/>
  <c r="AG48" i="18"/>
  <c r="AG48" i="19" s="1"/>
  <c r="AG91" i="19" s="1"/>
  <c r="H22" i="20" s="1"/>
  <c r="AV46" i="18"/>
  <c r="AV46" i="19" s="1"/>
  <c r="AV89" i="19" s="1"/>
  <c r="AM46" i="18"/>
  <c r="AM46" i="19" s="1"/>
  <c r="AM89" i="19" s="1"/>
  <c r="BA44" i="18"/>
  <c r="BA44" i="19" s="1"/>
  <c r="BA87" i="19" s="1"/>
  <c r="AO43" i="18"/>
  <c r="AO43" i="19" s="1"/>
  <c r="AO86" i="19" s="1"/>
  <c r="BB41" i="18"/>
  <c r="BB41" i="19" s="1"/>
  <c r="BB84" i="19" s="1"/>
  <c r="AN38" i="18"/>
  <c r="AN38" i="19" s="1"/>
  <c r="AN81" i="19" s="1"/>
  <c r="AY34" i="18"/>
  <c r="AY34" i="19" s="1"/>
  <c r="AY77" i="19" s="1"/>
  <c r="AS31" i="18"/>
  <c r="AS31" i="19" s="1"/>
  <c r="AS74" i="19" s="1"/>
  <c r="AJ31" i="18"/>
  <c r="AJ31" i="19" s="1"/>
  <c r="AJ74" i="19" s="1"/>
  <c r="AY29" i="18"/>
  <c r="AY29" i="19" s="1"/>
  <c r="AY72" i="19" s="1"/>
  <c r="AX24" i="18"/>
  <c r="AX24" i="19" s="1"/>
  <c r="AX67" i="19" s="1"/>
  <c r="AO24" i="18"/>
  <c r="AO24" i="19" s="1"/>
  <c r="AO67" i="19" s="1"/>
  <c r="AO19" i="18"/>
  <c r="AO19" i="19" s="1"/>
  <c r="AO62" i="19" s="1"/>
  <c r="BC17" i="18"/>
  <c r="BC17" i="19" s="1"/>
  <c r="BC60" i="19" s="1"/>
  <c r="BA15" i="18"/>
  <c r="BA15" i="19" s="1"/>
  <c r="BA58" i="19" s="1"/>
  <c r="AR15" i="18"/>
  <c r="AR15" i="19" s="1"/>
  <c r="AR58" i="19" s="1"/>
  <c r="AP83" i="18"/>
  <c r="AP40" i="25" s="1"/>
  <c r="AP83" i="25" s="1"/>
  <c r="AG83" i="18"/>
  <c r="BC81" i="18"/>
  <c r="BC38" i="25" s="1"/>
  <c r="BC81" i="25" s="1"/>
  <c r="AL76" i="18"/>
  <c r="AL33" i="25" s="1"/>
  <c r="AL76" i="25" s="1"/>
  <c r="AY69" i="18"/>
  <c r="AY26" i="25" s="1"/>
  <c r="AY69" i="25" s="1"/>
  <c r="AL68" i="18"/>
  <c r="AL25" i="25" s="1"/>
  <c r="AL68" i="25" s="1"/>
  <c r="BD62" i="18"/>
  <c r="BD19" i="25" s="1"/>
  <c r="BD62" i="25" s="1"/>
  <c r="AX59" i="18"/>
  <c r="AX16" i="25" s="1"/>
  <c r="AX59" i="25" s="1"/>
  <c r="AM57" i="18"/>
  <c r="AM14" i="25" s="1"/>
  <c r="AM57" i="25" s="1"/>
  <c r="AK55" i="18"/>
  <c r="AK12" i="25" s="1"/>
  <c r="AK55" i="25" s="1"/>
  <c r="AM41" i="18"/>
  <c r="AM41" i="19" s="1"/>
  <c r="AM84" i="19" s="1"/>
  <c r="AX32" i="18"/>
  <c r="AX32" i="19" s="1"/>
  <c r="AX75" i="19" s="1"/>
  <c r="AR61" i="18"/>
  <c r="AR18" i="25" s="1"/>
  <c r="AR61" i="25" s="1"/>
  <c r="AI53" i="18"/>
  <c r="AI53" i="19" s="1"/>
  <c r="AI96" i="19" s="1"/>
  <c r="BE51" i="18"/>
  <c r="BE51" i="19" s="1"/>
  <c r="BE94" i="19" s="1"/>
  <c r="AV51" i="18"/>
  <c r="AV51" i="19" s="1"/>
  <c r="AV94" i="19" s="1"/>
  <c r="AJ50" i="18"/>
  <c r="AJ50" i="19" s="1"/>
  <c r="AJ93" i="19" s="1"/>
  <c r="AX48" i="18"/>
  <c r="AX48" i="19" s="1"/>
  <c r="AX91" i="19" s="1"/>
  <c r="AO48" i="18"/>
  <c r="AO48" i="19" s="1"/>
  <c r="AO91" i="19" s="1"/>
  <c r="BD46" i="18"/>
  <c r="BD46" i="19" s="1"/>
  <c r="BD89" i="19" s="1"/>
  <c r="AU46" i="18"/>
  <c r="AU46" i="19" s="1"/>
  <c r="AU89" i="19" s="1"/>
  <c r="AW43" i="18"/>
  <c r="AW43" i="19" s="1"/>
  <c r="AW86" i="19" s="1"/>
  <c r="AN43" i="18"/>
  <c r="AN43" i="19" s="1"/>
  <c r="AN86" i="19" s="1"/>
  <c r="AV38" i="18"/>
  <c r="AV38" i="19" s="1"/>
  <c r="AV81" i="19" s="1"/>
  <c r="BA36" i="18"/>
  <c r="BA36" i="19" s="1"/>
  <c r="BA79" i="19" s="1"/>
  <c r="AG35" i="18"/>
  <c r="AG35" i="19" s="1"/>
  <c r="AG78" i="19" s="1"/>
  <c r="F23" i="20" s="1"/>
  <c r="AU33" i="18"/>
  <c r="AU33" i="19" s="1"/>
  <c r="AU76" i="19" s="1"/>
  <c r="AR31" i="18"/>
  <c r="AR31" i="19" s="1"/>
  <c r="AR74" i="19" s="1"/>
  <c r="AW24" i="18"/>
  <c r="AW24" i="19" s="1"/>
  <c r="AW67" i="19" s="1"/>
  <c r="AI21" i="18"/>
  <c r="AI21" i="19" s="1"/>
  <c r="AI64" i="19" s="1"/>
  <c r="AW19" i="18"/>
  <c r="AW19" i="19" s="1"/>
  <c r="AW62" i="19" s="1"/>
  <c r="BB17" i="18"/>
  <c r="BB17" i="19" s="1"/>
  <c r="BB60" i="19" s="1"/>
  <c r="AZ15" i="18"/>
  <c r="AZ15" i="19" s="1"/>
  <c r="AZ58" i="19" s="1"/>
  <c r="AO83" i="18"/>
  <c r="AO40" i="25" s="1"/>
  <c r="AO83" i="25" s="1"/>
  <c r="AU68" i="18"/>
  <c r="AU25" i="25" s="1"/>
  <c r="AU68" i="25" s="1"/>
  <c r="AK66" i="18"/>
  <c r="AK23" i="25" s="1"/>
  <c r="AK66" i="25" s="1"/>
  <c r="AV57" i="18"/>
  <c r="AV14" i="25" s="1"/>
  <c r="AV57" i="25" s="1"/>
  <c r="AQ53" i="18"/>
  <c r="AQ53" i="19" s="1"/>
  <c r="AQ96" i="19" s="1"/>
  <c r="BF48" i="18"/>
  <c r="BF48" i="19" s="1"/>
  <c r="BF91" i="19" s="1"/>
  <c r="AI45" i="18"/>
  <c r="AI45" i="19" s="1"/>
  <c r="AI88" i="19" s="1"/>
  <c r="BE43" i="18"/>
  <c r="BE43" i="19" s="1"/>
  <c r="BE86" i="19" s="1"/>
  <c r="AV43" i="18"/>
  <c r="AV43" i="19" s="1"/>
  <c r="AV86" i="19" s="1"/>
  <c r="AJ42" i="18"/>
  <c r="AJ42" i="19" s="1"/>
  <c r="AJ85" i="19" s="1"/>
  <c r="BC33" i="18"/>
  <c r="BC33" i="19" s="1"/>
  <c r="BC76" i="19" s="1"/>
  <c r="AT33" i="18"/>
  <c r="AT33" i="19" s="1"/>
  <c r="AT76" i="19" s="1"/>
  <c r="AK28" i="18"/>
  <c r="AK28" i="19" s="1"/>
  <c r="AK71" i="19" s="1"/>
  <c r="AS12" i="18"/>
  <c r="AS12" i="19" s="1"/>
  <c r="AS55" i="19" s="1"/>
  <c r="AX83" i="18"/>
  <c r="AN73" i="18"/>
  <c r="AN30" i="25" s="1"/>
  <c r="AN73" i="25" s="1"/>
  <c r="AJ66" i="18"/>
  <c r="AJ23" i="25" s="1"/>
  <c r="AJ66" i="25" s="1"/>
  <c r="AR50" i="18"/>
  <c r="AR50" i="19" s="1"/>
  <c r="AR93" i="19" s="1"/>
  <c r="AI50" i="18"/>
  <c r="AI50" i="19" s="1"/>
  <c r="AI93" i="19" s="1"/>
  <c r="AW48" i="18"/>
  <c r="AW48" i="19" s="1"/>
  <c r="AW91" i="19" s="1"/>
  <c r="BC46" i="18"/>
  <c r="BC46" i="19" s="1"/>
  <c r="BC89" i="19" s="1"/>
  <c r="AR42" i="18"/>
  <c r="AR42" i="19" s="1"/>
  <c r="AR85" i="19" s="1"/>
  <c r="AI42" i="18"/>
  <c r="AI42" i="19" s="1"/>
  <c r="AI85" i="19" s="1"/>
  <c r="BF40" i="18"/>
  <c r="BF40" i="19" s="1"/>
  <c r="BF83" i="19" s="1"/>
  <c r="AW40" i="18"/>
  <c r="AS23" i="18"/>
  <c r="AS23" i="19" s="1"/>
  <c r="AS66" i="19" s="1"/>
  <c r="AF55" i="18"/>
  <c r="AF22" i="18"/>
  <c r="AF22" i="19" s="1"/>
  <c r="AF65" i="19" s="1"/>
  <c r="AF14" i="18"/>
  <c r="AF14" i="19" s="1"/>
  <c r="AF57" i="19" s="1"/>
  <c r="AF40" i="18"/>
  <c r="AF40" i="19" s="1"/>
  <c r="AF83" i="19" s="1"/>
  <c r="AF44" i="18"/>
  <c r="AF44" i="19" s="1"/>
  <c r="AF87" i="19" s="1"/>
  <c r="H21" i="20"/>
  <c r="G21" i="20"/>
  <c r="D20" i="20"/>
  <c r="C20" i="20"/>
  <c r="D18" i="20"/>
  <c r="C18" i="20"/>
  <c r="H65" i="20"/>
  <c r="G65" i="20"/>
  <c r="F67" i="20"/>
  <c r="E67" i="20"/>
  <c r="D61" i="20"/>
  <c r="C61" i="20"/>
  <c r="AF58" i="18"/>
  <c r="AF15" i="25" s="1"/>
  <c r="AF58" i="25" s="1"/>
  <c r="D59" i="20" s="1"/>
  <c r="D57" i="20"/>
  <c r="C57" i="20"/>
  <c r="D66" i="20"/>
  <c r="C66" i="20"/>
  <c r="D16" i="20"/>
  <c r="C16" i="20"/>
  <c r="F69" i="20"/>
  <c r="E69" i="20"/>
  <c r="F68" i="20"/>
  <c r="E68" i="20"/>
  <c r="F59" i="20"/>
  <c r="E59" i="20"/>
  <c r="D63" i="20"/>
  <c r="C63" i="20"/>
  <c r="D69" i="20"/>
  <c r="C69" i="20"/>
  <c r="D27" i="20"/>
  <c r="C27" i="20"/>
  <c r="D23" i="20"/>
  <c r="H59" i="20"/>
  <c r="G59" i="20"/>
  <c r="F63" i="20"/>
  <c r="E63" i="20"/>
  <c r="AF52" i="18"/>
  <c r="AF52" i="19" s="1"/>
  <c r="AF95" i="19" s="1"/>
  <c r="H26" i="20" s="1"/>
  <c r="H15" i="20"/>
  <c r="G15" i="20"/>
  <c r="F64" i="20"/>
  <c r="E64" i="20"/>
  <c r="D64" i="20"/>
  <c r="C64" i="20"/>
  <c r="E60" i="20"/>
  <c r="AF43" i="18"/>
  <c r="AF43" i="19" s="1"/>
  <c r="AF86" i="19" s="1"/>
  <c r="H16" i="20"/>
  <c r="G16" i="20"/>
  <c r="F16" i="20"/>
  <c r="E16" i="20"/>
  <c r="H60" i="20"/>
  <c r="G60" i="20"/>
  <c r="D65" i="20"/>
  <c r="C65" i="20"/>
  <c r="H61" i="20"/>
  <c r="G61" i="20"/>
  <c r="D67" i="20"/>
  <c r="C67" i="20"/>
  <c r="F19" i="20"/>
  <c r="E19" i="20"/>
  <c r="F66" i="20"/>
  <c r="E66" i="20"/>
  <c r="D68" i="20"/>
  <c r="C68" i="20"/>
  <c r="AV40" i="19"/>
  <c r="AV83" i="19" s="1"/>
  <c r="AH12" i="19"/>
  <c r="AH55" i="19" s="1"/>
  <c r="AF26" i="25"/>
  <c r="AF69" i="25" s="1"/>
  <c r="AH12" i="25"/>
  <c r="AH55" i="25" s="1"/>
  <c r="AH101" i="18"/>
  <c r="BC40" i="19"/>
  <c r="BC83" i="19" s="1"/>
  <c r="AS40" i="19"/>
  <c r="AS83" i="19" s="1"/>
  <c r="AS100" i="18"/>
  <c r="AJ40" i="19"/>
  <c r="AJ83" i="19" s="1"/>
  <c r="BA26" i="19"/>
  <c r="BA69" i="19" s="1"/>
  <c r="AR26" i="19"/>
  <c r="AR69" i="19" s="1"/>
  <c r="AI26" i="19"/>
  <c r="AI69" i="19" s="1"/>
  <c r="AX12" i="19"/>
  <c r="AX55" i="19" s="1"/>
  <c r="AO12" i="19"/>
  <c r="AO55" i="19" s="1"/>
  <c r="AO98" i="18"/>
  <c r="AF12" i="19"/>
  <c r="AF55" i="19" s="1"/>
  <c r="AY40" i="25"/>
  <c r="AY83" i="25" s="1"/>
  <c r="AY103" i="18"/>
  <c r="BF26" i="25"/>
  <c r="BF69" i="25" s="1"/>
  <c r="AW26" i="25"/>
  <c r="AW69" i="25" s="1"/>
  <c r="AN26" i="25"/>
  <c r="AN69" i="25" s="1"/>
  <c r="AX12" i="25"/>
  <c r="AX55" i="25" s="1"/>
  <c r="AX101" i="18"/>
  <c r="AO12" i="25"/>
  <c r="AO55" i="25" s="1"/>
  <c r="AF12" i="25"/>
  <c r="AF55" i="25" s="1"/>
  <c r="AY40" i="19"/>
  <c r="AY83" i="19" s="1"/>
  <c r="AV40" i="25"/>
  <c r="AV83" i="25" s="1"/>
  <c r="BC26" i="25"/>
  <c r="BC69" i="25" s="1"/>
  <c r="AU12" i="25"/>
  <c r="AU55" i="25" s="1"/>
  <c r="AK26" i="19"/>
  <c r="AK69" i="19" s="1"/>
  <c r="AQ12" i="19"/>
  <c r="AQ55" i="19" s="1"/>
  <c r="AQ98" i="18"/>
  <c r="BA40" i="25"/>
  <c r="BA83" i="25" s="1"/>
  <c r="BA103" i="18"/>
  <c r="AQ12" i="25"/>
  <c r="AQ55" i="25" s="1"/>
  <c r="AQ101" i="18"/>
  <c r="BA40" i="19"/>
  <c r="BA83" i="19" s="1"/>
  <c r="AI40" i="19"/>
  <c r="AI83" i="19" s="1"/>
  <c r="AZ26" i="19"/>
  <c r="AZ69" i="19" s="1"/>
  <c r="AQ26" i="19"/>
  <c r="AQ69" i="19" s="1"/>
  <c r="AQ99" i="18"/>
  <c r="AH26" i="19"/>
  <c r="AH69" i="19" s="1"/>
  <c r="BF12" i="19"/>
  <c r="BF55" i="19" s="1"/>
  <c r="AW12" i="19"/>
  <c r="AW55" i="19" s="1"/>
  <c r="AW98" i="18"/>
  <c r="AN12" i="19"/>
  <c r="AN55" i="19" s="1"/>
  <c r="AX40" i="25"/>
  <c r="AX83" i="25" s="1"/>
  <c r="AF40" i="25"/>
  <c r="AF83" i="25" s="1"/>
  <c r="BE26" i="25"/>
  <c r="BE69" i="25" s="1"/>
  <c r="BE102" i="18"/>
  <c r="AV26" i="25"/>
  <c r="AV69" i="25" s="1"/>
  <c r="AV102" i="18"/>
  <c r="AM26" i="25"/>
  <c r="AM69" i="25" s="1"/>
  <c r="BF12" i="25"/>
  <c r="BF55" i="25" s="1"/>
  <c r="BF101" i="18"/>
  <c r="AW12" i="25"/>
  <c r="AW55" i="25" s="1"/>
  <c r="AW101" i="18"/>
  <c r="AN12" i="25"/>
  <c r="AN55" i="25" s="1"/>
  <c r="AN101" i="18"/>
  <c r="AG40" i="19"/>
  <c r="AG83" i="19" s="1"/>
  <c r="H14" i="20" s="1"/>
  <c r="BD12" i="19"/>
  <c r="BD55" i="19" s="1"/>
  <c r="BD98" i="18"/>
  <c r="AK12" i="19"/>
  <c r="AK55" i="19" s="1"/>
  <c r="BD12" i="25"/>
  <c r="BD55" i="25" s="1"/>
  <c r="BE40" i="19"/>
  <c r="BE83" i="19" s="1"/>
  <c r="AM40" i="19"/>
  <c r="AM83" i="19" s="1"/>
  <c r="BD26" i="19"/>
  <c r="BD69" i="19" s="1"/>
  <c r="AI40" i="25"/>
  <c r="AI83" i="25" s="1"/>
  <c r="AI103" i="18"/>
  <c r="AZ12" i="25"/>
  <c r="AZ55" i="25" s="1"/>
  <c r="AZ101" i="18"/>
  <c r="AZ40" i="19"/>
  <c r="AZ83" i="19" s="1"/>
  <c r="AZ100" i="18"/>
  <c r="AQ40" i="19"/>
  <c r="AQ83" i="19" s="1"/>
  <c r="AH40" i="19"/>
  <c r="AH83" i="19" s="1"/>
  <c r="AY26" i="19"/>
  <c r="AY69" i="19" s="1"/>
  <c r="AP26" i="19"/>
  <c r="AP69" i="19" s="1"/>
  <c r="AF26" i="19"/>
  <c r="AF69" i="19" s="1"/>
  <c r="BE12" i="19"/>
  <c r="BE55" i="19" s="1"/>
  <c r="BE98" i="18"/>
  <c r="AV12" i="19"/>
  <c r="AV55" i="19" s="1"/>
  <c r="AV98" i="18"/>
  <c r="AM12" i="19"/>
  <c r="AM55" i="19" s="1"/>
  <c r="BF40" i="25"/>
  <c r="BF83" i="25" s="1"/>
  <c r="AW40" i="25"/>
  <c r="AW83" i="25" s="1"/>
  <c r="AW103" i="18"/>
  <c r="AN40" i="25"/>
  <c r="AN83" i="25" s="1"/>
  <c r="AN103" i="18"/>
  <c r="BD26" i="25"/>
  <c r="BD69" i="25" s="1"/>
  <c r="AU26" i="25"/>
  <c r="AU69" i="25" s="1"/>
  <c r="AK26" i="25"/>
  <c r="AK69" i="25" s="1"/>
  <c r="AK102" i="18"/>
  <c r="BE12" i="25"/>
  <c r="BE55" i="25" s="1"/>
  <c r="AV12" i="25"/>
  <c r="AV55" i="25" s="1"/>
  <c r="AM12" i="25"/>
  <c r="AM55" i="25" s="1"/>
  <c r="AU12" i="19"/>
  <c r="AU55" i="19" s="1"/>
  <c r="AM40" i="25"/>
  <c r="AM83" i="25" s="1"/>
  <c r="AM103" i="18"/>
  <c r="AO40" i="19"/>
  <c r="AO83" i="19" s="1"/>
  <c r="BF26" i="19"/>
  <c r="BF69" i="19" s="1"/>
  <c r="AN26" i="19"/>
  <c r="AN69" i="19" s="1"/>
  <c r="BC12" i="19"/>
  <c r="BC55" i="19" s="1"/>
  <c r="AJ12" i="19"/>
  <c r="AJ55" i="19" s="1"/>
  <c r="BD40" i="25"/>
  <c r="BD83" i="25" s="1"/>
  <c r="AU40" i="25"/>
  <c r="AU83" i="25" s="1"/>
  <c r="AU103" i="18"/>
  <c r="AK40" i="25"/>
  <c r="AK83" i="25" s="1"/>
  <c r="BA26" i="25"/>
  <c r="BA69" i="25" s="1"/>
  <c r="BA102" i="18"/>
  <c r="AR26" i="25"/>
  <c r="AR69" i="25" s="1"/>
  <c r="AR102" i="18"/>
  <c r="AI26" i="25"/>
  <c r="AI69" i="25" s="1"/>
  <c r="AI102" i="18"/>
  <c r="BC12" i="25"/>
  <c r="BC55" i="25" s="1"/>
  <c r="AS12" i="25"/>
  <c r="AS55" i="25" s="1"/>
  <c r="AS101" i="18"/>
  <c r="AJ12" i="25"/>
  <c r="AJ55" i="25" s="1"/>
  <c r="BB40" i="19"/>
  <c r="BB83" i="19" s="1"/>
  <c r="AT40" i="19"/>
  <c r="AT83" i="19" s="1"/>
  <c r="AL40" i="19"/>
  <c r="AL83" i="19" s="1"/>
  <c r="BB26" i="25"/>
  <c r="BB69" i="25" s="1"/>
  <c r="AT26" i="25"/>
  <c r="AT69" i="25" s="1"/>
  <c r="AL26" i="25"/>
  <c r="AL69" i="25" s="1"/>
  <c r="BB12" i="25"/>
  <c r="BB55" i="25" s="1"/>
  <c r="BB101" i="18"/>
  <c r="AT12" i="25"/>
  <c r="AT55" i="25" s="1"/>
  <c r="AL12" i="25"/>
  <c r="AL55" i="25" s="1"/>
  <c r="AL101" i="18"/>
  <c r="AW26" i="19"/>
  <c r="AW69" i="19" s="1"/>
  <c r="AW99" i="18"/>
  <c r="AW40" i="19"/>
  <c r="AW83" i="19" s="1"/>
  <c r="AN40" i="19"/>
  <c r="AN83" i="19" s="1"/>
  <c r="BE26" i="19"/>
  <c r="BE69" i="19" s="1"/>
  <c r="AV26" i="19"/>
  <c r="AV69" i="19" s="1"/>
  <c r="AM26" i="19"/>
  <c r="AM69" i="19" s="1"/>
  <c r="AM99" i="18"/>
  <c r="BA12" i="19"/>
  <c r="BA55" i="19" s="1"/>
  <c r="AR12" i="19"/>
  <c r="AR55" i="19" s="1"/>
  <c r="AR98" i="18"/>
  <c r="AI12" i="19"/>
  <c r="AI55" i="19" s="1"/>
  <c r="AI98" i="18"/>
  <c r="BC40" i="25"/>
  <c r="BC83" i="25" s="1"/>
  <c r="BC103" i="18"/>
  <c r="AS40" i="25"/>
  <c r="AS83" i="25" s="1"/>
  <c r="AJ40" i="25"/>
  <c r="AJ83" i="25" s="1"/>
  <c r="AZ26" i="25"/>
  <c r="AZ69" i="25" s="1"/>
  <c r="AH26" i="25"/>
  <c r="AH69" i="25" s="1"/>
  <c r="BA12" i="25"/>
  <c r="BA55" i="25" s="1"/>
  <c r="AR12" i="25"/>
  <c r="AR55" i="25" s="1"/>
  <c r="AI12" i="25"/>
  <c r="AI55" i="25" s="1"/>
  <c r="AI101" i="18"/>
  <c r="AG26" i="25"/>
  <c r="AG69" i="25" s="1"/>
  <c r="AP40" i="19"/>
  <c r="AP83" i="19" s="1"/>
  <c r="AP100" i="18"/>
  <c r="AX26" i="19"/>
  <c r="AX69" i="19" s="1"/>
  <c r="AO26" i="19"/>
  <c r="AO69" i="19" s="1"/>
  <c r="BE40" i="25"/>
  <c r="BE83" i="25" s="1"/>
  <c r="AS26" i="25"/>
  <c r="AS69" i="25" s="1"/>
  <c r="AS102" i="18"/>
  <c r="AX40" i="19"/>
  <c r="AX83" i="19" s="1"/>
  <c r="AZ12" i="19"/>
  <c r="AZ55" i="19" s="1"/>
  <c r="AR40" i="25"/>
  <c r="AR83" i="25" s="1"/>
  <c r="AR103" i="18"/>
  <c r="AP26" i="25"/>
  <c r="AP69" i="25" s="1"/>
  <c r="BD40" i="19"/>
  <c r="BD83" i="19" s="1"/>
  <c r="BD100" i="18"/>
  <c r="AU40" i="19"/>
  <c r="AU83" i="19" s="1"/>
  <c r="AK40" i="19"/>
  <c r="AK83" i="19" s="1"/>
  <c r="BC26" i="19"/>
  <c r="BC69" i="19" s="1"/>
  <c r="AS26" i="19"/>
  <c r="AS69" i="19" s="1"/>
  <c r="AJ26" i="19"/>
  <c r="AJ69" i="19" s="1"/>
  <c r="AY12" i="19"/>
  <c r="AY55" i="19" s="1"/>
  <c r="AP12" i="19"/>
  <c r="AP55" i="19" s="1"/>
  <c r="AG55" i="19"/>
  <c r="AZ40" i="25"/>
  <c r="AZ83" i="25" s="1"/>
  <c r="AZ103" i="18"/>
  <c r="AQ40" i="25"/>
  <c r="AQ83" i="25" s="1"/>
  <c r="AX26" i="25"/>
  <c r="AX69" i="25" s="1"/>
  <c r="AO26" i="25"/>
  <c r="AO69" i="25" s="1"/>
  <c r="AY12" i="25"/>
  <c r="AY55" i="25" s="1"/>
  <c r="AY101" i="18"/>
  <c r="AP12" i="25"/>
  <c r="AP55" i="25" s="1"/>
  <c r="AG93" i="18"/>
  <c r="AG50" i="25" s="1"/>
  <c r="AG93" i="25" s="1"/>
  <c r="H66" i="20" s="1"/>
  <c r="AG85" i="18"/>
  <c r="AG42" i="25" s="1"/>
  <c r="AG85" i="25" s="1"/>
  <c r="AG61" i="18"/>
  <c r="AG18" i="25" s="1"/>
  <c r="AG61" i="25" s="1"/>
  <c r="D62" i="20" s="1"/>
  <c r="AG34" i="18"/>
  <c r="AG34" i="19" s="1"/>
  <c r="AG77" i="19" s="1"/>
  <c r="AG26" i="18"/>
  <c r="AG36" i="18"/>
  <c r="AG36" i="19" s="1"/>
  <c r="AG79" i="19" s="1"/>
  <c r="AG44" i="18"/>
  <c r="AG44" i="19" s="1"/>
  <c r="AG87" i="19" s="1"/>
  <c r="H18" i="20" s="1"/>
  <c r="AG43" i="18"/>
  <c r="AG94" i="18"/>
  <c r="AG51" i="25" s="1"/>
  <c r="AG94" i="25" s="1"/>
  <c r="H67" i="20" s="1"/>
  <c r="AG95" i="18"/>
  <c r="AG52" i="25" s="1"/>
  <c r="AG95" i="25" s="1"/>
  <c r="H68" i="20" s="1"/>
  <c r="AG19" i="18"/>
  <c r="AG19" i="19" s="1"/>
  <c r="AG62" i="19" s="1"/>
  <c r="AG27" i="18"/>
  <c r="AG27" i="19" s="1"/>
  <c r="AG70" i="19" s="1"/>
  <c r="F15" i="20" s="1"/>
  <c r="AG20" i="18"/>
  <c r="AG20" i="19" s="1"/>
  <c r="AG63" i="19" s="1"/>
  <c r="AF39" i="18"/>
  <c r="AF39" i="19" s="1"/>
  <c r="AF82" i="19" s="1"/>
  <c r="AF91" i="18"/>
  <c r="AF48" i="25" s="1"/>
  <c r="AF91" i="25" s="1"/>
  <c r="H64" i="20" s="1"/>
  <c r="AF90" i="18"/>
  <c r="AF47" i="25" s="1"/>
  <c r="AF90" i="25" s="1"/>
  <c r="H63" i="20" s="1"/>
  <c r="AF53" i="18"/>
  <c r="AF53" i="19" s="1"/>
  <c r="AF96" i="19" s="1"/>
  <c r="H27" i="20" s="1"/>
  <c r="AF38" i="18"/>
  <c r="AF38" i="19" s="1"/>
  <c r="AF81" i="19" s="1"/>
  <c r="F26" i="20" s="1"/>
  <c r="AF37" i="18"/>
  <c r="AF37" i="19" s="1"/>
  <c r="AF80" i="19" s="1"/>
  <c r="F25" i="20" s="1"/>
  <c r="AF20" i="18"/>
  <c r="AF20" i="19" s="1"/>
  <c r="AF63" i="19" s="1"/>
  <c r="AF19" i="18"/>
  <c r="AF19" i="19" s="1"/>
  <c r="AF62" i="19" s="1"/>
  <c r="AF85" i="18"/>
  <c r="AF42" i="25" s="1"/>
  <c r="AF85" i="25" s="1"/>
  <c r="AF84" i="18"/>
  <c r="AF41" i="25" s="1"/>
  <c r="AF84" i="25" s="1"/>
  <c r="AF78" i="18"/>
  <c r="AF35" i="25" s="1"/>
  <c r="AF78" i="25" s="1"/>
  <c r="F65" i="20" s="1"/>
  <c r="AF75" i="18"/>
  <c r="AF32" i="25" s="1"/>
  <c r="AF75" i="25" s="1"/>
  <c r="F62" i="20" s="1"/>
  <c r="AF74" i="18"/>
  <c r="AF31" i="25" s="1"/>
  <c r="AF74" i="25" s="1"/>
  <c r="F61" i="20" s="1"/>
  <c r="AF71" i="18"/>
  <c r="AF28" i="25" s="1"/>
  <c r="AF71" i="25" s="1"/>
  <c r="AF70" i="18"/>
  <c r="AF27" i="25" s="1"/>
  <c r="AF70" i="25" s="1"/>
  <c r="F57" i="20" s="1"/>
  <c r="AF51" i="18"/>
  <c r="AF51" i="19" s="1"/>
  <c r="AF94" i="19" s="1"/>
  <c r="H25" i="20" s="1"/>
  <c r="AF50" i="18"/>
  <c r="AF50" i="19" s="1"/>
  <c r="AF93" i="19" s="1"/>
  <c r="H24" i="20" s="1"/>
  <c r="AF49" i="18"/>
  <c r="AF49" i="19" s="1"/>
  <c r="AF92" i="19" s="1"/>
  <c r="AF34" i="18"/>
  <c r="AF34" i="19" s="1"/>
  <c r="AF77" i="19" s="1"/>
  <c r="AF33" i="18"/>
  <c r="AF33" i="19" s="1"/>
  <c r="AF76" i="19" s="1"/>
  <c r="AF46" i="18"/>
  <c r="AF46" i="19" s="1"/>
  <c r="AF89" i="19" s="1"/>
  <c r="H20" i="20" s="1"/>
  <c r="AF45" i="18"/>
  <c r="AF45" i="19" s="1"/>
  <c r="AF88" i="19" s="1"/>
  <c r="AF30" i="18"/>
  <c r="AF30" i="19" s="1"/>
  <c r="AF73" i="19" s="1"/>
  <c r="F18" i="20" s="1"/>
  <c r="AF23" i="18"/>
  <c r="AF23" i="19" s="1"/>
  <c r="AF66" i="19" s="1"/>
  <c r="AF17" i="18"/>
  <c r="AF17" i="19" s="1"/>
  <c r="AF60" i="19" s="1"/>
  <c r="AF29" i="18"/>
  <c r="AF29" i="19" s="1"/>
  <c r="AF72" i="19" s="1"/>
  <c r="AF13" i="18"/>
  <c r="AF13" i="19" s="1"/>
  <c r="AF56" i="19" s="1"/>
  <c r="D15" i="20" s="1"/>
  <c r="BF96" i="18"/>
  <c r="BF53" i="25" s="1"/>
  <c r="BF96" i="25" s="1"/>
  <c r="AX96" i="18"/>
  <c r="AX53" i="25" s="1"/>
  <c r="AX96" i="25" s="1"/>
  <c r="AP96" i="18"/>
  <c r="AP53" i="25" s="1"/>
  <c r="AP96" i="25" s="1"/>
  <c r="AH96" i="18"/>
  <c r="AH53" i="25" s="1"/>
  <c r="AH96" i="25" s="1"/>
  <c r="BB95" i="18"/>
  <c r="BB52" i="25" s="1"/>
  <c r="BB95" i="25" s="1"/>
  <c r="AT95" i="18"/>
  <c r="AT52" i="25" s="1"/>
  <c r="AT95" i="25" s="1"/>
  <c r="AL95" i="18"/>
  <c r="AL52" i="25" s="1"/>
  <c r="AL95" i="25" s="1"/>
  <c r="BF94" i="18"/>
  <c r="BF51" i="25" s="1"/>
  <c r="BF94" i="25" s="1"/>
  <c r="AX94" i="18"/>
  <c r="AX51" i="25" s="1"/>
  <c r="AX94" i="25" s="1"/>
  <c r="AP94" i="18"/>
  <c r="AP51" i="25" s="1"/>
  <c r="AP94" i="25" s="1"/>
  <c r="AH94" i="18"/>
  <c r="AH51" i="25" s="1"/>
  <c r="AH94" i="25" s="1"/>
  <c r="BB93" i="18"/>
  <c r="BB50" i="25" s="1"/>
  <c r="BB93" i="25" s="1"/>
  <c r="AT93" i="18"/>
  <c r="AT50" i="25" s="1"/>
  <c r="AT93" i="25" s="1"/>
  <c r="AL93" i="18"/>
  <c r="AL50" i="25" s="1"/>
  <c r="AL93" i="25" s="1"/>
  <c r="BF92" i="18"/>
  <c r="BF49" i="25" s="1"/>
  <c r="BF92" i="25" s="1"/>
  <c r="AX92" i="18"/>
  <c r="AX49" i="25" s="1"/>
  <c r="AX92" i="25" s="1"/>
  <c r="AP92" i="18"/>
  <c r="AP49" i="25" s="1"/>
  <c r="AP92" i="25" s="1"/>
  <c r="AH92" i="18"/>
  <c r="AH49" i="25" s="1"/>
  <c r="AH92" i="25" s="1"/>
  <c r="BB91" i="18"/>
  <c r="BB48" i="25" s="1"/>
  <c r="BB91" i="25" s="1"/>
  <c r="AT91" i="18"/>
  <c r="AT48" i="25" s="1"/>
  <c r="AT91" i="25" s="1"/>
  <c r="AL91" i="18"/>
  <c r="AL48" i="25" s="1"/>
  <c r="AL91" i="25" s="1"/>
  <c r="BF90" i="18"/>
  <c r="BF47" i="25" s="1"/>
  <c r="BF90" i="25" s="1"/>
  <c r="AX90" i="18"/>
  <c r="AX47" i="25" s="1"/>
  <c r="AX90" i="25" s="1"/>
  <c r="AP90" i="18"/>
  <c r="AP47" i="25" s="1"/>
  <c r="AP90" i="25" s="1"/>
  <c r="AH90" i="18"/>
  <c r="AH47" i="25" s="1"/>
  <c r="AH90" i="25" s="1"/>
  <c r="BB89" i="18"/>
  <c r="BB46" i="25" s="1"/>
  <c r="BB89" i="25" s="1"/>
  <c r="AT89" i="18"/>
  <c r="AT46" i="25" s="1"/>
  <c r="AT89" i="25" s="1"/>
  <c r="AL89" i="18"/>
  <c r="AL46" i="25" s="1"/>
  <c r="AL89" i="25" s="1"/>
  <c r="BF88" i="18"/>
  <c r="BF45" i="25" s="1"/>
  <c r="BF88" i="25" s="1"/>
  <c r="AX88" i="18"/>
  <c r="AX45" i="25" s="1"/>
  <c r="AX88" i="25" s="1"/>
  <c r="AP88" i="18"/>
  <c r="AP45" i="25" s="1"/>
  <c r="AP88" i="25" s="1"/>
  <c r="AH88" i="18"/>
  <c r="AH45" i="25" s="1"/>
  <c r="AH88" i="25" s="1"/>
  <c r="BB87" i="18"/>
  <c r="BB44" i="25" s="1"/>
  <c r="BB87" i="25" s="1"/>
  <c r="AT87" i="18"/>
  <c r="AT44" i="25" s="1"/>
  <c r="AT87" i="25" s="1"/>
  <c r="AL87" i="18"/>
  <c r="AL44" i="25" s="1"/>
  <c r="AL87" i="25" s="1"/>
  <c r="BF86" i="18"/>
  <c r="BF43" i="25" s="1"/>
  <c r="BF86" i="25" s="1"/>
  <c r="AX86" i="18"/>
  <c r="AX43" i="25" s="1"/>
  <c r="AX86" i="25" s="1"/>
  <c r="AP86" i="18"/>
  <c r="AP43" i="25" s="1"/>
  <c r="AP86" i="25" s="1"/>
  <c r="AH86" i="18"/>
  <c r="AH43" i="25" s="1"/>
  <c r="AH86" i="25" s="1"/>
  <c r="BB85" i="18"/>
  <c r="BB42" i="25" s="1"/>
  <c r="BB85" i="25" s="1"/>
  <c r="AT85" i="18"/>
  <c r="AT42" i="25" s="1"/>
  <c r="AT85" i="25" s="1"/>
  <c r="AL85" i="18"/>
  <c r="AL42" i="25" s="1"/>
  <c r="AL85" i="25" s="1"/>
  <c r="BF84" i="18"/>
  <c r="BF41" i="25" s="1"/>
  <c r="BF84" i="25" s="1"/>
  <c r="AX84" i="18"/>
  <c r="AX41" i="25" s="1"/>
  <c r="AX84" i="25" s="1"/>
  <c r="AP84" i="18"/>
  <c r="AP41" i="25" s="1"/>
  <c r="AP84" i="25" s="1"/>
  <c r="AH84" i="18"/>
  <c r="AH41" i="25" s="1"/>
  <c r="AH84" i="25" s="1"/>
  <c r="BB83" i="18"/>
  <c r="AT83" i="18"/>
  <c r="AL83" i="18"/>
  <c r="BF82" i="18"/>
  <c r="BF39" i="25" s="1"/>
  <c r="BF82" i="25" s="1"/>
  <c r="AX82" i="18"/>
  <c r="AX39" i="25" s="1"/>
  <c r="AX82" i="25" s="1"/>
  <c r="AP82" i="18"/>
  <c r="AP39" i="25" s="1"/>
  <c r="AP82" i="25" s="1"/>
  <c r="AH82" i="18"/>
  <c r="AH39" i="25" s="1"/>
  <c r="AH82" i="25" s="1"/>
  <c r="BB81" i="18"/>
  <c r="BB38" i="25" s="1"/>
  <c r="BB81" i="25" s="1"/>
  <c r="AT81" i="18"/>
  <c r="AT38" i="25" s="1"/>
  <c r="AT81" i="25" s="1"/>
  <c r="AL81" i="18"/>
  <c r="AL38" i="25" s="1"/>
  <c r="AL81" i="25" s="1"/>
  <c r="BF80" i="18"/>
  <c r="BF37" i="25" s="1"/>
  <c r="BF80" i="25" s="1"/>
  <c r="AX80" i="18"/>
  <c r="AX37" i="25" s="1"/>
  <c r="AX80" i="25" s="1"/>
  <c r="AP80" i="18"/>
  <c r="AP37" i="25" s="1"/>
  <c r="AP80" i="25" s="1"/>
  <c r="AH80" i="18"/>
  <c r="AH37" i="25" s="1"/>
  <c r="AH80" i="25" s="1"/>
  <c r="BB79" i="18"/>
  <c r="BB36" i="25" s="1"/>
  <c r="BB79" i="25" s="1"/>
  <c r="AT79" i="18"/>
  <c r="AT36" i="25" s="1"/>
  <c r="AT79" i="25" s="1"/>
  <c r="AL36" i="18"/>
  <c r="AL36" i="19" s="1"/>
  <c r="AL79" i="19" s="1"/>
  <c r="BF35" i="18"/>
  <c r="BF35" i="19" s="1"/>
  <c r="BF78" i="19" s="1"/>
  <c r="AX35" i="18"/>
  <c r="AX35" i="19" s="1"/>
  <c r="AX78" i="19" s="1"/>
  <c r="AP35" i="18"/>
  <c r="AP35" i="19" s="1"/>
  <c r="AP78" i="19" s="1"/>
  <c r="AH35" i="18"/>
  <c r="AH35" i="19" s="1"/>
  <c r="AH78" i="19" s="1"/>
  <c r="BB34" i="18"/>
  <c r="BB34" i="19" s="1"/>
  <c r="BB77" i="19" s="1"/>
  <c r="AT34" i="18"/>
  <c r="AT34" i="19" s="1"/>
  <c r="AT77" i="19" s="1"/>
  <c r="AL34" i="18"/>
  <c r="AL34" i="19" s="1"/>
  <c r="AL77" i="19" s="1"/>
  <c r="BF33" i="18"/>
  <c r="BF33" i="19" s="1"/>
  <c r="BF76" i="19" s="1"/>
  <c r="AX33" i="18"/>
  <c r="AX33" i="19" s="1"/>
  <c r="AX76" i="19" s="1"/>
  <c r="AP33" i="18"/>
  <c r="AP33" i="19" s="1"/>
  <c r="AP76" i="19" s="1"/>
  <c r="AH33" i="18"/>
  <c r="AH33" i="19" s="1"/>
  <c r="AH76" i="19" s="1"/>
  <c r="BB32" i="18"/>
  <c r="BB32" i="19" s="1"/>
  <c r="BB75" i="19" s="1"/>
  <c r="AT32" i="18"/>
  <c r="AT32" i="19" s="1"/>
  <c r="AT75" i="19" s="1"/>
  <c r="AL32" i="18"/>
  <c r="AL32" i="19" s="1"/>
  <c r="AL75" i="19" s="1"/>
  <c r="BF31" i="18"/>
  <c r="BF31" i="19" s="1"/>
  <c r="BF74" i="19" s="1"/>
  <c r="AX31" i="18"/>
  <c r="AX31" i="19" s="1"/>
  <c r="AX74" i="19" s="1"/>
  <c r="AP31" i="18"/>
  <c r="AP31" i="19" s="1"/>
  <c r="AP74" i="19" s="1"/>
  <c r="AH31" i="18"/>
  <c r="AH31" i="19" s="1"/>
  <c r="AH74" i="19" s="1"/>
  <c r="BB30" i="18"/>
  <c r="BB30" i="19" s="1"/>
  <c r="BB73" i="19" s="1"/>
  <c r="AT30" i="18"/>
  <c r="AT30" i="19" s="1"/>
  <c r="AT73" i="19" s="1"/>
  <c r="AL30" i="18"/>
  <c r="AL30" i="19" s="1"/>
  <c r="AL73" i="19" s="1"/>
  <c r="BF29" i="18"/>
  <c r="BF29" i="19" s="1"/>
  <c r="BF72" i="19" s="1"/>
  <c r="AX29" i="18"/>
  <c r="AX29" i="19" s="1"/>
  <c r="AX72" i="19" s="1"/>
  <c r="AP29" i="18"/>
  <c r="AP29" i="19" s="1"/>
  <c r="AP72" i="19" s="1"/>
  <c r="AH29" i="18"/>
  <c r="AH29" i="19" s="1"/>
  <c r="AH72" i="19" s="1"/>
  <c r="BB28" i="18"/>
  <c r="BB28" i="19" s="1"/>
  <c r="BB71" i="19" s="1"/>
  <c r="AT28" i="18"/>
  <c r="AT28" i="19" s="1"/>
  <c r="AT71" i="19" s="1"/>
  <c r="AL28" i="18"/>
  <c r="AL28" i="19" s="1"/>
  <c r="AL71" i="19" s="1"/>
  <c r="BF27" i="18"/>
  <c r="BF27" i="19" s="1"/>
  <c r="BF70" i="19" s="1"/>
  <c r="AX27" i="18"/>
  <c r="AX27" i="19" s="1"/>
  <c r="AX70" i="19" s="1"/>
  <c r="AP27" i="18"/>
  <c r="AP27" i="19" s="1"/>
  <c r="AP70" i="19" s="1"/>
  <c r="AH27" i="18"/>
  <c r="AH27" i="19" s="1"/>
  <c r="AH70" i="19" s="1"/>
  <c r="BB26" i="18"/>
  <c r="AT26" i="18"/>
  <c r="AL26" i="18"/>
  <c r="BF25" i="18"/>
  <c r="BF25" i="19" s="1"/>
  <c r="BF68" i="19" s="1"/>
  <c r="AX25" i="18"/>
  <c r="AX25" i="19" s="1"/>
  <c r="AX68" i="19" s="1"/>
  <c r="AP25" i="18"/>
  <c r="AP25" i="19" s="1"/>
  <c r="AP68" i="19" s="1"/>
  <c r="AH25" i="18"/>
  <c r="AH25" i="19" s="1"/>
  <c r="AH68" i="19" s="1"/>
  <c r="BB24" i="18"/>
  <c r="BB24" i="19" s="1"/>
  <c r="BB67" i="19" s="1"/>
  <c r="AT24" i="18"/>
  <c r="AT24" i="19" s="1"/>
  <c r="AT67" i="19" s="1"/>
  <c r="AL24" i="18"/>
  <c r="AL24" i="19" s="1"/>
  <c r="AL67" i="19" s="1"/>
  <c r="BF23" i="18"/>
  <c r="BF23" i="19" s="1"/>
  <c r="BF66" i="19" s="1"/>
  <c r="AX23" i="18"/>
  <c r="AX23" i="19" s="1"/>
  <c r="AX66" i="19" s="1"/>
  <c r="AP23" i="18"/>
  <c r="AP23" i="19" s="1"/>
  <c r="AP66" i="19" s="1"/>
  <c r="AH23" i="18"/>
  <c r="AH23" i="19" s="1"/>
  <c r="AH66" i="19" s="1"/>
  <c r="BB22" i="18"/>
  <c r="BB22" i="19" s="1"/>
  <c r="BB65" i="19" s="1"/>
  <c r="AT22" i="18"/>
  <c r="AT22" i="19" s="1"/>
  <c r="AT65" i="19" s="1"/>
  <c r="AL22" i="18"/>
  <c r="AL22" i="19" s="1"/>
  <c r="AL65" i="19" s="1"/>
  <c r="BF21" i="18"/>
  <c r="BF21" i="19" s="1"/>
  <c r="BF64" i="19" s="1"/>
  <c r="AX21" i="18"/>
  <c r="AX21" i="19" s="1"/>
  <c r="AX64" i="19" s="1"/>
  <c r="AP21" i="18"/>
  <c r="AP21" i="19" s="1"/>
  <c r="AP64" i="19" s="1"/>
  <c r="AH21" i="18"/>
  <c r="AH21" i="19" s="1"/>
  <c r="AH64" i="19" s="1"/>
  <c r="BB20" i="18"/>
  <c r="BB20" i="19" s="1"/>
  <c r="BB63" i="19" s="1"/>
  <c r="AT20" i="18"/>
  <c r="AT20" i="19" s="1"/>
  <c r="AT63" i="19" s="1"/>
  <c r="AL20" i="18"/>
  <c r="AL20" i="19" s="1"/>
  <c r="AL63" i="19" s="1"/>
  <c r="BF19" i="18"/>
  <c r="BF19" i="19" s="1"/>
  <c r="BF62" i="19" s="1"/>
  <c r="AX19" i="18"/>
  <c r="AX19" i="19" s="1"/>
  <c r="AX62" i="19" s="1"/>
  <c r="AP19" i="18"/>
  <c r="AP19" i="19" s="1"/>
  <c r="AP62" i="19" s="1"/>
  <c r="AH19" i="18"/>
  <c r="AH19" i="19" s="1"/>
  <c r="AH62" i="19" s="1"/>
  <c r="BB18" i="18"/>
  <c r="BB18" i="19" s="1"/>
  <c r="BB61" i="19" s="1"/>
  <c r="AT18" i="18"/>
  <c r="AT18" i="19" s="1"/>
  <c r="AT61" i="19" s="1"/>
  <c r="AL18" i="18"/>
  <c r="AL18" i="19" s="1"/>
  <c r="AL61" i="19" s="1"/>
  <c r="BF17" i="18"/>
  <c r="BF17" i="19" s="1"/>
  <c r="BF60" i="19" s="1"/>
  <c r="AX17" i="18"/>
  <c r="AX17" i="19" s="1"/>
  <c r="AX60" i="19" s="1"/>
  <c r="AP17" i="18"/>
  <c r="AP17" i="19" s="1"/>
  <c r="AP60" i="19" s="1"/>
  <c r="AH17" i="18"/>
  <c r="AH17" i="19" s="1"/>
  <c r="AH60" i="19" s="1"/>
  <c r="BB16" i="18"/>
  <c r="BB16" i="19" s="1"/>
  <c r="BB59" i="19" s="1"/>
  <c r="AT16" i="18"/>
  <c r="AT16" i="19" s="1"/>
  <c r="AT59" i="19" s="1"/>
  <c r="AL16" i="18"/>
  <c r="AL16" i="19" s="1"/>
  <c r="AL59" i="19" s="1"/>
  <c r="BF15" i="18"/>
  <c r="BF15" i="19" s="1"/>
  <c r="BF58" i="19" s="1"/>
  <c r="AX15" i="18"/>
  <c r="AX15" i="19" s="1"/>
  <c r="AX58" i="19" s="1"/>
  <c r="AP15" i="18"/>
  <c r="AP15" i="19" s="1"/>
  <c r="AP58" i="19" s="1"/>
  <c r="AH15" i="18"/>
  <c r="AH15" i="19" s="1"/>
  <c r="AH58" i="19" s="1"/>
  <c r="BB14" i="18"/>
  <c r="BB14" i="19" s="1"/>
  <c r="BB57" i="19" s="1"/>
  <c r="AT14" i="18"/>
  <c r="AT14" i="19" s="1"/>
  <c r="AT57" i="19" s="1"/>
  <c r="AL14" i="18"/>
  <c r="AL14" i="19" s="1"/>
  <c r="AL57" i="19" s="1"/>
  <c r="BF13" i="18"/>
  <c r="BF13" i="19" s="1"/>
  <c r="BF56" i="19" s="1"/>
  <c r="AX13" i="18"/>
  <c r="AX13" i="19" s="1"/>
  <c r="AX56" i="19" s="1"/>
  <c r="AP13" i="18"/>
  <c r="AP13" i="19" s="1"/>
  <c r="AP56" i="19" s="1"/>
  <c r="AH13" i="18"/>
  <c r="AH13" i="19" s="1"/>
  <c r="AH56" i="19" s="1"/>
  <c r="BB12" i="18"/>
  <c r="AT12" i="18"/>
  <c r="AL12" i="18"/>
  <c r="AN99" i="18" l="1"/>
  <c r="AN98" i="18"/>
  <c r="AT101" i="18"/>
  <c r="AR101" i="18"/>
  <c r="BA98" i="18"/>
  <c r="C23" i="20"/>
  <c r="AR93" i="26"/>
  <c r="AR94" i="26" s="1"/>
  <c r="AR109" i="26"/>
  <c r="AR110" i="26" s="1"/>
  <c r="BA101" i="18"/>
  <c r="AG59" i="25"/>
  <c r="D60" i="20" s="1"/>
  <c r="AF98" i="18"/>
  <c r="AY100" i="18"/>
  <c r="AK103" i="18"/>
  <c r="AV101" i="18"/>
  <c r="AZ99" i="18"/>
  <c r="AG101" i="18"/>
  <c r="AG43" i="19"/>
  <c r="AG86" i="19" s="1"/>
  <c r="H17" i="20" s="1"/>
  <c r="AG100" i="18"/>
  <c r="BD101" i="18"/>
  <c r="AO101" i="18"/>
  <c r="AF101" i="18"/>
  <c r="AF99" i="18"/>
  <c r="AY102" i="18"/>
  <c r="AK98" i="18"/>
  <c r="BA100" i="18"/>
  <c r="AG57" i="25"/>
  <c r="D58" i="20" s="1"/>
  <c r="AF103" i="18"/>
  <c r="AM102" i="18"/>
  <c r="D25" i="20"/>
  <c r="AG99" i="18"/>
  <c r="BE103" i="18"/>
  <c r="AW100" i="18"/>
  <c r="AF102" i="18"/>
  <c r="AF100" i="18"/>
  <c r="AS103" i="18"/>
  <c r="AJ98" i="18"/>
  <c r="BC100" i="18"/>
  <c r="AG98" i="18"/>
  <c r="AG40" i="25"/>
  <c r="AG83" i="25" s="1"/>
  <c r="AG103" i="18"/>
  <c r="AT100" i="18"/>
  <c r="AQ100" i="18"/>
  <c r="AO103" i="18"/>
  <c r="G22" i="20"/>
  <c r="G62" i="20"/>
  <c r="E20" i="20"/>
  <c r="H19" i="20"/>
  <c r="F21" i="20"/>
  <c r="F58" i="20"/>
  <c r="D24" i="20"/>
  <c r="G18" i="20"/>
  <c r="F27" i="20"/>
  <c r="C60" i="20"/>
  <c r="H57" i="20"/>
  <c r="H23" i="20"/>
  <c r="G69" i="20"/>
  <c r="F17" i="20"/>
  <c r="F22" i="20"/>
  <c r="D21" i="20"/>
  <c r="C26" i="20"/>
  <c r="C17" i="20"/>
  <c r="C58" i="20"/>
  <c r="D19" i="20"/>
  <c r="C62" i="20"/>
  <c r="G68" i="20"/>
  <c r="G66" i="20"/>
  <c r="H58" i="20"/>
  <c r="G67" i="20"/>
  <c r="E15" i="20"/>
  <c r="E23" i="20"/>
  <c r="F24" i="20"/>
  <c r="D22" i="20"/>
  <c r="AO99" i="18"/>
  <c r="AL100" i="18"/>
  <c r="AH100" i="18"/>
  <c r="AI99" i="18"/>
  <c r="AK101" i="18"/>
  <c r="AO102" i="18"/>
  <c r="AX100" i="18"/>
  <c r="AP101" i="18"/>
  <c r="AQ103" i="18"/>
  <c r="AJ101" i="18"/>
  <c r="AV103" i="18"/>
  <c r="AQ102" i="18"/>
  <c r="AM98" i="18"/>
  <c r="AY99" i="18"/>
  <c r="C24" i="20"/>
  <c r="E24" i="20"/>
  <c r="AK100" i="18"/>
  <c r="BC98" i="18"/>
  <c r="BD102" i="18"/>
  <c r="AI100" i="18"/>
  <c r="BC99" i="18"/>
  <c r="BD103" i="18"/>
  <c r="AK99" i="18"/>
  <c r="AU100" i="18"/>
  <c r="AZ102" i="18"/>
  <c r="AV99" i="18"/>
  <c r="BE100" i="18"/>
  <c r="AJ99" i="18"/>
  <c r="BA99" i="18"/>
  <c r="AU98" i="18"/>
  <c r="E18" i="20"/>
  <c r="AU99" i="18"/>
  <c r="AO100" i="18"/>
  <c r="AW102" i="18"/>
  <c r="AU101" i="18"/>
  <c r="BF100" i="18"/>
  <c r="BE101" i="18"/>
  <c r="E25" i="20"/>
  <c r="BC101" i="18"/>
  <c r="BD99" i="18"/>
  <c r="BC102" i="18"/>
  <c r="G26" i="20"/>
  <c r="C59" i="20"/>
  <c r="AJ102" i="18"/>
  <c r="BE99" i="18"/>
  <c r="AS98" i="18"/>
  <c r="G23" i="20"/>
  <c r="AJ100" i="18"/>
  <c r="AY98" i="18"/>
  <c r="BB100" i="18"/>
  <c r="AM100" i="18"/>
  <c r="AR100" i="18"/>
  <c r="AR99" i="18"/>
  <c r="AV100" i="18"/>
  <c r="AS99" i="18"/>
  <c r="AZ98" i="18"/>
  <c r="AN100" i="18"/>
  <c r="AM101" i="18"/>
  <c r="AU102" i="18"/>
  <c r="AN102" i="18"/>
  <c r="C25" i="20"/>
  <c r="C15" i="20"/>
  <c r="C21" i="20"/>
  <c r="G58" i="20"/>
  <c r="G25" i="20"/>
  <c r="G27" i="20"/>
  <c r="E26" i="20"/>
  <c r="G63" i="20"/>
  <c r="E61" i="20"/>
  <c r="E22" i="20"/>
  <c r="E17" i="20"/>
  <c r="E27" i="20"/>
  <c r="G64" i="20"/>
  <c r="E21" i="20"/>
  <c r="E57" i="20"/>
  <c r="C19" i="20"/>
  <c r="G19" i="20"/>
  <c r="E65" i="20"/>
  <c r="E62" i="20"/>
  <c r="G24" i="20"/>
  <c r="E58" i="20"/>
  <c r="G57" i="20"/>
  <c r="G20" i="20"/>
  <c r="C22" i="20"/>
  <c r="U93" i="26"/>
  <c r="D56" i="20"/>
  <c r="C56" i="20"/>
  <c r="G14" i="20"/>
  <c r="H56" i="20"/>
  <c r="G56" i="20"/>
  <c r="D14" i="20"/>
  <c r="C14" i="20"/>
  <c r="F56" i="20"/>
  <c r="E56" i="20"/>
  <c r="AH102" i="18"/>
  <c r="AX102" i="18"/>
  <c r="BB12" i="19"/>
  <c r="BB55" i="19" s="1"/>
  <c r="BB98" i="18"/>
  <c r="AT26" i="19"/>
  <c r="AT69" i="19" s="1"/>
  <c r="AT99" i="18"/>
  <c r="BB40" i="25"/>
  <c r="BB83" i="25" s="1"/>
  <c r="BB103" i="18"/>
  <c r="AL40" i="25"/>
  <c r="AL83" i="25" s="1"/>
  <c r="AL103" i="18"/>
  <c r="BF102" i="18"/>
  <c r="BB26" i="19"/>
  <c r="BB69" i="19" s="1"/>
  <c r="BB99" i="18"/>
  <c r="AT40" i="25"/>
  <c r="AT83" i="25" s="1"/>
  <c r="AT103" i="18"/>
  <c r="AT102" i="18"/>
  <c r="AG26" i="19"/>
  <c r="AG69" i="19" s="1"/>
  <c r="F14" i="20" s="1"/>
  <c r="AP103" i="18"/>
  <c r="AX98" i="18"/>
  <c r="AH103" i="18"/>
  <c r="AP98" i="18"/>
  <c r="AP102" i="18"/>
  <c r="BF103" i="18"/>
  <c r="AX103" i="18"/>
  <c r="BF98" i="18"/>
  <c r="AH98" i="18"/>
  <c r="U109" i="26"/>
  <c r="BB102" i="18"/>
  <c r="BF99" i="18"/>
  <c r="AP99" i="18"/>
  <c r="AL12" i="19"/>
  <c r="AL55" i="19" s="1"/>
  <c r="AL98" i="18"/>
  <c r="AT12" i="19"/>
  <c r="AT55" i="19" s="1"/>
  <c r="AT98" i="18"/>
  <c r="AL26" i="19"/>
  <c r="AL69" i="19" s="1"/>
  <c r="AL99" i="18"/>
  <c r="AX99" i="18"/>
  <c r="AL102" i="18"/>
  <c r="AH99" i="18"/>
  <c r="AR40" i="26" l="1"/>
  <c r="AR41" i="26" s="1"/>
  <c r="AR24" i="26"/>
  <c r="AR25" i="26" s="1"/>
  <c r="BN93" i="26"/>
  <c r="BN94" i="26" s="1"/>
  <c r="BN109" i="26"/>
  <c r="BN110" i="26" s="1"/>
  <c r="G17" i="20"/>
  <c r="CI93" i="26"/>
  <c r="BN24" i="26"/>
  <c r="BN25" i="26" s="1"/>
  <c r="BN40" i="26"/>
  <c r="BN41" i="26" s="1"/>
  <c r="V93" i="26"/>
  <c r="V109" i="26"/>
  <c r="CJ109" i="26" s="1"/>
  <c r="V40" i="26"/>
  <c r="CJ40" i="26" s="1"/>
  <c r="V24" i="26"/>
  <c r="CJ24" i="26" s="1"/>
  <c r="AR101" i="29"/>
  <c r="AR100" i="29"/>
  <c r="AR116" i="29"/>
  <c r="AR117" i="29" s="1"/>
  <c r="E14" i="20"/>
  <c r="BK47" i="29"/>
  <c r="BK48" i="29" s="1"/>
  <c r="AO100" i="29"/>
  <c r="AO94" i="26"/>
  <c r="AO101" i="29" s="1"/>
  <c r="T110" i="26"/>
  <c r="T116" i="29"/>
  <c r="CH110" i="26"/>
  <c r="CH111" i="26" s="1"/>
  <c r="BM109" i="26"/>
  <c r="CI109" i="26" s="1"/>
  <c r="BM93" i="26"/>
  <c r="BL100" i="29"/>
  <c r="BL94" i="26"/>
  <c r="BL101" i="29" s="1"/>
  <c r="BK31" i="29"/>
  <c r="BK25" i="26"/>
  <c r="BK32" i="29" s="1"/>
  <c r="AP100" i="29"/>
  <c r="AP94" i="26"/>
  <c r="AP101" i="29" s="1"/>
  <c r="BL110" i="26"/>
  <c r="BL116" i="29"/>
  <c r="BL117" i="29" s="1"/>
  <c r="AQ24" i="26"/>
  <c r="AQ40" i="26"/>
  <c r="BL41" i="26"/>
  <c r="BL47" i="29"/>
  <c r="BL48" i="29" s="1"/>
  <c r="S110" i="26"/>
  <c r="CG110" i="26"/>
  <c r="CG111" i="26" s="1"/>
  <c r="S116" i="29"/>
  <c r="BK116" i="29"/>
  <c r="BK117" i="29" s="1"/>
  <c r="BK110" i="26"/>
  <c r="BM40" i="26"/>
  <c r="BM24" i="26"/>
  <c r="AQ109" i="26"/>
  <c r="AQ93" i="26"/>
  <c r="AQ94" i="26" s="1"/>
  <c r="AP47" i="29"/>
  <c r="AP48" i="29" s="1"/>
  <c r="AP41" i="26"/>
  <c r="T31" i="29"/>
  <c r="T25" i="26"/>
  <c r="T32" i="29" s="1"/>
  <c r="CH25" i="26"/>
  <c r="CH26" i="26" s="1"/>
  <c r="AP25" i="26"/>
  <c r="AP32" i="29" s="1"/>
  <c r="AP31" i="29"/>
  <c r="BL31" i="29"/>
  <c r="BL25" i="26"/>
  <c r="BL32" i="29" s="1"/>
  <c r="S94" i="26"/>
  <c r="S101" i="29" s="1"/>
  <c r="CG94" i="26"/>
  <c r="CG95" i="26" s="1"/>
  <c r="S100" i="29"/>
  <c r="BK100" i="29"/>
  <c r="BK94" i="26"/>
  <c r="BK101" i="29" s="1"/>
  <c r="T41" i="26"/>
  <c r="CH41" i="26"/>
  <c r="CH42" i="26" s="1"/>
  <c r="T47" i="29"/>
  <c r="U116" i="29"/>
  <c r="U110" i="26"/>
  <c r="U24" i="26"/>
  <c r="U40" i="26"/>
  <c r="AO110" i="26"/>
  <c r="AO116" i="29"/>
  <c r="AO117" i="29" s="1"/>
  <c r="AP110" i="26"/>
  <c r="AP116" i="29"/>
  <c r="AP117" i="29" s="1"/>
  <c r="T94" i="26"/>
  <c r="T101" i="29" s="1"/>
  <c r="T100" i="29"/>
  <c r="CH94" i="26"/>
  <c r="CH95" i="26" s="1"/>
  <c r="U100" i="29"/>
  <c r="U94" i="26"/>
  <c r="U101" i="29" s="1"/>
  <c r="J35" i="20"/>
  <c r="I35" i="20"/>
  <c r="I46" i="20"/>
  <c r="I38" i="20"/>
  <c r="I45" i="20"/>
  <c r="I48" i="20"/>
  <c r="I40" i="20"/>
  <c r="I47" i="20"/>
  <c r="I39" i="20"/>
  <c r="I37" i="20"/>
  <c r="I44" i="20"/>
  <c r="I36" i="20"/>
  <c r="J46" i="20"/>
  <c r="J38" i="20"/>
  <c r="I43" i="20"/>
  <c r="J45" i="20"/>
  <c r="J37" i="20"/>
  <c r="I42" i="20"/>
  <c r="J44" i="20"/>
  <c r="J36" i="20"/>
  <c r="I41" i="20"/>
  <c r="J43" i="20"/>
  <c r="J42" i="20"/>
  <c r="J41" i="20"/>
  <c r="J48" i="20"/>
  <c r="J40" i="20"/>
  <c r="J47" i="20"/>
  <c r="J39" i="20"/>
  <c r="V100" i="29" l="1"/>
  <c r="CJ93" i="26"/>
  <c r="CI94" i="26"/>
  <c r="CI95" i="26" s="1"/>
  <c r="CI40" i="26"/>
  <c r="CI24" i="26"/>
  <c r="CI25" i="26" s="1"/>
  <c r="CI26" i="26" s="1"/>
  <c r="V116" i="29"/>
  <c r="U25" i="26"/>
  <c r="CJ41" i="26"/>
  <c r="CJ42" i="26" s="1"/>
  <c r="V41" i="26"/>
  <c r="V25" i="26"/>
  <c r="CJ25" i="26"/>
  <c r="CJ26" i="26" s="1"/>
  <c r="CJ110" i="26"/>
  <c r="CJ111" i="26" s="1"/>
  <c r="V110" i="26"/>
  <c r="CJ94" i="26"/>
  <c r="CJ95" i="26" s="1"/>
  <c r="V94" i="26"/>
  <c r="V101" i="29" s="1"/>
  <c r="AR32" i="29"/>
  <c r="AR31" i="29"/>
  <c r="AR47" i="29"/>
  <c r="AR48" i="29" s="1"/>
  <c r="BN32" i="29"/>
  <c r="BN31" i="29"/>
  <c r="BN47" i="29"/>
  <c r="BN48" i="29" s="1"/>
  <c r="BN101" i="29"/>
  <c r="BN100" i="29"/>
  <c r="V117" i="29"/>
  <c r="V47" i="29"/>
  <c r="BN116" i="29"/>
  <c r="BN117" i="29" s="1"/>
  <c r="V31" i="29"/>
  <c r="V32" i="29"/>
  <c r="BK41" i="26"/>
  <c r="CH100" i="29"/>
  <c r="CH101" i="29"/>
  <c r="CH102" i="29" s="1"/>
  <c r="CH31" i="29"/>
  <c r="AO41" i="26"/>
  <c r="AO47" i="29"/>
  <c r="AO48" i="29" s="1"/>
  <c r="AO25" i="26"/>
  <c r="AO32" i="29" s="1"/>
  <c r="AO31" i="29"/>
  <c r="BM47" i="29"/>
  <c r="BM48" i="29" s="1"/>
  <c r="BM41" i="26"/>
  <c r="AQ47" i="29"/>
  <c r="AQ48" i="29" s="1"/>
  <c r="AQ41" i="26"/>
  <c r="CI41" i="26"/>
  <c r="CI42" i="26" s="1"/>
  <c r="U47" i="29"/>
  <c r="U41" i="26"/>
  <c r="AQ100" i="29"/>
  <c r="AQ101" i="29"/>
  <c r="BM116" i="29"/>
  <c r="BM117" i="29" s="1"/>
  <c r="BM110" i="26"/>
  <c r="BM31" i="29"/>
  <c r="BM25" i="26"/>
  <c r="BM32" i="29" s="1"/>
  <c r="CG100" i="29"/>
  <c r="CH32" i="29"/>
  <c r="CH33" i="29" s="1"/>
  <c r="AQ31" i="29"/>
  <c r="AQ25" i="26"/>
  <c r="AQ32" i="29" s="1"/>
  <c r="CH116" i="29"/>
  <c r="T117" i="29"/>
  <c r="CH117" i="29" s="1"/>
  <c r="CH118" i="29" s="1"/>
  <c r="U117" i="29"/>
  <c r="S31" i="29"/>
  <c r="CG31" i="29" s="1"/>
  <c r="S25" i="26"/>
  <c r="S32" i="29" s="1"/>
  <c r="CG32" i="29" s="1"/>
  <c r="CG33" i="29" s="1"/>
  <c r="CG25" i="26"/>
  <c r="CG26" i="26" s="1"/>
  <c r="U31" i="29"/>
  <c r="U32" i="29"/>
  <c r="CI110" i="26"/>
  <c r="CI111" i="26" s="1"/>
  <c r="CG101" i="29"/>
  <c r="CG102" i="29" s="1"/>
  <c r="S117" i="29"/>
  <c r="CG117" i="29" s="1"/>
  <c r="CG118" i="29" s="1"/>
  <c r="CG116" i="29"/>
  <c r="S41" i="26"/>
  <c r="S47" i="29"/>
  <c r="CG41" i="26"/>
  <c r="CG42" i="26" s="1"/>
  <c r="AQ116" i="29"/>
  <c r="AQ117" i="29" s="1"/>
  <c r="AQ110" i="26"/>
  <c r="T48" i="29"/>
  <c r="CH48" i="29" s="1"/>
  <c r="CH49" i="29" s="1"/>
  <c r="CH47" i="29"/>
  <c r="BM100" i="29"/>
  <c r="CI100" i="29" s="1"/>
  <c r="BM94" i="26"/>
  <c r="I49" i="20"/>
  <c r="I50" i="20" s="1"/>
  <c r="J49" i="20"/>
  <c r="J50" i="20" s="1"/>
  <c r="CJ100" i="29" l="1"/>
  <c r="BM101" i="29"/>
  <c r="CI101" i="29" s="1"/>
  <c r="CI102" i="29" s="1"/>
  <c r="CJ101" i="29"/>
  <c r="CJ102" i="29" s="1"/>
  <c r="CJ31" i="29"/>
  <c r="CJ47" i="29"/>
  <c r="V48" i="29"/>
  <c r="CJ48" i="29" s="1"/>
  <c r="CJ49" i="29" s="1"/>
  <c r="CJ116" i="29"/>
  <c r="CJ32" i="29"/>
  <c r="CJ33" i="29" s="1"/>
  <c r="CJ117" i="29"/>
  <c r="CJ118" i="29" s="1"/>
  <c r="CI31" i="29"/>
  <c r="CI32" i="29"/>
  <c r="CI33" i="29" s="1"/>
  <c r="S48" i="29"/>
  <c r="CG48" i="29" s="1"/>
  <c r="CG49" i="29" s="1"/>
  <c r="CG47" i="29"/>
  <c r="CI117" i="29"/>
  <c r="CI118" i="29" s="1"/>
  <c r="CI47" i="29"/>
  <c r="U48" i="29"/>
  <c r="CI48" i="29" s="1"/>
  <c r="CI49" i="29" s="1"/>
  <c r="CI116" i="29"/>
  <c r="I64" i="20"/>
  <c r="J62" i="20"/>
  <c r="I66" i="20"/>
  <c r="I62" i="20"/>
  <c r="J56" i="20"/>
  <c r="I68" i="20"/>
  <c r="I60" i="20"/>
  <c r="I58" i="20"/>
  <c r="J68" i="20"/>
  <c r="J58" i="20"/>
  <c r="J64" i="20"/>
  <c r="J66" i="20"/>
  <c r="J60" i="20"/>
  <c r="J57" i="20" l="1"/>
  <c r="J65" i="20"/>
  <c r="I56" i="20"/>
  <c r="I57" i="20"/>
  <c r="I65" i="20"/>
  <c r="J63" i="20"/>
  <c r="I63" i="20"/>
  <c r="I69" i="20"/>
  <c r="J59" i="20"/>
  <c r="J69" i="20"/>
  <c r="I59" i="20"/>
  <c r="J61" i="20"/>
  <c r="I67" i="20"/>
  <c r="I61" i="20"/>
  <c r="J67" i="20"/>
  <c r="F70" i="20"/>
  <c r="F71" i="20" s="1"/>
  <c r="G49" i="20"/>
  <c r="G50" i="20" s="1"/>
  <c r="F49" i="20"/>
  <c r="F50" i="20" s="1"/>
  <c r="D49" i="20"/>
  <c r="D50" i="20" s="1"/>
  <c r="E49" i="20"/>
  <c r="E50" i="20" s="1"/>
  <c r="D70" i="20"/>
  <c r="D71" i="20" s="1"/>
  <c r="E70" i="20"/>
  <c r="E71" i="20" s="1"/>
  <c r="C70" i="20"/>
  <c r="C71" i="20" s="1"/>
  <c r="H70" i="20"/>
  <c r="H71" i="20" s="1"/>
  <c r="H49" i="20"/>
  <c r="H50" i="20" s="1"/>
  <c r="J70" i="20" l="1"/>
  <c r="J71" i="20" s="1"/>
  <c r="I70" i="20"/>
  <c r="I71" i="20" s="1"/>
  <c r="I27" i="20"/>
  <c r="I26" i="20"/>
  <c r="I24" i="20"/>
  <c r="I17" i="20"/>
  <c r="I19" i="20"/>
  <c r="I20" i="20"/>
  <c r="I21" i="20"/>
  <c r="I23" i="20"/>
  <c r="I25" i="20"/>
  <c r="I22" i="20"/>
  <c r="I18" i="20"/>
  <c r="I16" i="20"/>
  <c r="J24" i="20" l="1"/>
  <c r="J23" i="20"/>
  <c r="J17" i="20"/>
  <c r="J22" i="20"/>
  <c r="J19" i="20"/>
  <c r="J21" i="20"/>
  <c r="J18" i="20"/>
  <c r="C28" i="20"/>
  <c r="C29" i="20" s="1"/>
  <c r="J26" i="20"/>
  <c r="J25" i="20"/>
  <c r="J20" i="20"/>
  <c r="J27" i="20"/>
  <c r="J15" i="20"/>
  <c r="I15" i="20"/>
  <c r="J14" i="20"/>
  <c r="I14" i="20"/>
  <c r="I28" i="20" l="1"/>
  <c r="I29" i="20" s="1"/>
  <c r="D28" i="20"/>
  <c r="D29" i="20" s="1"/>
  <c r="J16" i="20"/>
  <c r="J28" i="20" s="1"/>
  <c r="J29" i="20" s="1"/>
  <c r="G28" i="20"/>
  <c r="G29" i="20" s="1"/>
  <c r="H28" i="20"/>
  <c r="H29" i="20" s="1"/>
  <c r="E28" i="20"/>
  <c r="E29" i="20" s="1"/>
  <c r="F28" i="20"/>
  <c r="F29" i="20" s="1"/>
  <c r="C49" i="20" l="1"/>
  <c r="C50" i="20" s="1"/>
  <c r="G70" i="20" l="1"/>
  <c r="G71" i="20" s="1"/>
</calcChain>
</file>

<file path=xl/sharedStrings.xml><?xml version="1.0" encoding="utf-8"?>
<sst xmlns="http://schemas.openxmlformats.org/spreadsheetml/2006/main" count="5544" uniqueCount="596">
  <si>
    <t>Annex 9 - Levelisation Allowance methodology and levelised cap levels</t>
  </si>
  <si>
    <t>The data used in this model or any subsidiary models’ is not intended for use as an index by reference to which the amount payable under a financial instrument or a financial contract, or the value of a financial instrument, is determined, or as an index that is used to measure the performance of an investment fund with the purpose of tracking the return of such index or of defining the asset allocation of a portfolio or of computing the performance fees. Such outputs may not be used as a benchmark with the meaning of the EU Benchmark Regulation, UK Benchmark Regulation or otherwise.</t>
  </si>
  <si>
    <t>Version Control</t>
  </si>
  <si>
    <t>Date Published</t>
  </si>
  <si>
    <t>Changes</t>
  </si>
  <si>
    <t>v1.0</t>
  </si>
  <si>
    <t>23/11/2023</t>
  </si>
  <si>
    <t>DRAFT. Published alongside statutory consultation</t>
  </si>
  <si>
    <t>v1.1</t>
  </si>
  <si>
    <t>Description</t>
  </si>
  <si>
    <t>This file sets out the inputs and calculations used to calculate the levelised level of the default tariff cap in each 28AD Charge Restriction Period - for each fuel, Charge Restriction Region, Benchmark Annual Consumption Level, Benchmark Metering Arrangement and Payment Method.</t>
  </si>
  <si>
    <t>The inputs used are the outputs of the default tariff cap overview model, alongside data on customer account numbers.</t>
  </si>
  <si>
    <t>&lt;= Denotes an input</t>
  </si>
  <si>
    <t>&lt;= Denotes a calculation or output</t>
  </si>
  <si>
    <t>The first diagram below ('model context') describes how the different workbooks feeding into this file fit together.</t>
  </si>
  <si>
    <t>The second diagram below ('model map') provides an overview of the structure of this file.</t>
  </si>
  <si>
    <t>Model context</t>
  </si>
  <si>
    <r>
      <t xml:space="preserve">Annex 9 - Levelisation allowance methodology and levelised cap levels.
</t>
    </r>
    <r>
      <rPr>
        <sz val="11"/>
        <rFont val="Calibri"/>
        <family val="2"/>
      </rPr>
      <t>This model. It caclulates the Levelisation Allowance and sets out the relevant maximum charges (levelised default tariff cap levels) for each Charge Restriction Region and Charge Restriction Period</t>
    </r>
  </si>
  <si>
    <r>
      <t xml:space="preserve">Default Tariff Cap - Overivew model
</t>
    </r>
    <r>
      <rPr>
        <sz val="10"/>
        <rFont val="Verdana"/>
        <family val="2"/>
      </rPr>
      <t>Contains the pre levelised DTC levels at benchmark consumption</t>
    </r>
  </si>
  <si>
    <r>
      <t xml:space="preserve">Customer Accounts
</t>
    </r>
    <r>
      <rPr>
        <sz val="11"/>
        <rFont val="Calibri"/>
        <family val="2"/>
        <scheme val="minor"/>
      </rPr>
      <t>Contains data on customer accounts by fuel, metering arrangement, payment type and region</t>
    </r>
  </si>
  <si>
    <t>Model map</t>
  </si>
  <si>
    <t>Tab name</t>
  </si>
  <si>
    <t>Tab type</t>
  </si>
  <si>
    <t>Front sheet</t>
  </si>
  <si>
    <t>n/a</t>
  </si>
  <si>
    <t>Version control</t>
  </si>
  <si>
    <t>Notes</t>
  </si>
  <si>
    <t>This tab</t>
  </si>
  <si>
    <t>1 Outputs=&gt;</t>
  </si>
  <si>
    <t>1a levelised DTC</t>
  </si>
  <si>
    <t>Outputs</t>
  </si>
  <si>
    <t>2 Calculations=&gt;</t>
  </si>
  <si>
    <t>Calculations</t>
  </si>
  <si>
    <t>Calculation of levelisation allowance</t>
  </si>
  <si>
    <t>3 Inputs=&gt;</t>
  </si>
  <si>
    <t>Inputs</t>
  </si>
  <si>
    <t>Numbers of customer accounts by payment method, metering arrangement and region</t>
  </si>
  <si>
    <t>28AD Charge Restriction Period:</t>
  </si>
  <si>
    <t>January 2024 - March 2024</t>
  </si>
  <si>
    <t>ElecSingle_Other_Nil</t>
  </si>
  <si>
    <t>ElecSingle_Other_3100kWh</t>
  </si>
  <si>
    <t>ElecMulti_Other_Nil</t>
  </si>
  <si>
    <t>ElecMulti_Other_4200kWh</t>
  </si>
  <si>
    <t>Gas_Other_Nil</t>
  </si>
  <si>
    <t>Gas_Other_12000kWh</t>
  </si>
  <si>
    <t>Charge Restriction Region</t>
  </si>
  <si>
    <t>Electricity: Single-Rate Metering Arrangement</t>
  </si>
  <si>
    <t>Electricity: Multi-Register Metering Arrangement</t>
  </si>
  <si>
    <t>Gas</t>
  </si>
  <si>
    <t>Nil kWh</t>
  </si>
  <si>
    <t>m (3,100 kWh)</t>
  </si>
  <si>
    <t>m (4,200 kWh)</t>
  </si>
  <si>
    <t>m (12,000 kWh)</t>
  </si>
  <si>
    <t>North West</t>
  </si>
  <si>
    <t>Northern</t>
  </si>
  <si>
    <t>Yorkshire</t>
  </si>
  <si>
    <t>Northern Scotland</t>
  </si>
  <si>
    <t>Southern</t>
  </si>
  <si>
    <t>Southern Scotland</t>
  </si>
  <si>
    <t>N Wales and Mersey</t>
  </si>
  <si>
    <t>London</t>
  </si>
  <si>
    <t>South East</t>
  </si>
  <si>
    <t>Eastern</t>
  </si>
  <si>
    <t>East Midlands</t>
  </si>
  <si>
    <t>Midlands</t>
  </si>
  <si>
    <t>Southern Western</t>
  </si>
  <si>
    <t>South Wales</t>
  </si>
  <si>
    <t>GB average</t>
  </si>
  <si>
    <t>GB average, inc VAT (at 5%)</t>
  </si>
  <si>
    <t>ElecSingle_SC_Nil</t>
  </si>
  <si>
    <t>ElecSingle_SC_3100kWh</t>
  </si>
  <si>
    <t>ElecMulti_SC_Nil</t>
  </si>
  <si>
    <t>ElecMulti_SC_4200kWh</t>
  </si>
  <si>
    <t>Gas_SC_Nil</t>
  </si>
  <si>
    <t>Gas_SC_12000kWh</t>
  </si>
  <si>
    <t>ElecSingle_PPM_Nil</t>
  </si>
  <si>
    <t>ElecSingle_PPM_3100kWh</t>
  </si>
  <si>
    <t>ElecMulti_PPM_Nil</t>
  </si>
  <si>
    <t>ElecMulti_PPM_4200kWh</t>
  </si>
  <si>
    <t>Gas_PPM_Nil</t>
  </si>
  <si>
    <t>Gas_PPM_12000kWh</t>
  </si>
  <si>
    <t>Lookups - Charge Restriction Periods to columns</t>
  </si>
  <si>
    <t>28AD Charge Restriction Period</t>
  </si>
  <si>
    <t>Column reference</t>
  </si>
  <si>
    <t>April 2015 – September 2015</t>
  </si>
  <si>
    <t>Column reference, current charging period:</t>
  </si>
  <si>
    <t>October 2015- March 2016</t>
  </si>
  <si>
    <t>April 2016-September 2016</t>
  </si>
  <si>
    <t>October 2016-March 2017</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</si>
  <si>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</si>
  <si>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</si>
  <si>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</si>
  <si>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</si>
  <si>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</si>
  <si>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</si>
  <si>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</si>
  <si>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</si>
  <si>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</si>
  <si>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</si>
  <si>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</si>
  <si>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</si>
  <si>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December 2022</t>
  </si>
  <si>
    <t>January 2023 - March 2023</t>
  </si>
  <si>
    <t>April 2023 - June 2023</t>
  </si>
  <si>
    <t>July 2023 - September 2023</t>
  </si>
  <si>
    <t>October 2023 - December 2023</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</si>
  <si>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</si>
  <si>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</si>
  <si>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</si>
  <si>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</si>
  <si>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</si>
  <si>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</si>
  <si>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</si>
  <si>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</si>
  <si>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</si>
  <si>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</si>
  <si>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</si>
  <si>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</si>
  <si>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</si>
  <si>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</si>
  <si>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</si>
  <si>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</si>
  <si>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</si>
  <si>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</si>
  <si>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</si>
  <si>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</si>
  <si>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</si>
  <si>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</si>
  <si>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</si>
  <si>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</si>
  <si>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</si>
  <si>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</si>
  <si>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</si>
  <si>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Fuel</t>
  </si>
  <si>
    <t>Benchmark Metering Arrangement</t>
  </si>
  <si>
    <t>Benchmark Annual Consumption Level</t>
  </si>
  <si>
    <t>Payment Method</t>
  </si>
  <si>
    <t>Historical examples</t>
  </si>
  <si>
    <t>Values to be used to update level of default tariff cap</t>
  </si>
  <si>
    <t xml:space="preserve">These are for historical periods, for illustration only. </t>
  </si>
  <si>
    <t>These are the values that will be populated to calculate the updated level of the default tariff cap</t>
  </si>
  <si>
    <t>Updated calculated as of:</t>
  </si>
  <si>
    <t>February 2015</t>
  </si>
  <si>
    <t>August 2015</t>
  </si>
  <si>
    <t>February 2016</t>
  </si>
  <si>
    <t>August 2016</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</si>
  <si>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</si>
  <si>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</si>
  <si>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</si>
  <si>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</si>
  <si>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</si>
  <si>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</si>
  <si>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</si>
  <si>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</si>
  <si>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</si>
  <si>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</si>
  <si>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</si>
  <si>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</si>
  <si>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</si>
  <si>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November 2022</t>
  </si>
  <si>
    <t>Q2 2023</t>
  </si>
  <si>
    <t>May 2023</t>
  </si>
  <si>
    <t>Aug 2023</t>
  </si>
  <si>
    <t>Nov 2023</t>
  </si>
  <si>
    <t>Feb 2024</t>
  </si>
  <si>
    <t>May 2024</t>
  </si>
  <si>
    <t>Aug 2024</t>
  </si>
  <si>
    <t>Nov 2024</t>
  </si>
  <si>
    <t>Feb 2025</t>
  </si>
  <si>
    <t>May 2025</t>
  </si>
  <si>
    <t>Aug 2025</t>
  </si>
  <si>
    <t>Nov 2025</t>
  </si>
  <si>
    <t>Feb 2026</t>
  </si>
  <si>
    <t>May 2026</t>
  </si>
  <si>
    <t>Aug 2026</t>
  </si>
  <si>
    <t>Nov 2026</t>
  </si>
  <si>
    <t>Feb 2027</t>
  </si>
  <si>
    <t>May 2027</t>
  </si>
  <si>
    <t>Aug 2027</t>
  </si>
  <si>
    <t>Nov 2027</t>
  </si>
  <si>
    <t>Feb 2028</t>
  </si>
  <si>
    <t>May 2028</t>
  </si>
  <si>
    <t>Aug 2028</t>
  </si>
  <si>
    <t>Nov 2028</t>
  </si>
  <si>
    <t>Feb 2029</t>
  </si>
  <si>
    <t>May 2029</t>
  </si>
  <si>
    <t>Aug 2029</t>
  </si>
  <si>
    <t>Nov 2029</t>
  </si>
  <si>
    <t>Feb 2030</t>
  </si>
  <si>
    <t>May 2030</t>
  </si>
  <si>
    <t>Aug 2030</t>
  </si>
  <si>
    <t>Charging year:</t>
  </si>
  <si>
    <t>2015/16</t>
  </si>
  <si>
    <t>2016/17</t>
  </si>
  <si>
    <t>2017/18</t>
  </si>
  <si>
    <t>2018/19</t>
  </si>
  <si>
    <t>2018/2019</t>
  </si>
  <si>
    <t>2019/2020</t>
  </si>
  <si>
    <t>2020/2021</t>
  </si>
  <si>
    <t>2021/2022</t>
  </si>
  <si>
    <t>2022/2023</t>
  </si>
  <si>
    <t>2023/2024</t>
  </si>
  <si>
    <t>ElecSingle_Other_Nil_North West</t>
  </si>
  <si>
    <t>Electricity</t>
  </si>
  <si>
    <t>Single-Rate Metering Arrangement</t>
  </si>
  <si>
    <t>Other Payment Method</t>
  </si>
  <si>
    <t>ElecSingle_Other_Nil_Northern</t>
  </si>
  <si>
    <t>ElecSingle_Other_Nil_Yorkshire</t>
  </si>
  <si>
    <t>ElecSingle_Other_Nil_Northern Scotland</t>
  </si>
  <si>
    <t>ElecSingle_Other_Nil_Southern</t>
  </si>
  <si>
    <t>ElecSingle_Other_Nil_Southern Scotland</t>
  </si>
  <si>
    <t>ElecSingle_Other_Nil_N Wales and Mersey</t>
  </si>
  <si>
    <t>ElecSingle_Other_Nil_London</t>
  </si>
  <si>
    <t>ElecSingle_Other_Nil_South East</t>
  </si>
  <si>
    <t>ElecSingle_Other_Nil_Eastern</t>
  </si>
  <si>
    <t>ElecSingle_Other_Nil_East Midlands</t>
  </si>
  <si>
    <t>ElecSingle_Other_Nil_Midlands</t>
  </si>
  <si>
    <t>ElecSingle_Other_Nil_Southern Western</t>
  </si>
  <si>
    <t>ElecSingle_Other_Nil_South Wales</t>
  </si>
  <si>
    <t>ElecMulti_Other_Nil_North West</t>
  </si>
  <si>
    <t>Multi-Register Metering Arrangement</t>
  </si>
  <si>
    <t>ElecMulti_Other_Nil_Northern</t>
  </si>
  <si>
    <t>ElecMulti_Other_Nil_Yorkshire</t>
  </si>
  <si>
    <t>ElecMulti_Other_Nil_Northern Scotland</t>
  </si>
  <si>
    <t>ElecMulti_Other_Nil_Southern</t>
  </si>
  <si>
    <t>ElecMulti_Other_Nil_Southern Scotland</t>
  </si>
  <si>
    <t>ElecMulti_Other_Nil_N Wales and Mersey</t>
  </si>
  <si>
    <t>ElecMulti_Other_Nil_London</t>
  </si>
  <si>
    <t>ElecMulti_Other_Nil_South East</t>
  </si>
  <si>
    <t>ElecMulti_Other_Nil_Eastern</t>
  </si>
  <si>
    <t>ElecMulti_Other_Nil_East Midlands</t>
  </si>
  <si>
    <t>ElecMulti_Other_Nil_Midlands</t>
  </si>
  <si>
    <t>ElecMulti_Other_Nil_Southern Western</t>
  </si>
  <si>
    <t>ElecMulti_Other_Nil_South Wales</t>
  </si>
  <si>
    <t>Gas_Other_Nil_North West</t>
  </si>
  <si>
    <t>Gas_Other_Nil_Northern</t>
  </si>
  <si>
    <t>Gas_Other_Nil_Yorkshire</t>
  </si>
  <si>
    <t>Gas_Other_Nil_Northern Scotland</t>
  </si>
  <si>
    <t>Gas_Other_Nil_Southern</t>
  </si>
  <si>
    <t>Gas_Other_Nil_Southern Scotland</t>
  </si>
  <si>
    <t>Gas_Other_Nil_N Wales and Mersey</t>
  </si>
  <si>
    <t>Gas_Other_Nil_London</t>
  </si>
  <si>
    <t>Gas_Other_Nil_South East</t>
  </si>
  <si>
    <t>Gas_Other_Nil_Eastern</t>
  </si>
  <si>
    <t>Gas_Other_Nil_East Midlands</t>
  </si>
  <si>
    <t>Gas_Other_Nil_Midlands</t>
  </si>
  <si>
    <t>Gas_Other_Nil_Southern Western</t>
  </si>
  <si>
    <t>Gas_Other_Nil_South Wales</t>
  </si>
  <si>
    <t>ElecSingle_Other_3100kWh_North West</t>
  </si>
  <si>
    <t>ElecSingle_Other_3100kWh_Northern</t>
  </si>
  <si>
    <t>ElecSingle_Other_3100kWh_Yorkshire</t>
  </si>
  <si>
    <t>ElecSingle_Other_3100kWh_Northern Scotland</t>
  </si>
  <si>
    <t>ElecSingle_Other_3100kWh_Southern</t>
  </si>
  <si>
    <t>ElecSingle_Other_3100kWh_Southern Scotland</t>
  </si>
  <si>
    <t>ElecSingle_Other_3100kWh_N Wales and Mersey</t>
  </si>
  <si>
    <t>ElecSingle_Other_3100kWh_London</t>
  </si>
  <si>
    <t>ElecSingle_Other_3100kWh_South East</t>
  </si>
  <si>
    <t>ElecSingle_Other_3100kWh_Eastern</t>
  </si>
  <si>
    <t>ElecSingle_Other_3100kWh_East Midlands</t>
  </si>
  <si>
    <t>ElecSingle_Other_3100kWh_Midlands</t>
  </si>
  <si>
    <t>ElecSingle_Other_3100kWh_Southern Western</t>
  </si>
  <si>
    <t>ElecSingle_Other_3100kWh_South Wales</t>
  </si>
  <si>
    <t>ElecMulti_Other_4200kWh_North West</t>
  </si>
  <si>
    <t>ElecMulti_Other_4200kWh_Northern</t>
  </si>
  <si>
    <t>ElecMulti_Other_4200kWh_Yorkshire</t>
  </si>
  <si>
    <t>ElecMulti_Other_4200kWh_Northern Scotland</t>
  </si>
  <si>
    <t>ElecMulti_Other_4200kWh_Southern</t>
  </si>
  <si>
    <t>ElecMulti_Other_4200kWh_Southern Scotland</t>
  </si>
  <si>
    <t>ElecMulti_Other_4200kWh_N Wales and Mersey</t>
  </si>
  <si>
    <t>ElecMulti_Other_4200kWh_London</t>
  </si>
  <si>
    <t>ElecMulti_Other_4200kWh_South East</t>
  </si>
  <si>
    <t>ElecMulti_Other_4200kWh_Eastern</t>
  </si>
  <si>
    <t>ElecMulti_Other_4200kWh_East Midlands</t>
  </si>
  <si>
    <t>ElecMulti_Other_4200kWh_Midlands</t>
  </si>
  <si>
    <t>ElecMulti_Other_4200kWh_Southern Western</t>
  </si>
  <si>
    <t>ElecMulti_Other_4200kWh_South Wales</t>
  </si>
  <si>
    <t>Gas_Other_12000kWh_North West</t>
  </si>
  <si>
    <t>Gas_Other_12000kWh_Northern</t>
  </si>
  <si>
    <t>Gas_Other_12000kWh_Yorkshire</t>
  </si>
  <si>
    <t>Gas_Other_12000kWh_Northern Scotland</t>
  </si>
  <si>
    <t>Gas_Other_12000kWh_Southern</t>
  </si>
  <si>
    <t>Gas_Other_12000kWh_Southern Scotland</t>
  </si>
  <si>
    <t>Gas_Other_12000kWh_N Wales and Mersey</t>
  </si>
  <si>
    <t>Gas_Other_12000kWh_London</t>
  </si>
  <si>
    <t>Gas_Other_12000kWh_South East</t>
  </si>
  <si>
    <t>Gas_Other_12000kWh_Eastern</t>
  </si>
  <si>
    <t>Gas_Other_12000kWh_East Midlands</t>
  </si>
  <si>
    <t>Gas_Other_12000kWh_Midlands</t>
  </si>
  <si>
    <t>Gas_Other_12000kWh_Southern Western</t>
  </si>
  <si>
    <t>Gas_Other_12000kWh_South Wales</t>
  </si>
  <si>
    <t>ElecSingle_SC_Nil_North West</t>
  </si>
  <si>
    <t>SC</t>
  </si>
  <si>
    <t>ElecSingle_SC_Nil_Northern</t>
  </si>
  <si>
    <t>ElecSingle_SC_Nil_Yorkshire</t>
  </si>
  <si>
    <t>ElecSingle_SC_Nil_Northern Scotland</t>
  </si>
  <si>
    <t>ElecSingle_SC_Nil_Southern</t>
  </si>
  <si>
    <t>ElecSingle_SC_Nil_Southern Scotland</t>
  </si>
  <si>
    <t>ElecSingle_SC_Nil_N Wales and Mersey</t>
  </si>
  <si>
    <t>ElecSingle_SC_Nil_London</t>
  </si>
  <si>
    <t>ElecSingle_SC_Nil_South East</t>
  </si>
  <si>
    <t>ElecSingle_SC_Nil_Eastern</t>
  </si>
  <si>
    <t>ElecSingle_SC_Nil_East Midlands</t>
  </si>
  <si>
    <t>ElecSingle_SC_Nil_Midlands</t>
  </si>
  <si>
    <t>ElecSingle_SC_Nil_Southern Western</t>
  </si>
  <si>
    <t>ElecSingle_SC_Nil_South Wales</t>
  </si>
  <si>
    <t>ElecMulti_SC_Nil_North West</t>
  </si>
  <si>
    <t>ElecMulti_SC_Nil_Northern</t>
  </si>
  <si>
    <t>ElecMulti_SC_Nil_Yorkshire</t>
  </si>
  <si>
    <t>ElecMulti_SC_Nil_Northern Scotland</t>
  </si>
  <si>
    <t>ElecMulti_SC_Nil_Southern</t>
  </si>
  <si>
    <t>ElecMulti_SC_Nil_Southern Scotland</t>
  </si>
  <si>
    <t>ElecMulti_SC_Nil_N Wales and Mersey</t>
  </si>
  <si>
    <t>ElecMulti_SC_Nil_London</t>
  </si>
  <si>
    <t>ElecMulti_SC_Nil_South East</t>
  </si>
  <si>
    <t>ElecMulti_SC_Nil_Eastern</t>
  </si>
  <si>
    <t>ElecMulti_SC_Nil_East Midlands</t>
  </si>
  <si>
    <t>ElecMulti_SC_Nil_Midlands</t>
  </si>
  <si>
    <t>ElecMulti_SC_Nil_Southern Western</t>
  </si>
  <si>
    <t>ElecMulti_SC_Nil_South Wales</t>
  </si>
  <si>
    <t>Gas_SC_Nil_North West</t>
  </si>
  <si>
    <t>Gas_SC_Nil_Northern</t>
  </si>
  <si>
    <t>Gas_SC_Nil_Yorkshire</t>
  </si>
  <si>
    <t>Gas_SC_Nil_Northern Scotland</t>
  </si>
  <si>
    <t>Gas_SC_Nil_Southern</t>
  </si>
  <si>
    <t>Gas_SC_Nil_Southern Scotland</t>
  </si>
  <si>
    <t>Gas_SC_Nil_N Wales and Mersey</t>
  </si>
  <si>
    <t>Gas_SC_Nil_London</t>
  </si>
  <si>
    <t>Gas_SC_Nil_South East</t>
  </si>
  <si>
    <t>Gas_SC_Nil_Eastern</t>
  </si>
  <si>
    <t>Gas_SC_Nil_East Midlands</t>
  </si>
  <si>
    <t>Gas_SC_Nil_Midlands</t>
  </si>
  <si>
    <t>Gas_SC_Nil_Southern Western</t>
  </si>
  <si>
    <t>Gas_SC_Nil_South Wales</t>
  </si>
  <si>
    <t>ElecSingle_SC_3100kWh_North West</t>
  </si>
  <si>
    <t>ElecSingle_SC_3100kWh_Northern</t>
  </si>
  <si>
    <t>ElecSingle_SC_3100kWh_Yorkshire</t>
  </si>
  <si>
    <t>ElecSingle_SC_3100kWh_Northern Scotland</t>
  </si>
  <si>
    <t>ElecSingle_SC_3100kWh_Southern</t>
  </si>
  <si>
    <t>ElecSingle_SC_3100kWh_Southern Scotland</t>
  </si>
  <si>
    <t>ElecSingle_SC_3100kWh_N Wales and Mersey</t>
  </si>
  <si>
    <t>ElecSingle_SC_3100kWh_London</t>
  </si>
  <si>
    <t>ElecSingle_SC_3100kWh_South East</t>
  </si>
  <si>
    <t>ElecSingle_SC_3100kWh_Eastern</t>
  </si>
  <si>
    <t>ElecSingle_SC_3100kWh_East Midlands</t>
  </si>
  <si>
    <t>ElecSingle_SC_3100kWh_Midlands</t>
  </si>
  <si>
    <t>ElecSingle_SC_3100kWh_Southern Western</t>
  </si>
  <si>
    <t>ElecSingle_SC_3100kWh_South Wales</t>
  </si>
  <si>
    <t>ElecMulti_SC_4200kWh_North West</t>
  </si>
  <si>
    <t>ElecMulti_SC_4200kWh_Northern</t>
  </si>
  <si>
    <t>ElecMulti_SC_4200kWh_Yorkshire</t>
  </si>
  <si>
    <t>ElecMulti_SC_4200kWh_Northern Scotland</t>
  </si>
  <si>
    <t>ElecMulti_SC_4200kWh_Southern</t>
  </si>
  <si>
    <t>ElecMulti_SC_4200kWh_Southern Scotland</t>
  </si>
  <si>
    <t>ElecMulti_SC_4200kWh_N Wales and Mersey</t>
  </si>
  <si>
    <t>ElecMulti_SC_4200kWh_London</t>
  </si>
  <si>
    <t>ElecMulti_SC_4200kWh_South East</t>
  </si>
  <si>
    <t>ElecMulti_SC_4200kWh_Eastern</t>
  </si>
  <si>
    <t>ElecMulti_SC_4200kWh_East Midlands</t>
  </si>
  <si>
    <t>ElecMulti_SC_4200kWh_Midlands</t>
  </si>
  <si>
    <t>ElecMulti_SC_4200kWh_Southern Western</t>
  </si>
  <si>
    <t>ElecMulti_SC_4200kWh_South Wales</t>
  </si>
  <si>
    <t>Gas_SC_12000kWh_North West</t>
  </si>
  <si>
    <t>Gas_SC_12000kWh_Northern</t>
  </si>
  <si>
    <t>Gas_SC_12000kWh_Yorkshire</t>
  </si>
  <si>
    <t>Gas_SC_12000kWh_Northern Scotland</t>
  </si>
  <si>
    <t>Gas_SC_12000kWh_Southern</t>
  </si>
  <si>
    <t>Gas_SC_12000kWh_Southern Scotland</t>
  </si>
  <si>
    <t>Gas_SC_12000kWh_N Wales and Mersey</t>
  </si>
  <si>
    <t>Gas_SC_12000kWh_London</t>
  </si>
  <si>
    <t>Gas_SC_12000kWh_South East</t>
  </si>
  <si>
    <t>Gas_SC_12000kWh_Eastern</t>
  </si>
  <si>
    <t>Gas_SC_12000kWh_East Midlands</t>
  </si>
  <si>
    <t>Gas_SC_12000kWh_Midlands</t>
  </si>
  <si>
    <t>Gas_SC_12000kWh_Southern Western</t>
  </si>
  <si>
    <t>Gas_SC_12000kWh_South Wales</t>
  </si>
  <si>
    <t>ElecSingle_PPM_Nil_North West</t>
  </si>
  <si>
    <t>Nil kWh differential</t>
  </si>
  <si>
    <t>PPM</t>
  </si>
  <si>
    <t>ElecSingle_PPM_Nil_Northern</t>
  </si>
  <si>
    <t>ElecSingle_PPM_Nil_Yorkshire</t>
  </si>
  <si>
    <t>ElecSingle_PPM_Nil_Southern</t>
  </si>
  <si>
    <t>ElecSingle_PPM_Nil_N Wales and Mersey</t>
  </si>
  <si>
    <t>ElecSingle_PPM_Nil_London</t>
  </si>
  <si>
    <t>ElecSingle_PPM_Nil_South East</t>
  </si>
  <si>
    <t>ElecSingle_PPM_Nil_Eastern</t>
  </si>
  <si>
    <t>ElecSingle_PPM_Nil_East Midlands</t>
  </si>
  <si>
    <t>ElecSingle_PPM_Nil_Midlands</t>
  </si>
  <si>
    <t>ElecSingle_PPM_Nil_Southern Western</t>
  </si>
  <si>
    <t>ElecSingle_PPM_Nil_South Wales</t>
  </si>
  <si>
    <t>ElecMulti_PPM_Nil_North West</t>
  </si>
  <si>
    <t>ElecMulti_PPM_Nil_Northern</t>
  </si>
  <si>
    <t>ElecMulti_PPM_Nil_Yorkshire</t>
  </si>
  <si>
    <t>ElecMulti_PPM_Nil_Southern</t>
  </si>
  <si>
    <t>ElecMulti_PPM_Nil_N Wales and Mersey</t>
  </si>
  <si>
    <t>ElecMulti_PPM_Nil_London</t>
  </si>
  <si>
    <t>ElecMulti_PPM_Nil_South East</t>
  </si>
  <si>
    <t>ElecMulti_PPM_Nil_Eastern</t>
  </si>
  <si>
    <t>ElecMulti_PPM_Nil_East Midlands</t>
  </si>
  <si>
    <t>ElecMulti_PPM_Nil_Midlands</t>
  </si>
  <si>
    <t>ElecMulti_PPM_Nil_Southern Western</t>
  </si>
  <si>
    <t>ElecMulti_PPM_Nil_South Wales</t>
  </si>
  <si>
    <t>Gas_PPM_Nil_North West</t>
  </si>
  <si>
    <t>Gas_PPM_Nil_Northern</t>
  </si>
  <si>
    <t>Gas_PPM_Nil_Yorkshire</t>
  </si>
  <si>
    <t>Gas_PPM_Nil_Southern</t>
  </si>
  <si>
    <t>Gas_PPM_Nil_N Wales and Mersey</t>
  </si>
  <si>
    <t>Gas_PPM_Nil_London</t>
  </si>
  <si>
    <t>Gas_PPM_Nil_South East</t>
  </si>
  <si>
    <t>Gas_PPM_Nil_Eastern</t>
  </si>
  <si>
    <t>Gas_PPM_Nil_East Midlands</t>
  </si>
  <si>
    <t>Gas_PPM_Nil_Midlands</t>
  </si>
  <si>
    <t>Gas_PPM_Nil_Southern Western</t>
  </si>
  <si>
    <t>Gas_PPM_Nil_South Wales</t>
  </si>
  <si>
    <t>ElecSingle_PPM_3100kWh_North West</t>
  </si>
  <si>
    <t>ElecSingle_PPM_3100kWh_Northern</t>
  </si>
  <si>
    <t>ElecSingle_PPM_3100kWh_Yorkshire</t>
  </si>
  <si>
    <t>ElecSingle_PPM_3100kWh_Southern</t>
  </si>
  <si>
    <t>ElecSingle_PPM_3100kWh_N Wales and Mersey</t>
  </si>
  <si>
    <t>ElecSingle_PPM_3100kWh_London</t>
  </si>
  <si>
    <t>ElecSingle_PPM_3100kWh_South East</t>
  </si>
  <si>
    <t>ElecSingle_PPM_3100kWh_Eastern</t>
  </si>
  <si>
    <t>ElecSingle_PPM_3100kWh_East Midlands</t>
  </si>
  <si>
    <t>ElecSingle_PPM_3100kWh_Midlands</t>
  </si>
  <si>
    <t>ElecSingle_PPM_3100kWh_Southern Western</t>
  </si>
  <si>
    <t>ElecSingle_PPM_3100kWh_South Wales</t>
  </si>
  <si>
    <t>ElecMulti_PPM_4200kWh_North West</t>
  </si>
  <si>
    <t>ElecMulti_PPM_4200kWh_Northern</t>
  </si>
  <si>
    <t>ElecMulti_PPM_4200kWh_Yorkshire</t>
  </si>
  <si>
    <t>ElecMulti_PPM_4200kWh_Southern</t>
  </si>
  <si>
    <t>ElecMulti_PPM_4200kWh_N Wales and Mersey</t>
  </si>
  <si>
    <t>ElecMulti_PPM_4200kWh_London</t>
  </si>
  <si>
    <t>ElecMulti_PPM_4200kWh_South East</t>
  </si>
  <si>
    <t>ElecMulti_PPM_4200kWh_Eastern</t>
  </si>
  <si>
    <t>ElecMulti_PPM_4200kWh_East Midlands</t>
  </si>
  <si>
    <t>ElecMulti_PPM_4200kWh_Midlands</t>
  </si>
  <si>
    <t>ElecMulti_PPM_4200kWh_Southern Western</t>
  </si>
  <si>
    <t>ElecMulti_PPM_4200kWh_South Wales</t>
  </si>
  <si>
    <t>Gas_PPM_12000kWh_North West</t>
  </si>
  <si>
    <t>Gas_PPM_12000kWh_Northern</t>
  </si>
  <si>
    <t>Gas_PPM_12000kWh_Yorkshire</t>
  </si>
  <si>
    <t>Gas_PPM_12000kWh_Southern</t>
  </si>
  <si>
    <t>Gas_PPM_12000kWh_N Wales and Mersey</t>
  </si>
  <si>
    <t>Gas_PPM_12000kWh_London</t>
  </si>
  <si>
    <t>Gas_PPM_12000kWh_South East</t>
  </si>
  <si>
    <t>Gas_PPM_12000kWh_Eastern</t>
  </si>
  <si>
    <t>Gas_PPM_12000kWh_East Midlands</t>
  </si>
  <si>
    <t>Gas_PPM_12000kWh_Midlands</t>
  </si>
  <si>
    <t>Gas_PPM_12000kWh_Southern Western</t>
  </si>
  <si>
    <t>Gas_PPM_12000kWh_South Wales</t>
  </si>
  <si>
    <t>Levelisation allowance (L)</t>
  </si>
  <si>
    <t>Default tariff cap</t>
  </si>
  <si>
    <t>2022/2024</t>
  </si>
  <si>
    <t>Payment method</t>
  </si>
  <si>
    <t>Unit</t>
  </si>
  <si>
    <t>Historical values that were used to update the level of default tariff cap</t>
  </si>
  <si>
    <t>Values used to update the level of the default tariff cap</t>
  </si>
  <si>
    <t>These were the values used to update the level of the price cap up until summer 2022, using the six monthly update approach</t>
  </si>
  <si>
    <t>These are the values used to update the level of the price cap from winter 2022, using the quarterly approach</t>
  </si>
  <si>
    <t>Update calculated as of:</t>
  </si>
  <si>
    <t>February 2023</t>
  </si>
  <si>
    <t>August 2023</t>
  </si>
  <si>
    <t>November 2023</t>
  </si>
  <si>
    <t>February 2024</t>
  </si>
  <si>
    <t>August 2024</t>
  </si>
  <si>
    <t>November 2024</t>
  </si>
  <si>
    <t>February 2025</t>
  </si>
  <si>
    <t>August 2025</t>
  </si>
  <si>
    <t>November 2025</t>
  </si>
  <si>
    <t>February 2026</t>
  </si>
  <si>
    <t>August 2026</t>
  </si>
  <si>
    <t>November 2026</t>
  </si>
  <si>
    <t>February 2027</t>
  </si>
  <si>
    <t>August 2027</t>
  </si>
  <si>
    <t>November 2027</t>
  </si>
  <si>
    <t>February 2028</t>
  </si>
  <si>
    <t>August 2028</t>
  </si>
  <si>
    <t>November 2028</t>
  </si>
  <si>
    <t>February 2029</t>
  </si>
  <si>
    <t>August 2029</t>
  </si>
  <si>
    <t>November 2029</t>
  </si>
  <si>
    <t>February 2030</t>
  </si>
  <si>
    <t>August 2030</t>
  </si>
  <si>
    <t>Fiscal year (April to March):</t>
  </si>
  <si>
    <t>2015/2016</t>
  </si>
  <si>
    <t>2016/2017</t>
  </si>
  <si>
    <t>2017/2018</t>
  </si>
  <si>
    <t>2022-23 Winter</t>
  </si>
  <si>
    <t>2023-24 Summer</t>
  </si>
  <si>
    <t>Number of customers</t>
  </si>
  <si>
    <t>Multi-Rate Metering Arrangement</t>
  </si>
  <si>
    <t>ElecSingle_PPM_Nil_Southern Scotland</t>
  </si>
  <si>
    <t>ElecSingle_PPM_Nil_Northern Scotland</t>
  </si>
  <si>
    <t>ElecMulti_PPM_Nil_Southern Scotland</t>
  </si>
  <si>
    <t>ElecMulti_PPM_Nil_Northern Scotland</t>
  </si>
  <si>
    <t>Gas_PPM_Nil_Northern Scotland</t>
  </si>
  <si>
    <t>Gas_PPM_Nil_Southern Scotland</t>
  </si>
  <si>
    <t>ElecSingle_PPM_3100kWh_Northern Scotland</t>
  </si>
  <si>
    <t>ElecSingle_PPM_3100kWh_Southern Scotland</t>
  </si>
  <si>
    <t>ElecMulti_PPM_4200kWh_Northern Scotland</t>
  </si>
  <si>
    <t>ElecMulti_PPM_4200kWh_Southern Scotland</t>
  </si>
  <si>
    <t>Gas_PPM_12000kWh_Northern Scotland</t>
  </si>
  <si>
    <t>Gas_PPM_12000kWh_Southern Scotland</t>
  </si>
  <si>
    <t>Calculation of the difference between Other and PPM nil consumption payment types</t>
  </si>
  <si>
    <t>3a DTC_Other</t>
  </si>
  <si>
    <t>3b DTC_SC</t>
  </si>
  <si>
    <t>3c DTC_PPM</t>
  </si>
  <si>
    <t>3d Customer accounts</t>
  </si>
  <si>
    <t>Default tariff cap overview model outputs for Other payment type</t>
  </si>
  <si>
    <t>Default tariff cap overview model outputs for SC payment type</t>
  </si>
  <si>
    <t>Default tariff cap overview model outputs for PPM payment type</t>
  </si>
  <si>
    <t>Dual fuel (implied)</t>
  </si>
  <si>
    <t>m (3,100kWh electricity; 12,000 kWh gas)</t>
  </si>
  <si>
    <t xml:space="preserve">This table calculates the payment differential between PPM and Other payment type nil consumption levels for each fuel, metering arrangement, payment method and region.
</t>
  </si>
  <si>
    <t>Nil Consumption differential</t>
  </si>
  <si>
    <t>PPM/Other nil consumption Levelisation allowance</t>
  </si>
  <si>
    <t>Data sourced from Default Tariff Cap model - tab 1a DTC</t>
  </si>
  <si>
    <t>Customer accounts</t>
  </si>
  <si>
    <t>This table calculates the payment differential between PPM and Other payment type nil consumption levels and the resulting 28AD levelisation allowance (L) for each applicable fuel, metering arrangement, payment method and region.
Nil consumption is levelised across Other and PPM payment types where PPM is greater than Other. 
The levelisation allowance (L) is derived by weighting the Nil kWh differential by the number of customer accounts for each fuel and metering arrangement across the two payment types (other and PPM) for a given region.</t>
  </si>
  <si>
    <t>Standard Credit</t>
  </si>
  <si>
    <t>Level of the default tariff cap for the chosen 28AD Charge Restriction Period, broken down by fuel and Benchmark Metering Arrangment, Benchmark Annual Consumption Level, Payment Method and Charge Restriction Region.
All units are pounds per customer, excluding VAT except where specified.
Dual fuel values are provided for information only.</t>
  </si>
  <si>
    <t>Historical level tables (payment type - Other)</t>
  </si>
  <si>
    <t>Supplementary tables showing trend in level of the default tariff cap as it would have been calculated for historical periods</t>
  </si>
  <si>
    <t>All units are pounds per customer, excluding VAT except where specified.</t>
  </si>
  <si>
    <t>Historical level tables (payment type - SC)</t>
  </si>
  <si>
    <t>Historical level tables (payment type - PPM)</t>
  </si>
  <si>
    <t>Default tariff cap inputs - PPM</t>
  </si>
  <si>
    <t>Default tariff cap inputs - SC</t>
  </si>
  <si>
    <t>Default tariff cap inputs - Other</t>
  </si>
  <si>
    <t>GB Average</t>
  </si>
  <si>
    <t xml:space="preserve">GB average </t>
  </si>
  <si>
    <t>Historical level tables</t>
  </si>
  <si>
    <t>Trend in the indicative level of the default tariff cap for historical periods (£ per customer per year, average across GB regions)</t>
  </si>
  <si>
    <t>Nil consumption</t>
  </si>
  <si>
    <t>Apr 2017 - Sep 2017</t>
  </si>
  <si>
    <t>Oct 2017 - Mar 2018</t>
  </si>
  <si>
    <t>Apr 2018 - Sep 2018</t>
  </si>
  <si>
    <t>Oct 2018 - Mar 2019</t>
  </si>
  <si>
    <t>Apr 2019 - Sep 2019</t>
  </si>
  <si>
    <t>Oct 2019 - Mar 2020</t>
  </si>
  <si>
    <t>Apr 2020 - Sep 2020</t>
  </si>
  <si>
    <t>Oct 2020 - Mar 2021</t>
  </si>
  <si>
    <t>Apr 2021 - Sep 2021</t>
  </si>
  <si>
    <t>Oct 2021 - Mar 2022</t>
  </si>
  <si>
    <t>Apr 2022 - Sep 2022</t>
  </si>
  <si>
    <t>Oct 2022 - Dec 2022</t>
  </si>
  <si>
    <t>Jan 2023 - Mar 2023</t>
  </si>
  <si>
    <t>Apr 2023 - June 2023</t>
  </si>
  <si>
    <t>Jul 2023 - Sept 2023</t>
  </si>
  <si>
    <t>Oct 2023 - Dec 2023</t>
  </si>
  <si>
    <t>Jan 2024 - Mar 2024</t>
  </si>
  <si>
    <t>DF</t>
  </si>
  <si>
    <t>-</t>
  </si>
  <si>
    <t>CM</t>
  </si>
  <si>
    <t>AA</t>
  </si>
  <si>
    <t>PC</t>
  </si>
  <si>
    <t>NC</t>
  </si>
  <si>
    <t>OC</t>
  </si>
  <si>
    <t>SMNCC</t>
  </si>
  <si>
    <t>PAAC</t>
  </si>
  <si>
    <t>PAP</t>
  </si>
  <si>
    <t>EBIT</t>
  </si>
  <si>
    <t>HAP</t>
  </si>
  <si>
    <t xml:space="preserve">Levelisation </t>
  </si>
  <si>
    <t>Total_GB average</t>
  </si>
  <si>
    <t>Total inc VAT</t>
  </si>
  <si>
    <t>Typical consumption</t>
  </si>
  <si>
    <t>Fuel/Metering arrangement</t>
  </si>
  <si>
    <t>Consumption (MWH)</t>
  </si>
  <si>
    <t xml:space="preserve">Electricity: Single-rate </t>
  </si>
  <si>
    <t>Electricity: Multi-register</t>
  </si>
  <si>
    <t>Supplementary tables showing trend in level of the default tariff cap (levelised) as it would have been calculated for historical periods; and demand weighted average level of the default tariff cap for the year 2017/18</t>
  </si>
  <si>
    <t>1b Historical level tables</t>
  </si>
  <si>
    <t>1c Consumption adjusted levels</t>
  </si>
  <si>
    <t>Levelised (consumption adjusted levels) supplementary tables showing trend in level of the cap as it would have been calculated for historical periods.</t>
  </si>
  <si>
    <t>Levelised supplementary tables showing trend in level of the cap as it would have been calculated for historical periods.</t>
  </si>
  <si>
    <t>Pre-levelised supplementary tables showing trend in level of the cap as it would have been calculated for historical periods.</t>
  </si>
  <si>
    <t>3e Historical level tables</t>
  </si>
  <si>
    <t>Levelised Level of the default tariff cap for each Charge Restriction Region, each fuel and Benchmark Metering Arrangement and each Benchmark Annual Consumption Level for PPM payment type for each applicable charge restriction period.</t>
  </si>
  <si>
    <t>Levelised Level of the default tariff cap for each Charge Restriction Region, each fuel and Benchmark Metering Arrangement and each Benchmark Annual Consumption Level for other payment type for each applicable charge restriction period.</t>
  </si>
  <si>
    <t>Levelised Level of the default tariff cap for each Charge Restriction Region, each fuel and Benchmark Metering Arrangement, each Benchmark Annual Consumption Level and each Payment Method for a selected 28AD Charge Restriction Period.</t>
  </si>
  <si>
    <t>Levelised Level of the default tariff cap for each Charge Restriction Region, each fuel and Benchmark Metering Arrangement and each Benchmark Annual Consumption Level for SC payment type for each applicable charge restriction period.</t>
  </si>
  <si>
    <t>Benchmark maximum charges shown are levelised for Other and PPM payment methods from charge restriction period 12a (April 2024 - June 2024)</t>
  </si>
  <si>
    <t>Apr 2024 - June 2024</t>
  </si>
  <si>
    <r>
      <t xml:space="preserve">Final, published in support of decision
Updated from consultation version as follows:
* Implied dual fuel levels added to sheet 1a levelised DTC
* Sheets added to maitain a record of historical levelised cap levels for transparency and ease of comparision (1b, 1c, 2a, 2b, 2c, 3e)
* Calculation of Payment type differential and levelisations allowance seperated into two sheets for transparency (2d, 2e)
* Input tabs for pre-levelisation cap levels from DTC model split by payment method to simplify and make clearer now 3 sheets (3a, 3b, 3c)
* layout of and formulas within sheets rationalised and simplified for greater transparency
</t>
    </r>
    <r>
      <rPr>
        <b/>
        <u/>
        <sz val="11"/>
        <rFont val="Calibri"/>
        <family val="2"/>
        <scheme val="minor"/>
      </rPr>
      <t>Note</t>
    </r>
    <r>
      <rPr>
        <sz val="11"/>
        <rFont val="Calibri"/>
        <family val="2"/>
        <scheme val="minor"/>
      </rPr>
      <t xml:space="preserve"> - no changes have been made to the implementation of the policy intent or underlying mechanics of the levelisation calculation
19/02/2023 - Customer number inputs updated using tariff compliance RFI data accurate as at 1 January 2024, pre-levelised cap levels and cost component data inputs updated from overview model.
</t>
    </r>
  </si>
  <si>
    <t>2a Historical levelised_Other</t>
  </si>
  <si>
    <t>2b Historical levelised_SC</t>
  </si>
  <si>
    <t>2c Historical levelised_PPM</t>
  </si>
  <si>
    <t>2d Nil levelisation allowance</t>
  </si>
  <si>
    <t>2e Nil Differential</t>
  </si>
  <si>
    <t>v1.2</t>
  </si>
  <si>
    <t>Jul 2024 - Sept 2024</t>
  </si>
  <si>
    <t xml:space="preserve">Updated 1b Historical level tables to include July to September 2024.
Updated 1c Consumption adjusted levels to include July to September 2024.
Updated 3a, 3b and 3c with latest figures from Default Tariff Cap model.
Updated 3d with latest customer account numbers.
Extended 3e to include July to September 2024.
</t>
  </si>
  <si>
    <t xml:space="preserve">Pre-levelised Level of the default tariff cap for PPM customers, broken down by fuel and Benchmark Metering Arrangement, Benchmark Annual Consumption Level, and Charge Restriction Region.
All units are pounds per customer, excluding VAT except where specified.
</t>
  </si>
  <si>
    <t xml:space="preserve">Pre-levelised Level of the default tariff cap for SC customers, broken down by fuel and Benchmark Metering Arrangement, Benchmark Annual Consumption Level, and Charge Restriction Region.
All units are pounds per customer, excluding VAT except where specified.
</t>
  </si>
  <si>
    <t>Supplementary tables showing trend in level of the default tariff cap as it would have been calculated for historical periods; and demand weighted average level of the default tariff cap for the year 2017/18
This comes from the Default Tariff Cap Model.</t>
  </si>
  <si>
    <r>
      <t xml:space="preserve">This tab shows the number of customer accounts for each relevant fuel, metering arrangement, payment type and region
</t>
    </r>
    <r>
      <rPr>
        <b/>
        <sz val="10"/>
        <rFont val="Verdana"/>
        <family val="2"/>
      </rPr>
      <t>This data is sourced from supplier-derived information submitted through quarterly requests for information (RFI)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</si>
</sst>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164" formatCode="_(* #,##0.00_);_(* \(#,##0.00\);_(* &quot;-&quot;??_);_(@_)"/>
    <numFmt numFmtId="165" formatCode="&quot;£&quot;#,##0.00_);[Red]\(&quot;£&quot;#,##0.00\)"/>
    <numFmt numFmtId="166" formatCode="&quot;£&quot;#,##0.00;[Red]&quot;£&quot;#,##0.00"/>
    <numFmt numFmtId="167" formatCode="_-[$€-2]* #,##0.00_-;\-[$€-2]* #,##0.00_-;_-[$€-2]* &quot;-&quot;??_-"/>
    <numFmt numFmtId="168" formatCode="0.0%"/>
    <numFmt numFmtId="169" formatCode="&quot;£&quot;#,##0.00"/>
    <numFmt numFmtId="170" formatCode="_(* #,##0.0_);_(* \(#,##0.0\);_(* &quot;-&quot;??_);_(@_)"/>
  </numFmts>
  <fonts count="51"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249977111117893"/>
      <name val="Verdana"/>
      <family val="2"/>
    </font>
    <font>
      <sz val="11"/>
      <color theme="1"/>
      <name val="Verdana"/>
      <family val="2"/>
    </font>
    <font>
      <b/>
      <sz val="14"/>
      <color theme="1"/>
      <name val="Verdana"/>
      <family val="2"/>
    </font>
    <font>
      <sz val="9"/>
      <color theme="1"/>
      <name val="Verdana"/>
      <family val="2"/>
    </font>
    <font>
      <sz val="10"/>
      <color theme="1"/>
      <name val="Verdana"/>
      <family val="2"/>
    </font>
    <font>
      <sz val="9"/>
      <name val="Verdana"/>
      <family val="2"/>
    </font>
    <font>
      <sz val="10"/>
      <name val="Verdana"/>
      <family val="2"/>
    </font>
    <font>
      <sz val="10"/>
      <color theme="0"/>
      <name val="Verdana"/>
      <family val="2"/>
    </font>
    <font>
      <b/>
      <sz val="9"/>
      <color theme="1"/>
      <name val="Verdana"/>
      <family val="2"/>
    </font>
    <font>
      <b/>
      <sz val="9"/>
      <name val="Verdana"/>
      <family val="2"/>
    </font>
    <font>
      <b/>
      <sz val="10"/>
      <color theme="1"/>
      <name val="Verdana"/>
      <family val="2"/>
    </font>
    <font>
      <i/>
      <sz val="10"/>
      <color theme="1"/>
      <name val="Verdana"/>
      <family val="2"/>
    </font>
    <font>
      <b/>
      <u/>
      <sz val="10"/>
      <color theme="1"/>
      <name val="Verdana"/>
      <family val="2"/>
    </font>
    <font>
      <b/>
      <sz val="10"/>
      <color rgb="FF000000"/>
      <name val="Verdana"/>
      <family val="2"/>
    </font>
    <font>
      <b/>
      <sz val="10"/>
      <name val="Arial"/>
      <family val="2"/>
    </font>
    <font>
      <sz val="10"/>
      <color rgb="FF000000"/>
      <name val="Verdana"/>
      <family val="2"/>
    </font>
    <font>
      <b/>
      <sz val="10"/>
      <color rgb="FF00B0F0"/>
      <name val="Verdana"/>
      <family val="2"/>
    </font>
    <font>
      <sz val="10"/>
      <color rgb="FFFF0000"/>
      <name val="Verdana"/>
      <family val="2"/>
    </font>
    <font>
      <b/>
      <sz val="10"/>
      <name val="Verdana"/>
      <family val="2"/>
    </font>
    <font>
      <sz val="10"/>
      <color theme="0" tint="-0.34998626667073579"/>
      <name val="Verdana"/>
      <family val="2"/>
    </font>
    <font>
      <b/>
      <sz val="10"/>
      <color theme="0"/>
      <name val="Verdana"/>
      <family val="2"/>
    </font>
    <font>
      <b/>
      <u/>
      <sz val="9"/>
      <name val="Verdana"/>
      <family val="2"/>
    </font>
    <font>
      <i/>
      <sz val="9"/>
      <name val="Verdana"/>
      <family val="2"/>
    </font>
    <font>
      <sz val="9"/>
      <color rgb="FF000000"/>
      <name val="Verdana"/>
      <family val="2"/>
    </font>
    <font>
      <sz val="10"/>
      <name val="Arial"/>
      <family val="2"/>
    </font>
    <font>
      <b/>
      <sz val="11"/>
      <color rgb="FF242424"/>
      <name val="Calibri"/>
      <family val="2"/>
      <scheme val="minor"/>
    </font>
    <font>
      <b/>
      <sz val="14"/>
      <name val="Verdana"/>
      <family val="2"/>
    </font>
    <font>
      <b/>
      <u/>
      <sz val="10"/>
      <name val="Verdana"/>
      <family val="2"/>
    </font>
    <font>
      <b/>
      <i/>
      <sz val="10"/>
      <name val="Verdana"/>
      <family val="2"/>
    </font>
    <font>
      <sz val="11"/>
      <name val="Calibri"/>
      <family val="2"/>
    </font>
    <font>
      <sz val="11"/>
      <name val="Calibri"/>
      <family val="2"/>
      <scheme val="minor"/>
    </font>
    <font>
      <i/>
      <sz val="10"/>
      <name val="Verdana"/>
      <family val="2"/>
    </font>
    <font>
      <sz val="8"/>
      <name val="Calibri"/>
      <family val="2"/>
      <scheme val="minor"/>
    </font>
    <font>
      <i/>
      <sz val="10"/>
      <color theme="0" tint="-0.499984740745262"/>
      <name val="Verdana"/>
      <family val="2"/>
    </font>
    <font>
      <b/>
      <sz val="10"/>
      <color theme="2" tint="-0.499984740745262"/>
      <name val="Verdana"/>
      <family val="2"/>
    </font>
    <font>
      <sz val="9"/>
      <color rgb="FFFF0000"/>
      <name val="Verdana"/>
      <family val="2"/>
    </font>
    <font>
      <u/>
      <sz val="9"/>
      <color theme="0"/>
      <name val="Verdana"/>
      <family val="2"/>
    </font>
    <font>
      <b/>
      <sz val="9"/>
      <color theme="0"/>
      <name val="Verdana"/>
      <family val="2"/>
    </font>
    <font>
      <u/>
      <sz val="9"/>
      <name val="Verdana"/>
      <family val="2"/>
    </font>
    <font>
      <b/>
      <sz val="12"/>
      <name val="Verdana"/>
      <family val="2"/>
    </font>
    <font>
      <b/>
      <u/>
      <sz val="12"/>
      <name val="Verdana"/>
      <family val="2"/>
    </font>
    <font>
      <sz val="9"/>
      <color theme="0"/>
      <name val="Verdana"/>
      <family val="2"/>
    </font>
    <font>
      <i/>
      <sz val="12"/>
      <color rgb="FFC00000"/>
      <name val="Verdana"/>
      <family val="2"/>
    </font>
    <font>
      <i/>
      <sz val="10"/>
      <color theme="1" tint="4.9989318521683403E-2"/>
      <name val="Verdana"/>
      <family val="2"/>
    </font>
    <font>
      <b/>
      <sz val="10"/>
      <color theme="1" tint="4.9989318521683403E-2"/>
      <name val="Verdana"/>
      <family val="2"/>
    </font>
    <font>
      <sz val="10"/>
      <color theme="1" tint="4.9989318521683403E-2"/>
      <name val="Verdana"/>
      <family val="2"/>
    </font>
    <font>
      <b/>
      <sz val="9"/>
      <color theme="1" tint="4.9989318521683403E-2"/>
      <name val="Verdana"/>
      <family val="2"/>
    </font>
    <font>
      <b/>
      <u/>
      <sz val="11"/>
      <name val="Calibri"/>
      <family val="2"/>
      <scheme val="minor"/>
    </font>
  </fonts>
  <fills count="2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3"/>
        <bgColor indexed="64"/>
      </patternFill>
    </fill>
    <fill>
      <patternFill patternType="solid">
        <fgColor rgb="FFD9E1F2"/>
        <bgColor indexed="64"/>
      </patternFill>
    </fill>
    <fill>
      <patternFill patternType="solid">
        <fgColor rgb="FFFFF2CC"/>
        <bgColor rgb="FF000000"/>
      </patternFill>
    </fill>
    <fill>
      <patternFill patternType="solid">
        <fgColor theme="8" tint="0.59999389629810485"/>
        <bgColor indexed="64"/>
      </patternFill>
    </fill>
    <fill>
      <patternFill patternType="solid">
        <fgColor theme="5" tint="0.39997558519241921"/>
        <bgColor indexed="64"/>
      </patternFill>
    </fill>
    <fill>
      <patternFill patternType="solid">
        <fgColor rgb="FFFFFFFF"/>
        <bgColor indexed="64"/>
      </patternFill>
    </fill>
    <fill>
      <patternFill patternType="solid">
        <fgColor theme="8" tint="0.39997558519241921"/>
        <bgColor indexed="64"/>
      </patternFill>
    </fill>
    <fill>
      <patternFill patternType="solid">
        <fgColor theme="8" tint="0.79995117038483843"/>
        <bgColor indexed="64"/>
      </patternFill>
    </fill>
    <fill>
      <patternFill patternType="solid">
        <fgColor rgb="FFD9E1F2"/>
        <bgColor rgb="FF000000"/>
      </patternFill>
    </fill>
    <fill>
      <patternFill patternType="solid">
        <fgColor theme="0"/>
        <bgColor rgb="FF000000"/>
      </patternFill>
    </fill>
    <fill>
      <patternFill patternType="solid">
        <fgColor theme="8"/>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10">
    <xf numFmtId="0" fontId="0" fillId="0" borderId="0"/>
    <xf numFmtId="0" fontId="1" fillId="0" borderId="0"/>
    <xf numFmtId="164" fontId="7" fillId="0" borderId="0" applyFont="0" applyFill="0" applyBorder="0" applyAlignment="0" applyProtection="0"/>
    <xf numFmtId="0" fontId="7" fillId="0" borderId="0"/>
    <xf numFmtId="0" fontId="1" fillId="0" borderId="0"/>
    <xf numFmtId="0" fontId="17" fillId="0" borderId="0"/>
    <xf numFmtId="0" fontId="7" fillId="0" borderId="0"/>
    <xf numFmtId="0" fontId="1" fillId="0" borderId="0"/>
    <xf numFmtId="167" fontId="27" fillId="0" borderId="0"/>
    <xf numFmtId="0" fontId="7" fillId="0" borderId="0"/>
  </cellStyleXfs>
  <cellXfs count="342">
    <xf numFmtId="0" fontId="0" fillId="0" borderId="0" xfId="0"/>
    <xf numFmtId="0" fontId="3" fillId="2" borderId="0" xfId="1" applyFont="1" applyFill="1"/>
    <xf numFmtId="0" fontId="4" fillId="2" borderId="0" xfId="1" applyFont="1" applyFill="1"/>
    <xf numFmtId="0" fontId="5" fillId="2" borderId="0" xfId="1" applyFont="1" applyFill="1"/>
    <xf numFmtId="0" fontId="4" fillId="2" borderId="0" xfId="1" applyFont="1" applyFill="1" applyAlignment="1">
      <alignment wrapText="1"/>
    </xf>
    <xf numFmtId="0" fontId="6" fillId="3" borderId="0" xfId="3" applyFont="1" applyFill="1"/>
    <xf numFmtId="0" fontId="7" fillId="3" borderId="0" xfId="3" applyFill="1"/>
    <xf numFmtId="0" fontId="7" fillId="0" borderId="0" xfId="3"/>
    <xf numFmtId="0" fontId="4" fillId="2" borderId="0" xfId="1" applyFont="1" applyFill="1" applyAlignment="1">
      <alignment vertical="center"/>
    </xf>
    <xf numFmtId="0" fontId="4" fillId="2" borderId="0" xfId="1" applyFont="1" applyFill="1" applyAlignment="1">
      <alignment vertical="center" wrapText="1"/>
    </xf>
    <xf numFmtId="0" fontId="7" fillId="3" borderId="0" xfId="4" applyFont="1" applyFill="1"/>
    <xf numFmtId="0" fontId="13" fillId="3" borderId="0" xfId="4" applyFont="1" applyFill="1" applyAlignment="1">
      <alignment horizontal="left" vertical="center"/>
    </xf>
    <xf numFmtId="0" fontId="7" fillId="7" borderId="1" xfId="4" applyFont="1" applyFill="1" applyBorder="1" applyAlignment="1">
      <alignment horizontal="center" vertical="center" wrapText="1"/>
    </xf>
    <xf numFmtId="0" fontId="14" fillId="3" borderId="0" xfId="4" applyFont="1" applyFill="1"/>
    <xf numFmtId="0" fontId="15" fillId="3" borderId="0" xfId="4" applyFont="1" applyFill="1"/>
    <xf numFmtId="0" fontId="16" fillId="3" borderId="0" xfId="4" applyFont="1" applyFill="1" applyAlignment="1">
      <alignment vertical="center" wrapText="1"/>
    </xf>
    <xf numFmtId="0" fontId="16" fillId="3" borderId="0" xfId="4" applyFont="1" applyFill="1" applyAlignment="1">
      <alignment horizontal="center" vertical="center" wrapText="1"/>
    </xf>
    <xf numFmtId="0" fontId="9" fillId="3" borderId="1" xfId="5" applyFont="1" applyFill="1" applyBorder="1" applyAlignment="1">
      <alignment horizontal="left"/>
    </xf>
    <xf numFmtId="165" fontId="18" fillId="3" borderId="0" xfId="4" applyNumberFormat="1" applyFont="1" applyFill="1" applyAlignment="1">
      <alignment horizontal="right" vertical="center" wrapText="1"/>
    </xf>
    <xf numFmtId="0" fontId="9" fillId="3" borderId="0" xfId="5" applyFont="1" applyFill="1" applyAlignment="1">
      <alignment horizontal="center"/>
    </xf>
    <xf numFmtId="0" fontId="19" fillId="3" borderId="0" xfId="4" applyFont="1" applyFill="1" applyAlignment="1">
      <alignment horizontal="right"/>
    </xf>
    <xf numFmtId="166" fontId="7" fillId="0" borderId="0" xfId="4" applyNumberFormat="1" applyFont="1" applyAlignment="1">
      <alignment horizontal="left"/>
    </xf>
    <xf numFmtId="165" fontId="7" fillId="0" borderId="0" xfId="4" applyNumberFormat="1" applyFont="1" applyAlignment="1">
      <alignment horizontal="left"/>
    </xf>
    <xf numFmtId="0" fontId="20" fillId="3" borderId="0" xfId="4" applyFont="1" applyFill="1"/>
    <xf numFmtId="165" fontId="14" fillId="3" borderId="0" xfId="4" applyNumberFormat="1" applyFont="1" applyFill="1"/>
    <xf numFmtId="0" fontId="13" fillId="3" borderId="0" xfId="4" applyFont="1" applyFill="1" applyAlignment="1">
      <alignment vertical="center" wrapText="1"/>
    </xf>
    <xf numFmtId="165" fontId="13" fillId="3" borderId="0" xfId="4" applyNumberFormat="1" applyFont="1" applyFill="1" applyAlignment="1">
      <alignment horizontal="center" vertical="center" wrapText="1"/>
    </xf>
    <xf numFmtId="0" fontId="9" fillId="0" borderId="1" xfId="5" applyFont="1" applyBorder="1" applyAlignment="1">
      <alignment horizontal="left"/>
    </xf>
    <xf numFmtId="165" fontId="7" fillId="3" borderId="0" xfId="4" applyNumberFormat="1" applyFont="1" applyFill="1"/>
    <xf numFmtId="0" fontId="7" fillId="3" borderId="0" xfId="4" applyFont="1" applyFill="1" applyAlignment="1">
      <alignment horizontal="left" vertical="center"/>
    </xf>
    <xf numFmtId="0" fontId="7" fillId="3" borderId="0" xfId="4" applyFont="1" applyFill="1" applyAlignment="1">
      <alignment horizontal="left" wrapText="1"/>
    </xf>
    <xf numFmtId="0" fontId="22" fillId="3" borderId="0" xfId="4" applyFont="1" applyFill="1" applyAlignment="1">
      <alignment horizontal="left"/>
    </xf>
    <xf numFmtId="0" fontId="7" fillId="3" borderId="0" xfId="1" applyFont="1" applyFill="1" applyAlignment="1">
      <alignment horizontal="center" vertical="center" wrapText="1"/>
    </xf>
    <xf numFmtId="0" fontId="6" fillId="2" borderId="0" xfId="3" applyFont="1" applyFill="1"/>
    <xf numFmtId="0" fontId="11" fillId="2" borderId="0" xfId="3" applyFont="1" applyFill="1"/>
    <xf numFmtId="0" fontId="6" fillId="2" borderId="0" xfId="3" applyFont="1" applyFill="1" applyAlignment="1">
      <alignment horizontal="left" wrapText="1"/>
    </xf>
    <xf numFmtId="0" fontId="6" fillId="2" borderId="0" xfId="3" applyFont="1" applyFill="1" applyAlignment="1">
      <alignment wrapText="1"/>
    </xf>
    <xf numFmtId="0" fontId="6" fillId="0" borderId="0" xfId="3" applyFont="1"/>
    <xf numFmtId="0" fontId="11" fillId="6" borderId="1" xfId="3" applyFont="1" applyFill="1" applyBorder="1" applyAlignment="1">
      <alignment horizontal="right" vertical="center" wrapText="1"/>
    </xf>
    <xf numFmtId="0" fontId="12" fillId="5" borderId="1" xfId="1" applyFont="1" applyFill="1" applyBorder="1"/>
    <xf numFmtId="0" fontId="12" fillId="5" borderId="1" xfId="3" applyFont="1" applyFill="1" applyBorder="1"/>
    <xf numFmtId="0" fontId="12" fillId="5" borderId="8" xfId="1" applyFont="1" applyFill="1" applyBorder="1"/>
    <xf numFmtId="0" fontId="12" fillId="5" borderId="9" xfId="3" applyFont="1" applyFill="1" applyBorder="1"/>
    <xf numFmtId="0" fontId="12" fillId="5" borderId="8" xfId="3" applyFont="1" applyFill="1" applyBorder="1"/>
    <xf numFmtId="0" fontId="12" fillId="5" borderId="6" xfId="3" applyFont="1" applyFill="1" applyBorder="1"/>
    <xf numFmtId="0" fontId="12" fillId="5" borderId="10" xfId="3" applyFont="1" applyFill="1" applyBorder="1"/>
    <xf numFmtId="0" fontId="25" fillId="5" borderId="1" xfId="1" applyFont="1" applyFill="1" applyBorder="1" applyAlignment="1">
      <alignment vertical="top"/>
    </xf>
    <xf numFmtId="0" fontId="25" fillId="5" borderId="1" xfId="3" applyFont="1" applyFill="1" applyBorder="1" applyAlignment="1">
      <alignment vertical="top" wrapText="1"/>
    </xf>
    <xf numFmtId="0" fontId="25" fillId="5" borderId="0" xfId="1" applyFont="1" applyFill="1" applyAlignment="1">
      <alignment vertical="top"/>
    </xf>
    <xf numFmtId="0" fontId="25" fillId="5" borderId="0" xfId="3" applyFont="1" applyFill="1" applyAlignment="1">
      <alignment vertical="top" wrapText="1"/>
    </xf>
    <xf numFmtId="0" fontId="25" fillId="5" borderId="11" xfId="3" applyFont="1" applyFill="1" applyBorder="1" applyAlignment="1">
      <alignment vertical="top" wrapText="1"/>
    </xf>
    <xf numFmtId="0" fontId="25" fillId="5" borderId="12" xfId="3" applyFont="1" applyFill="1" applyBorder="1" applyAlignment="1">
      <alignment vertical="top" wrapText="1"/>
    </xf>
    <xf numFmtId="0" fontId="6" fillId="5" borderId="1" xfId="3" applyFont="1" applyFill="1" applyBorder="1" applyAlignment="1">
      <alignment horizontal="right" vertical="center" wrapText="1"/>
    </xf>
    <xf numFmtId="0" fontId="6" fillId="5" borderId="13" xfId="1" applyFont="1" applyFill="1" applyBorder="1" applyAlignment="1">
      <alignment horizontal="center" vertical="center" wrapText="1"/>
    </xf>
    <xf numFmtId="0" fontId="6" fillId="5" borderId="13" xfId="3" applyFont="1" applyFill="1" applyBorder="1" applyAlignment="1">
      <alignment horizontal="center" vertical="center" wrapText="1"/>
    </xf>
    <xf numFmtId="49" fontId="6" fillId="5" borderId="1" xfId="3" applyNumberFormat="1" applyFont="1" applyFill="1" applyBorder="1" applyAlignment="1">
      <alignment horizontal="center" vertical="center" wrapText="1"/>
    </xf>
    <xf numFmtId="49" fontId="6" fillId="5" borderId="1" xfId="1" applyNumberFormat="1" applyFont="1" applyFill="1" applyBorder="1" applyAlignment="1">
      <alignment horizontal="center" vertical="center" wrapText="1"/>
    </xf>
    <xf numFmtId="0" fontId="26" fillId="9" borderId="1" xfId="3" applyFont="1" applyFill="1" applyBorder="1" applyAlignment="1">
      <alignment horizontal="right" vertical="center" wrapText="1"/>
    </xf>
    <xf numFmtId="17" fontId="26" fillId="9" borderId="1" xfId="3" applyNumberFormat="1" applyFont="1" applyFill="1" applyBorder="1" applyAlignment="1">
      <alignment horizontal="center" vertical="center" wrapText="1"/>
    </xf>
    <xf numFmtId="0" fontId="26" fillId="9" borderId="1" xfId="3" applyFont="1" applyFill="1" applyBorder="1" applyAlignment="1">
      <alignment horizontal="center" vertical="center" wrapText="1"/>
    </xf>
    <xf numFmtId="0" fontId="6" fillId="5" borderId="5" xfId="3" applyFont="1" applyFill="1" applyBorder="1" applyAlignment="1">
      <alignment horizontal="center" vertical="center" wrapText="1"/>
    </xf>
    <xf numFmtId="0" fontId="9" fillId="3" borderId="14" xfId="5" applyFont="1" applyFill="1" applyBorder="1" applyAlignment="1">
      <alignment horizontal="left"/>
    </xf>
    <xf numFmtId="0" fontId="6" fillId="0" borderId="9" xfId="3" applyFont="1" applyBorder="1"/>
    <xf numFmtId="2" fontId="6" fillId="7" borderId="1" xfId="3" applyNumberFormat="1" applyFont="1" applyFill="1" applyBorder="1" applyAlignment="1">
      <alignment horizontal="center"/>
    </xf>
    <xf numFmtId="3" fontId="18" fillId="10" borderId="1" xfId="3" applyNumberFormat="1" applyFont="1" applyFill="1" applyBorder="1" applyAlignment="1">
      <alignment horizontal="center" vertical="center"/>
    </xf>
    <xf numFmtId="0" fontId="9" fillId="3" borderId="2" xfId="5" applyFont="1" applyFill="1" applyBorder="1" applyAlignment="1">
      <alignment horizontal="left"/>
    </xf>
    <xf numFmtId="0" fontId="6" fillId="3" borderId="5" xfId="3" applyFont="1" applyFill="1" applyBorder="1"/>
    <xf numFmtId="0" fontId="6" fillId="3" borderId="13" xfId="3" applyFont="1" applyFill="1" applyBorder="1"/>
    <xf numFmtId="0" fontId="7" fillId="3" borderId="0" xfId="3" applyFill="1" applyAlignment="1">
      <alignment horizontal="center"/>
    </xf>
    <xf numFmtId="0" fontId="5" fillId="3" borderId="0" xfId="3" applyFont="1" applyFill="1" applyAlignment="1">
      <alignment horizontal="left"/>
    </xf>
    <xf numFmtId="0" fontId="1" fillId="3" borderId="0" xfId="3" applyFont="1" applyFill="1" applyAlignment="1">
      <alignment horizontal="center"/>
    </xf>
    <xf numFmtId="0" fontId="1" fillId="3" borderId="0" xfId="3" applyFont="1" applyFill="1"/>
    <xf numFmtId="0" fontId="2" fillId="3" borderId="1" xfId="9" applyFont="1" applyFill="1" applyBorder="1"/>
    <xf numFmtId="14" fontId="1" fillId="3" borderId="1" xfId="9" applyNumberFormat="1" applyFont="1" applyFill="1" applyBorder="1" applyAlignment="1">
      <alignment horizontal="left"/>
    </xf>
    <xf numFmtId="0" fontId="1" fillId="3" borderId="1" xfId="3" applyFont="1" applyFill="1" applyBorder="1"/>
    <xf numFmtId="0" fontId="1" fillId="3" borderId="1" xfId="3" quotePrefix="1" applyFont="1" applyFill="1" applyBorder="1"/>
    <xf numFmtId="0" fontId="1" fillId="3" borderId="1" xfId="3" applyFont="1" applyFill="1" applyBorder="1" applyAlignment="1">
      <alignment horizontal="left" vertical="center"/>
    </xf>
    <xf numFmtId="14" fontId="1" fillId="3" borderId="1" xfId="3" applyNumberFormat="1" applyFont="1" applyFill="1" applyBorder="1" applyAlignment="1">
      <alignment horizontal="left" vertical="center"/>
    </xf>
    <xf numFmtId="0" fontId="1" fillId="3" borderId="1" xfId="3" quotePrefix="1" applyFont="1" applyFill="1" applyBorder="1" applyAlignment="1">
      <alignment wrapText="1"/>
    </xf>
    <xf numFmtId="0" fontId="7" fillId="3" borderId="0" xfId="1" applyFont="1" applyFill="1"/>
    <xf numFmtId="0" fontId="7" fillId="0" borderId="0" xfId="1" applyFont="1"/>
    <xf numFmtId="0" fontId="23" fillId="8" borderId="0" xfId="1" applyFont="1" applyFill="1"/>
    <xf numFmtId="0" fontId="7" fillId="3" borderId="0" xfId="1" applyFont="1" applyFill="1" applyAlignment="1">
      <alignment horizontal="left" wrapText="1"/>
    </xf>
    <xf numFmtId="0" fontId="7" fillId="7" borderId="0" xfId="1" applyFont="1" applyFill="1" applyAlignment="1">
      <alignment horizontal="left" wrapText="1"/>
    </xf>
    <xf numFmtId="0" fontId="7" fillId="3" borderId="0" xfId="1" applyFont="1" applyFill="1" applyAlignment="1">
      <alignment horizontal="left"/>
    </xf>
    <xf numFmtId="0" fontId="7" fillId="4" borderId="0" xfId="1" applyFont="1" applyFill="1" applyAlignment="1">
      <alignment horizontal="left" wrapText="1"/>
    </xf>
    <xf numFmtId="0" fontId="0" fillId="3" borderId="0" xfId="1" applyFont="1" applyFill="1"/>
    <xf numFmtId="0" fontId="7" fillId="3" borderId="0" xfId="1" applyFont="1" applyFill="1" applyAlignment="1">
      <alignment wrapText="1"/>
    </xf>
    <xf numFmtId="0" fontId="23" fillId="3" borderId="0" xfId="1" applyFont="1" applyFill="1"/>
    <xf numFmtId="0" fontId="13" fillId="3" borderId="0" xfId="1" applyFont="1" applyFill="1"/>
    <xf numFmtId="0" fontId="7" fillId="5" borderId="1" xfId="1" applyFont="1" applyFill="1" applyBorder="1"/>
    <xf numFmtId="0" fontId="7" fillId="13" borderId="1" xfId="1" applyFont="1" applyFill="1" applyBorder="1" applyAlignment="1">
      <alignment wrapText="1"/>
    </xf>
    <xf numFmtId="0" fontId="29" fillId="2" borderId="0" xfId="1" applyFont="1" applyFill="1"/>
    <xf numFmtId="0" fontId="30" fillId="0" borderId="0" xfId="4" applyFont="1"/>
    <xf numFmtId="0" fontId="30" fillId="3" borderId="0" xfId="4" applyFont="1" applyFill="1"/>
    <xf numFmtId="7" fontId="7" fillId="7" borderId="1" xfId="4" applyNumberFormat="1" applyFont="1" applyFill="1" applyBorder="1" applyAlignment="1">
      <alignment horizontal="center" vertical="center" wrapText="1"/>
    </xf>
    <xf numFmtId="7" fontId="13" fillId="4" borderId="1" xfId="4" applyNumberFormat="1" applyFont="1" applyFill="1" applyBorder="1" applyAlignment="1">
      <alignment horizontal="center" vertical="center" wrapText="1"/>
    </xf>
    <xf numFmtId="7" fontId="21" fillId="4" borderId="1" xfId="4" applyNumberFormat="1" applyFont="1" applyFill="1" applyBorder="1" applyAlignment="1">
      <alignment horizontal="center" vertical="center" wrapText="1"/>
    </xf>
    <xf numFmtId="0" fontId="21" fillId="3" borderId="0" xfId="1" applyFont="1" applyFill="1"/>
    <xf numFmtId="0" fontId="9" fillId="13" borderId="1" xfId="1" applyFont="1" applyFill="1" applyBorder="1" applyAlignment="1">
      <alignment vertical="center" wrapText="1"/>
    </xf>
    <xf numFmtId="0" fontId="9" fillId="0" borderId="1" xfId="1" applyFont="1" applyBorder="1" applyAlignment="1">
      <alignment wrapText="1"/>
    </xf>
    <xf numFmtId="0" fontId="9" fillId="0" borderId="1" xfId="1" applyFont="1" applyBorder="1" applyAlignment="1">
      <alignment vertical="center" wrapText="1"/>
    </xf>
    <xf numFmtId="0" fontId="9" fillId="3" borderId="0" xfId="4" applyFont="1" applyFill="1" applyAlignment="1">
      <alignment horizontal="center"/>
    </xf>
    <xf numFmtId="0" fontId="31" fillId="3" borderId="0" xfId="1" applyFont="1" applyFill="1" applyAlignment="1">
      <alignment horizontal="left" vertical="center"/>
    </xf>
    <xf numFmtId="0" fontId="34" fillId="3" borderId="7" xfId="4" applyFont="1" applyFill="1" applyBorder="1" applyAlignment="1">
      <alignment horizontal="left"/>
    </xf>
    <xf numFmtId="0" fontId="34" fillId="3" borderId="7" xfId="4" applyFont="1" applyFill="1" applyBorder="1" applyAlignment="1">
      <alignment horizontal="left" wrapText="1"/>
    </xf>
    <xf numFmtId="0" fontId="9" fillId="3" borderId="7" xfId="1" applyFont="1" applyFill="1" applyBorder="1" applyAlignment="1">
      <alignment horizontal="left" vertical="center" wrapText="1"/>
    </xf>
    <xf numFmtId="0" fontId="33" fillId="3" borderId="1" xfId="9" applyFont="1" applyFill="1" applyBorder="1" applyAlignment="1">
      <alignment vertical="center"/>
    </xf>
    <xf numFmtId="14" fontId="33" fillId="3" borderId="1" xfId="9" applyNumberFormat="1" applyFont="1" applyFill="1" applyBorder="1" applyAlignment="1">
      <alignment horizontal="left" vertical="center"/>
    </xf>
    <xf numFmtId="0" fontId="33" fillId="3" borderId="1" xfId="9" applyFont="1" applyFill="1" applyBorder="1" applyAlignment="1">
      <alignment horizontal="left" vertical="center"/>
    </xf>
    <xf numFmtId="0" fontId="29" fillId="3" borderId="0" xfId="3" applyFont="1" applyFill="1" applyAlignment="1">
      <alignment horizontal="left"/>
    </xf>
    <xf numFmtId="0" fontId="13" fillId="3" borderId="1" xfId="4" applyFont="1" applyFill="1" applyBorder="1" applyAlignment="1">
      <alignment vertical="center" wrapText="1"/>
    </xf>
    <xf numFmtId="0" fontId="16" fillId="3" borderId="1" xfId="4" applyFont="1" applyFill="1" applyBorder="1" applyAlignment="1">
      <alignment horizontal="center" vertical="center" wrapText="1"/>
    </xf>
    <xf numFmtId="0" fontId="13" fillId="3" borderId="1" xfId="4" applyFont="1" applyFill="1" applyBorder="1" applyAlignment="1">
      <alignment horizontal="center" vertical="center" wrapText="1"/>
    </xf>
    <xf numFmtId="0" fontId="13" fillId="0" borderId="1" xfId="4" applyFont="1" applyBorder="1" applyAlignment="1">
      <alignment vertical="center" wrapText="1"/>
    </xf>
    <xf numFmtId="0" fontId="16" fillId="0" borderId="1" xfId="4" applyFont="1" applyBorder="1" applyAlignment="1">
      <alignment horizontal="center" vertical="center" wrapText="1"/>
    </xf>
    <xf numFmtId="0" fontId="13" fillId="0" borderId="1" xfId="4" applyFont="1" applyBorder="1" applyAlignment="1">
      <alignment horizontal="center" vertical="center" wrapText="1"/>
    </xf>
    <xf numFmtId="0" fontId="6" fillId="5" borderId="1" xfId="3" applyFont="1" applyFill="1" applyBorder="1" applyAlignment="1">
      <alignment horizontal="center" vertical="center" wrapText="1"/>
    </xf>
    <xf numFmtId="0" fontId="11" fillId="6" borderId="0" xfId="0" applyFont="1" applyFill="1" applyAlignment="1">
      <alignment horizontal="right" vertical="center" wrapText="1"/>
    </xf>
    <xf numFmtId="0" fontId="6" fillId="5" borderId="1" xfId="0" applyFont="1" applyFill="1" applyBorder="1" applyAlignment="1">
      <alignment horizontal="right" vertical="center" wrapText="1"/>
    </xf>
    <xf numFmtId="0" fontId="6" fillId="5" borderId="13"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26" fillId="16" borderId="1" xfId="0"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xf>
    <xf numFmtId="49" fontId="6" fillId="5" borderId="4" xfId="0" applyNumberFormat="1" applyFont="1" applyFill="1" applyBorder="1" applyAlignment="1">
      <alignment horizontal="center" vertical="center" wrapText="1"/>
    </xf>
    <xf numFmtId="17" fontId="26" fillId="16" borderId="1" xfId="0" applyNumberFormat="1" applyFont="1" applyFill="1" applyBorder="1" applyAlignment="1">
      <alignment horizontal="center" vertical="center" wrapText="1"/>
    </xf>
    <xf numFmtId="0" fontId="6" fillId="5" borderId="9" xfId="0" applyFont="1" applyFill="1" applyBorder="1" applyAlignment="1">
      <alignment horizontal="right" vertical="center"/>
    </xf>
    <xf numFmtId="0" fontId="6" fillId="5" borderId="3" xfId="0" applyFont="1" applyFill="1" applyBorder="1" applyAlignment="1">
      <alignment horizontal="center" vertical="center" wrapText="1"/>
    </xf>
    <xf numFmtId="0" fontId="4" fillId="2" borderId="0" xfId="0" applyFont="1" applyFill="1"/>
    <xf numFmtId="0" fontId="5" fillId="2" borderId="0" xfId="0" applyFont="1" applyFill="1"/>
    <xf numFmtId="0" fontId="6" fillId="2" borderId="0" xfId="0" applyFont="1" applyFill="1" applyAlignment="1">
      <alignment horizontal="left" wrapText="1"/>
    </xf>
    <xf numFmtId="0" fontId="4" fillId="2" borderId="0" xfId="0" applyFont="1" applyFill="1" applyAlignment="1">
      <alignment wrapText="1"/>
    </xf>
    <xf numFmtId="0" fontId="4" fillId="2" borderId="0" xfId="0" applyFont="1" applyFill="1" applyAlignment="1">
      <alignment horizontal="left" wrapText="1"/>
    </xf>
    <xf numFmtId="0" fontId="6" fillId="3" borderId="0" xfId="0" applyFont="1" applyFill="1"/>
    <xf numFmtId="0" fontId="9" fillId="3" borderId="3" xfId="5" applyFont="1" applyFill="1" applyBorder="1" applyAlignment="1">
      <alignment horizontal="left"/>
    </xf>
    <xf numFmtId="0" fontId="6" fillId="3" borderId="9" xfId="3" applyFont="1" applyFill="1" applyBorder="1"/>
    <xf numFmtId="0" fontId="0" fillId="0" borderId="6" xfId="0" applyBorder="1"/>
    <xf numFmtId="2" fontId="6" fillId="0" borderId="1" xfId="3" applyNumberFormat="1" applyFont="1" applyBorder="1" applyAlignment="1">
      <alignment horizontal="center"/>
    </xf>
    <xf numFmtId="2" fontId="6" fillId="3" borderId="1" xfId="3" applyNumberFormat="1" applyFont="1" applyFill="1" applyBorder="1" applyAlignment="1">
      <alignment horizontal="center"/>
    </xf>
    <xf numFmtId="3" fontId="18" fillId="17" borderId="1" xfId="3" applyNumberFormat="1" applyFont="1" applyFill="1" applyBorder="1" applyAlignment="1">
      <alignment horizontal="center" vertical="center"/>
    </xf>
    <xf numFmtId="0" fontId="12" fillId="5" borderId="8" xfId="0" applyFont="1" applyFill="1" applyBorder="1"/>
    <xf numFmtId="0" fontId="12" fillId="5" borderId="6" xfId="0" applyFont="1" applyFill="1" applyBorder="1"/>
    <xf numFmtId="0" fontId="36" fillId="3" borderId="0" xfId="4" applyFont="1" applyFill="1"/>
    <xf numFmtId="169" fontId="6" fillId="4" borderId="1" xfId="3" applyNumberFormat="1" applyFont="1" applyFill="1" applyBorder="1" applyAlignment="1">
      <alignment horizontal="center"/>
    </xf>
    <xf numFmtId="7" fontId="6" fillId="7" borderId="1" xfId="3" applyNumberFormat="1" applyFont="1" applyFill="1" applyBorder="1" applyAlignment="1">
      <alignment horizontal="center"/>
    </xf>
    <xf numFmtId="0" fontId="8" fillId="2" borderId="0" xfId="1" applyFont="1" applyFill="1" applyAlignment="1">
      <alignment horizontal="left" wrapText="1"/>
    </xf>
    <xf numFmtId="0" fontId="0" fillId="3" borderId="0" xfId="0" applyFill="1"/>
    <xf numFmtId="0" fontId="7" fillId="3" borderId="6" xfId="3" applyFill="1" applyBorder="1"/>
    <xf numFmtId="0" fontId="6" fillId="5" borderId="1" xfId="0" applyFont="1" applyFill="1" applyBorder="1" applyAlignment="1">
      <alignment horizontal="right" vertical="center"/>
    </xf>
    <xf numFmtId="0" fontId="37" fillId="3" borderId="1" xfId="4" applyFont="1" applyFill="1" applyBorder="1" applyAlignment="1">
      <alignment horizontal="center" vertical="center" wrapText="1"/>
    </xf>
    <xf numFmtId="0" fontId="38" fillId="2" borderId="0" xfId="1" applyFont="1" applyFill="1" applyAlignment="1">
      <alignment horizontal="left" vertical="center"/>
    </xf>
    <xf numFmtId="0" fontId="29" fillId="2" borderId="0" xfId="3" applyFont="1" applyFill="1"/>
    <xf numFmtId="0" fontId="6" fillId="2" borderId="0" xfId="0" applyFont="1" applyFill="1" applyAlignment="1">
      <alignment horizontal="left"/>
    </xf>
    <xf numFmtId="0" fontId="9" fillId="3" borderId="4" xfId="5" applyFont="1" applyFill="1" applyBorder="1" applyAlignment="1">
      <alignment horizontal="left"/>
    </xf>
    <xf numFmtId="0" fontId="6" fillId="2" borderId="0" xfId="0" applyFont="1" applyFill="1" applyAlignment="1">
      <alignment wrapText="1"/>
    </xf>
    <xf numFmtId="0" fontId="8" fillId="2" borderId="0" xfId="1" applyFont="1" applyFill="1" applyAlignment="1">
      <alignment wrapText="1"/>
    </xf>
    <xf numFmtId="0" fontId="6" fillId="2" borderId="0" xfId="0" applyFont="1" applyFill="1"/>
    <xf numFmtId="0" fontId="8" fillId="2" borderId="0" xfId="3" applyFont="1" applyFill="1" applyAlignment="1">
      <alignment vertical="top" wrapText="1"/>
    </xf>
    <xf numFmtId="0" fontId="6" fillId="2" borderId="0" xfId="1" applyFont="1" applyFill="1" applyAlignment="1">
      <alignment horizontal="left" wrapText="1"/>
    </xf>
    <xf numFmtId="0" fontId="4" fillId="2" borderId="0" xfId="1" applyFont="1" applyFill="1" applyAlignment="1">
      <alignment horizontal="left" wrapText="1"/>
    </xf>
    <xf numFmtId="0" fontId="39" fillId="18" borderId="0" xfId="0" applyFont="1" applyFill="1"/>
    <xf numFmtId="0" fontId="39" fillId="3" borderId="0" xfId="0" applyFont="1" applyFill="1"/>
    <xf numFmtId="0" fontId="40" fillId="3" borderId="0" xfId="0" applyFont="1" applyFill="1"/>
    <xf numFmtId="0" fontId="41" fillId="3" borderId="0" xfId="0" applyFont="1" applyFill="1"/>
    <xf numFmtId="0" fontId="42" fillId="0" borderId="2" xfId="0" applyFont="1" applyBorder="1"/>
    <xf numFmtId="0" fontId="8" fillId="3" borderId="3" xfId="0" applyFont="1" applyFill="1" applyBorder="1"/>
    <xf numFmtId="0" fontId="8" fillId="3" borderId="4" xfId="0" applyFont="1" applyFill="1" applyBorder="1"/>
    <xf numFmtId="0" fontId="43" fillId="3" borderId="0" xfId="0" applyFont="1" applyFill="1"/>
    <xf numFmtId="0" fontId="8" fillId="3" borderId="0" xfId="0" applyFont="1" applyFill="1"/>
    <xf numFmtId="0" fontId="9" fillId="3" borderId="2" xfId="0" applyFont="1" applyFill="1" applyBorder="1"/>
    <xf numFmtId="0" fontId="9" fillId="3" borderId="3" xfId="0" applyFont="1" applyFill="1" applyBorder="1"/>
    <xf numFmtId="0" fontId="9" fillId="3" borderId="4" xfId="0" applyFont="1" applyFill="1" applyBorder="1"/>
    <xf numFmtId="0" fontId="9" fillId="3" borderId="0" xfId="0" applyFont="1" applyFill="1"/>
    <xf numFmtId="0" fontId="10" fillId="3" borderId="0" xfId="0" applyFont="1" applyFill="1"/>
    <xf numFmtId="0" fontId="0" fillId="5" borderId="1" xfId="0" applyFill="1" applyBorder="1" applyAlignment="1">
      <alignment horizontal="left" vertical="center" wrapText="1"/>
    </xf>
    <xf numFmtId="0" fontId="6" fillId="5" borderId="1" xfId="1" applyFont="1" applyFill="1" applyBorder="1" applyAlignment="1">
      <alignment horizontal="center" vertical="center" wrapText="1"/>
    </xf>
    <xf numFmtId="0" fontId="11" fillId="6" borderId="0" xfId="1" applyFont="1" applyFill="1" applyAlignment="1">
      <alignment horizontal="right" vertical="center" wrapText="1"/>
    </xf>
    <xf numFmtId="0" fontId="8" fillId="5" borderId="1" xfId="0" applyFont="1" applyFill="1" applyBorder="1" applyAlignment="1">
      <alignment horizontal="center" vertical="center" wrapText="1"/>
    </xf>
    <xf numFmtId="0" fontId="6" fillId="4" borderId="1" xfId="1" applyFont="1" applyFill="1" applyBorder="1" applyAlignment="1">
      <alignment vertical="center"/>
    </xf>
    <xf numFmtId="0" fontId="6" fillId="4" borderId="5" xfId="1" applyFont="1" applyFill="1" applyBorder="1" applyAlignment="1">
      <alignment vertical="center"/>
    </xf>
    <xf numFmtId="0" fontId="6" fillId="3" borderId="6" xfId="1" applyFont="1" applyFill="1" applyBorder="1" applyAlignment="1">
      <alignment vertical="center"/>
    </xf>
    <xf numFmtId="2" fontId="6" fillId="3" borderId="6" xfId="1" applyNumberFormat="1" applyFont="1" applyFill="1" applyBorder="1" applyAlignment="1">
      <alignment horizontal="center"/>
    </xf>
    <xf numFmtId="2" fontId="6" fillId="3" borderId="0" xfId="1" applyNumberFormat="1" applyFont="1" applyFill="1" applyAlignment="1">
      <alignment horizontal="center"/>
    </xf>
    <xf numFmtId="0" fontId="42" fillId="3" borderId="2" xfId="0" applyFont="1" applyFill="1" applyBorder="1"/>
    <xf numFmtId="0" fontId="44" fillId="3" borderId="3" xfId="0" applyFont="1" applyFill="1" applyBorder="1"/>
    <xf numFmtId="0" fontId="10" fillId="3" borderId="3" xfId="0" applyFont="1" applyFill="1" applyBorder="1"/>
    <xf numFmtId="0" fontId="44" fillId="3" borderId="0" xfId="0" applyFont="1" applyFill="1"/>
    <xf numFmtId="0" fontId="12" fillId="3" borderId="0" xfId="0" applyFont="1" applyFill="1"/>
    <xf numFmtId="2" fontId="8" fillId="3" borderId="0" xfId="0" applyNumberFormat="1" applyFont="1" applyFill="1"/>
    <xf numFmtId="0" fontId="39" fillId="0" borderId="0" xfId="0" applyFont="1"/>
    <xf numFmtId="2" fontId="6" fillId="3" borderId="0" xfId="0" applyNumberFormat="1" applyFont="1" applyFill="1"/>
    <xf numFmtId="0" fontId="3" fillId="3" borderId="0" xfId="1" applyFont="1" applyFill="1"/>
    <xf numFmtId="0" fontId="6" fillId="3" borderId="0" xfId="1" applyFont="1" applyFill="1" applyAlignment="1">
      <alignment horizontal="left" wrapText="1"/>
    </xf>
    <xf numFmtId="0" fontId="4" fillId="3" borderId="0" xfId="1" applyFont="1" applyFill="1" applyAlignment="1">
      <alignment horizontal="left" wrapText="1"/>
    </xf>
    <xf numFmtId="0" fontId="4" fillId="3" borderId="0" xfId="1" applyFont="1" applyFill="1"/>
    <xf numFmtId="0" fontId="4" fillId="3" borderId="0" xfId="1" applyFont="1" applyFill="1" applyAlignment="1">
      <alignment wrapText="1"/>
    </xf>
    <xf numFmtId="0" fontId="6" fillId="3" borderId="1" xfId="1" applyFont="1" applyFill="1" applyBorder="1" applyAlignment="1">
      <alignment horizontal="left" wrapText="1"/>
    </xf>
    <xf numFmtId="170" fontId="6" fillId="4" borderId="1" xfId="2" applyNumberFormat="1" applyFont="1" applyFill="1" applyBorder="1" applyAlignment="1">
      <alignment horizontal="left" wrapText="1"/>
    </xf>
    <xf numFmtId="0" fontId="6" fillId="3" borderId="1" xfId="1" applyFont="1" applyFill="1" applyBorder="1" applyAlignment="1">
      <alignment horizontal="left"/>
    </xf>
    <xf numFmtId="170" fontId="6" fillId="4" borderId="1" xfId="2" applyNumberFormat="1" applyFont="1" applyFill="1" applyBorder="1"/>
    <xf numFmtId="7" fontId="6" fillId="7" borderId="1" xfId="3" applyNumberFormat="1" applyFont="1" applyFill="1" applyBorder="1" applyAlignment="1">
      <alignment horizontal="left" vertical="center"/>
    </xf>
    <xf numFmtId="2" fontId="6" fillId="7" borderId="1" xfId="1" applyNumberFormat="1" applyFont="1" applyFill="1" applyBorder="1" applyAlignment="1">
      <alignment horizontal="center"/>
    </xf>
    <xf numFmtId="0" fontId="6" fillId="7" borderId="1" xfId="1" applyFont="1" applyFill="1" applyBorder="1" applyAlignment="1">
      <alignment vertical="center"/>
    </xf>
    <xf numFmtId="0" fontId="6" fillId="7" borderId="5" xfId="1" applyFont="1" applyFill="1" applyBorder="1" applyAlignment="1">
      <alignment vertical="center"/>
    </xf>
    <xf numFmtId="2" fontId="6" fillId="7" borderId="1" xfId="1" applyNumberFormat="1" applyFont="1" applyFill="1" applyBorder="1" applyAlignment="1">
      <alignment horizontal="center" vertical="center"/>
    </xf>
    <xf numFmtId="2" fontId="8" fillId="7" borderId="1" xfId="1" applyNumberFormat="1" applyFont="1" applyFill="1" applyBorder="1" applyAlignment="1">
      <alignment horizontal="center" vertical="center"/>
    </xf>
    <xf numFmtId="2" fontId="4" fillId="2" borderId="0" xfId="1" applyNumberFormat="1" applyFont="1" applyFill="1" applyAlignment="1">
      <alignment wrapText="1"/>
    </xf>
    <xf numFmtId="0" fontId="1" fillId="3" borderId="1" xfId="3" applyFont="1" applyFill="1" applyBorder="1" applyAlignment="1">
      <alignment vertical="center"/>
    </xf>
    <xf numFmtId="14" fontId="1" fillId="3" borderId="1" xfId="9" applyNumberFormat="1" applyFont="1" applyFill="1" applyBorder="1" applyAlignment="1">
      <alignment horizontal="left" vertical="center"/>
    </xf>
    <xf numFmtId="0" fontId="1" fillId="3" borderId="1" xfId="3" quotePrefix="1" applyFont="1" applyFill="1" applyBorder="1" applyAlignment="1">
      <alignment vertical="center" wrapText="1"/>
    </xf>
    <xf numFmtId="2" fontId="6" fillId="4" borderId="1" xfId="1" applyNumberFormat="1" applyFont="1" applyFill="1" applyBorder="1" applyAlignment="1">
      <alignment horizontal="center" vertical="center"/>
    </xf>
    <xf numFmtId="0" fontId="41" fillId="3" borderId="4" xfId="0" applyFont="1" applyFill="1" applyBorder="1"/>
    <xf numFmtId="0" fontId="39" fillId="3" borderId="4" xfId="0" applyFont="1" applyFill="1" applyBorder="1"/>
    <xf numFmtId="0" fontId="44" fillId="3" borderId="4" xfId="0" applyFont="1" applyFill="1" applyBorder="1"/>
    <xf numFmtId="0" fontId="6" fillId="4" borderId="9" xfId="1" applyFont="1" applyFill="1" applyBorder="1" applyAlignment="1">
      <alignment vertical="center"/>
    </xf>
    <xf numFmtId="2" fontId="6" fillId="4" borderId="9" xfId="1" applyNumberFormat="1" applyFont="1" applyFill="1" applyBorder="1" applyAlignment="1">
      <alignment horizontal="center" vertical="center"/>
    </xf>
    <xf numFmtId="0" fontId="8" fillId="3" borderId="11" xfId="0" applyFont="1" applyFill="1" applyBorder="1"/>
    <xf numFmtId="0" fontId="0" fillId="0" borderId="1" xfId="0" applyBorder="1"/>
    <xf numFmtId="0" fontId="7" fillId="0" borderId="1" xfId="3" applyBorder="1"/>
    <xf numFmtId="0" fontId="7" fillId="0" borderId="1" xfId="1" applyFont="1" applyBorder="1" applyAlignment="1">
      <alignment wrapText="1"/>
    </xf>
    <xf numFmtId="0" fontId="9" fillId="0" borderId="9" xfId="1" applyFont="1" applyBorder="1" applyAlignment="1">
      <alignment horizontal="left" vertical="center" wrapText="1"/>
    </xf>
    <xf numFmtId="0" fontId="9" fillId="0" borderId="2" xfId="1" applyFont="1" applyBorder="1" applyAlignment="1">
      <alignment wrapText="1"/>
    </xf>
    <xf numFmtId="0" fontId="9" fillId="0" borderId="10" xfId="1" applyFont="1" applyBorder="1" applyAlignment="1">
      <alignment horizontal="left" vertical="center" wrapText="1"/>
    </xf>
    <xf numFmtId="7" fontId="7" fillId="4" borderId="1" xfId="4" applyNumberFormat="1" applyFont="1" applyFill="1" applyBorder="1" applyAlignment="1">
      <alignment horizontal="center" vertical="center" wrapText="1"/>
    </xf>
    <xf numFmtId="0" fontId="8" fillId="3" borderId="3" xfId="0" applyFont="1" applyFill="1" applyBorder="1" applyAlignment="1">
      <alignment wrapText="1"/>
    </xf>
    <xf numFmtId="0" fontId="8" fillId="3" borderId="4" xfId="0" applyFont="1" applyFill="1" applyBorder="1" applyAlignment="1">
      <alignment wrapText="1"/>
    </xf>
    <xf numFmtId="0" fontId="9" fillId="14" borderId="2" xfId="1" applyFont="1" applyFill="1" applyBorder="1" applyAlignment="1">
      <alignment horizontal="left" wrapText="1"/>
    </xf>
    <xf numFmtId="0" fontId="10" fillId="14" borderId="3" xfId="1" applyFont="1" applyFill="1" applyBorder="1" applyAlignment="1">
      <alignment horizontal="left" wrapText="1"/>
    </xf>
    <xf numFmtId="0" fontId="10" fillId="14" borderId="4" xfId="1" applyFont="1" applyFill="1" applyBorder="1" applyAlignment="1">
      <alignment horizontal="left" wrapText="1"/>
    </xf>
    <xf numFmtId="0" fontId="9" fillId="14" borderId="3" xfId="1" applyFont="1" applyFill="1" applyBorder="1" applyAlignment="1">
      <alignment horizontal="left" wrapText="1"/>
    </xf>
    <xf numFmtId="0" fontId="9" fillId="14" borderId="4" xfId="1" applyFont="1" applyFill="1" applyBorder="1" applyAlignment="1">
      <alignment horizontal="left" wrapText="1"/>
    </xf>
    <xf numFmtId="0" fontId="45" fillId="3" borderId="0" xfId="4" applyFont="1" applyFill="1"/>
    <xf numFmtId="0" fontId="46" fillId="3" borderId="0" xfId="4" applyFont="1" applyFill="1" applyAlignment="1">
      <alignment horizontal="center"/>
    </xf>
    <xf numFmtId="7" fontId="47" fillId="4" borderId="1" xfId="4" applyNumberFormat="1" applyFont="1" applyFill="1" applyBorder="1" applyAlignment="1">
      <alignment horizontal="center" vertical="center" wrapText="1"/>
    </xf>
    <xf numFmtId="7" fontId="48" fillId="4" borderId="1" xfId="4" applyNumberFormat="1" applyFont="1" applyFill="1" applyBorder="1" applyAlignment="1">
      <alignment horizontal="center" vertical="center" wrapText="1"/>
    </xf>
    <xf numFmtId="0" fontId="39" fillId="19" borderId="0" xfId="0" applyFont="1" applyFill="1"/>
    <xf numFmtId="0" fontId="49" fillId="19" borderId="0" xfId="0" applyFont="1" applyFill="1"/>
    <xf numFmtId="0" fontId="46" fillId="3" borderId="0" xfId="4" applyFont="1" applyFill="1" applyAlignment="1">
      <alignment horizontal="left"/>
    </xf>
    <xf numFmtId="169" fontId="6" fillId="0" borderId="1" xfId="3" applyNumberFormat="1" applyFont="1" applyBorder="1" applyAlignment="1">
      <alignment horizontal="center"/>
    </xf>
    <xf numFmtId="0" fontId="33" fillId="3" borderId="1" xfId="9" quotePrefix="1" applyFont="1" applyFill="1" applyBorder="1" applyAlignment="1">
      <alignment vertical="center" wrapText="1"/>
    </xf>
    <xf numFmtId="0" fontId="9" fillId="3" borderId="4" xfId="0" applyFont="1" applyFill="1" applyBorder="1" applyAlignment="1">
      <alignment horizontal="center"/>
    </xf>
    <xf numFmtId="0" fontId="8" fillId="3" borderId="4" xfId="0" applyFont="1" applyFill="1" applyBorder="1" applyAlignment="1">
      <alignment horizontal="center" wrapText="1"/>
    </xf>
    <xf numFmtId="169" fontId="6" fillId="7" borderId="1" xfId="3" applyNumberFormat="1" applyFont="1" applyFill="1" applyBorder="1" applyAlignment="1">
      <alignment horizontal="center"/>
    </xf>
    <xf numFmtId="0" fontId="41" fillId="18" borderId="0" xfId="0" applyFont="1" applyFill="1"/>
    <xf numFmtId="0" fontId="28" fillId="0" borderId="0" xfId="3" applyFont="1" applyAlignment="1">
      <alignment horizontal="left" vertical="top" wrapText="1"/>
    </xf>
    <xf numFmtId="0" fontId="21" fillId="11" borderId="9" xfId="1" applyFont="1" applyFill="1" applyBorder="1" applyAlignment="1">
      <alignment horizontal="left" vertical="center" wrapText="1"/>
    </xf>
    <xf numFmtId="0" fontId="21" fillId="11" borderId="5" xfId="1" applyFont="1" applyFill="1" applyBorder="1" applyAlignment="1">
      <alignment horizontal="left" vertical="center" wrapText="1"/>
    </xf>
    <xf numFmtId="0" fontId="21" fillId="11" borderId="13" xfId="1" applyFont="1" applyFill="1" applyBorder="1" applyAlignment="1">
      <alignment horizontal="left" vertical="center" wrapText="1"/>
    </xf>
    <xf numFmtId="0" fontId="33" fillId="3" borderId="0" xfId="1" applyFont="1" applyFill="1" applyAlignment="1">
      <alignment horizontal="left" wrapText="1"/>
    </xf>
    <xf numFmtId="0" fontId="9" fillId="3" borderId="0" xfId="1" applyFont="1" applyFill="1" applyAlignment="1">
      <alignment horizontal="left" wrapText="1"/>
    </xf>
    <xf numFmtId="0" fontId="33" fillId="0" borderId="0" xfId="1" applyFont="1" applyAlignment="1">
      <alignment horizontal="left" wrapText="1"/>
    </xf>
    <xf numFmtId="0" fontId="9" fillId="0" borderId="0" xfId="1" applyFont="1" applyAlignment="1">
      <alignment horizontal="left" wrapText="1"/>
    </xf>
    <xf numFmtId="0" fontId="7" fillId="0" borderId="0" xfId="1" applyFont="1" applyAlignment="1">
      <alignment horizontal="center"/>
    </xf>
    <xf numFmtId="0" fontId="21" fillId="12" borderId="9" xfId="1" applyFont="1" applyFill="1" applyBorder="1" applyAlignment="1">
      <alignment horizontal="center" vertical="center" wrapText="1"/>
    </xf>
    <xf numFmtId="0" fontId="21" fillId="12" borderId="5" xfId="1" applyFont="1" applyFill="1" applyBorder="1" applyAlignment="1">
      <alignment horizontal="center" vertical="center" wrapText="1"/>
    </xf>
    <xf numFmtId="0" fontId="21" fillId="12" borderId="13" xfId="1" applyFont="1" applyFill="1" applyBorder="1" applyAlignment="1">
      <alignment horizontal="center" vertical="center" wrapText="1"/>
    </xf>
    <xf numFmtId="0" fontId="6" fillId="2" borderId="0" xfId="1" applyFont="1" applyFill="1" applyAlignment="1">
      <alignment horizontal="left" wrapText="1"/>
    </xf>
    <xf numFmtId="0" fontId="38" fillId="2" borderId="0" xfId="1" applyFont="1" applyFill="1" applyAlignment="1">
      <alignment horizontal="left" vertical="center"/>
    </xf>
    <xf numFmtId="0" fontId="13" fillId="3" borderId="1" xfId="4" applyFont="1" applyFill="1" applyBorder="1" applyAlignment="1">
      <alignment vertical="center" wrapText="1"/>
    </xf>
    <xf numFmtId="0" fontId="16" fillId="3" borderId="1" xfId="4" applyFont="1" applyFill="1" applyBorder="1" applyAlignment="1">
      <alignment horizontal="center" vertical="center" wrapText="1"/>
    </xf>
    <xf numFmtId="0" fontId="13" fillId="3" borderId="1" xfId="4" applyFont="1" applyFill="1" applyBorder="1" applyAlignment="1">
      <alignment horizontal="center" vertical="center" wrapText="1"/>
    </xf>
    <xf numFmtId="0" fontId="37" fillId="3" borderId="1" xfId="4" applyFont="1" applyFill="1" applyBorder="1" applyAlignment="1">
      <alignment horizontal="center" vertical="center" wrapText="1"/>
    </xf>
    <xf numFmtId="0" fontId="13" fillId="0" borderId="1" xfId="4" applyFont="1" applyBorder="1" applyAlignment="1">
      <alignment vertical="center" wrapText="1"/>
    </xf>
    <xf numFmtId="0" fontId="16" fillId="0" borderId="2" xfId="4" applyFont="1" applyBorder="1" applyAlignment="1">
      <alignment horizontal="center" vertical="center" wrapText="1"/>
    </xf>
    <xf numFmtId="0" fontId="16" fillId="0" borderId="4" xfId="4" applyFont="1" applyBorder="1" applyAlignment="1">
      <alignment horizontal="center" vertical="center" wrapText="1"/>
    </xf>
    <xf numFmtId="0" fontId="16" fillId="0" borderId="1" xfId="4" applyFont="1" applyBorder="1" applyAlignment="1">
      <alignment horizontal="center" vertical="center" wrapText="1"/>
    </xf>
    <xf numFmtId="0" fontId="13" fillId="0" borderId="1" xfId="4" applyFont="1" applyBorder="1" applyAlignment="1">
      <alignment horizontal="center" vertical="center" wrapText="1"/>
    </xf>
    <xf numFmtId="0" fontId="13" fillId="3" borderId="9" xfId="4" applyFont="1" applyFill="1" applyBorder="1" applyAlignment="1">
      <alignment vertical="center" wrapText="1"/>
    </xf>
    <xf numFmtId="0" fontId="13" fillId="3" borderId="13" xfId="4" applyFont="1" applyFill="1" applyBorder="1" applyAlignment="1">
      <alignment vertical="center" wrapText="1"/>
    </xf>
    <xf numFmtId="0" fontId="16" fillId="3" borderId="2" xfId="4" applyFont="1" applyFill="1" applyBorder="1" applyAlignment="1">
      <alignment horizontal="center" vertical="center" wrapText="1"/>
    </xf>
    <xf numFmtId="0" fontId="16" fillId="3" borderId="4" xfId="4" applyFont="1" applyFill="1" applyBorder="1" applyAlignment="1">
      <alignment horizontal="center" vertical="center" wrapText="1"/>
    </xf>
    <xf numFmtId="0" fontId="13" fillId="3" borderId="2" xfId="4" applyFont="1" applyFill="1" applyBorder="1" applyAlignment="1">
      <alignment horizontal="center" vertical="center" wrapText="1"/>
    </xf>
    <xf numFmtId="0" fontId="13" fillId="3" borderId="4" xfId="4" applyFont="1" applyFill="1" applyBorder="1" applyAlignment="1">
      <alignment horizontal="center" vertical="center" wrapText="1"/>
    </xf>
    <xf numFmtId="0" fontId="6" fillId="0" borderId="9" xfId="3" applyFont="1" applyBorder="1" applyAlignment="1">
      <alignment horizontal="center" vertical="center"/>
    </xf>
    <xf numFmtId="0" fontId="6" fillId="0" borderId="5" xfId="3" applyFont="1" applyBorder="1" applyAlignment="1">
      <alignment horizontal="center" vertical="center"/>
    </xf>
    <xf numFmtId="0" fontId="6" fillId="0" borderId="1" xfId="3" applyFont="1" applyBorder="1" applyAlignment="1">
      <alignment horizontal="center" vertical="center"/>
    </xf>
    <xf numFmtId="0" fontId="6" fillId="0" borderId="9" xfId="3" applyFont="1" applyBorder="1" applyAlignment="1">
      <alignment horizontal="center" vertical="center" wrapText="1"/>
    </xf>
    <xf numFmtId="0" fontId="6" fillId="0" borderId="5" xfId="3" applyFont="1" applyBorder="1" applyAlignment="1">
      <alignment horizontal="center" vertical="center" wrapText="1"/>
    </xf>
    <xf numFmtId="0" fontId="6" fillId="0" borderId="13" xfId="3" applyFont="1" applyBorder="1" applyAlignment="1">
      <alignment horizontal="center" vertical="center" wrapText="1"/>
    </xf>
    <xf numFmtId="0" fontId="4" fillId="2" borderId="0" xfId="0" applyFont="1" applyFill="1" applyAlignment="1">
      <alignment horizontal="left" wrapText="1"/>
    </xf>
    <xf numFmtId="0" fontId="6" fillId="2" borderId="0" xfId="0" applyFont="1" applyFill="1" applyAlignment="1">
      <alignment horizontal="left" wrapText="1"/>
    </xf>
    <xf numFmtId="0" fontId="6" fillId="5" borderId="9" xfId="0" applyFont="1" applyFill="1" applyBorder="1" applyAlignment="1">
      <alignment horizontal="center"/>
    </xf>
    <xf numFmtId="0" fontId="6" fillId="5" borderId="5" xfId="0" applyFont="1" applyFill="1" applyBorder="1" applyAlignment="1">
      <alignment horizontal="center"/>
    </xf>
    <xf numFmtId="0" fontId="12" fillId="5" borderId="8" xfId="0" applyFont="1" applyFill="1" applyBorder="1" applyAlignment="1">
      <alignment horizontal="left"/>
    </xf>
    <xf numFmtId="0" fontId="24" fillId="5" borderId="6" xfId="0" applyFont="1" applyFill="1" applyBorder="1" applyAlignment="1">
      <alignment horizontal="left"/>
    </xf>
    <xf numFmtId="0" fontId="24" fillId="5" borderId="10" xfId="0" applyFont="1" applyFill="1" applyBorder="1" applyAlignment="1">
      <alignment horizontal="left"/>
    </xf>
    <xf numFmtId="0" fontId="12" fillId="5" borderId="6" xfId="0" applyFont="1" applyFill="1" applyBorder="1" applyAlignment="1">
      <alignment horizontal="left"/>
    </xf>
    <xf numFmtId="0" fontId="12" fillId="5" borderId="10" xfId="0" applyFont="1" applyFill="1" applyBorder="1" applyAlignment="1">
      <alignment horizontal="left"/>
    </xf>
    <xf numFmtId="0" fontId="25" fillId="5" borderId="14" xfId="5" applyFont="1" applyFill="1" applyBorder="1" applyAlignment="1">
      <alignment horizontal="left" vertical="top" wrapText="1"/>
    </xf>
    <xf numFmtId="0" fontId="25" fillId="5" borderId="11" xfId="5" applyFont="1" applyFill="1" applyBorder="1" applyAlignment="1">
      <alignment horizontal="left" vertical="top" wrapText="1"/>
    </xf>
    <xf numFmtId="0" fontId="25" fillId="5" borderId="12" xfId="5" applyFont="1" applyFill="1" applyBorder="1" applyAlignment="1">
      <alignment horizontal="left" vertical="top" wrapText="1"/>
    </xf>
    <xf numFmtId="0" fontId="25" fillId="5" borderId="14" xfId="0" applyFont="1" applyFill="1" applyBorder="1" applyAlignment="1">
      <alignment horizontal="left" vertical="top" wrapText="1"/>
    </xf>
    <xf numFmtId="0" fontId="25" fillId="5" borderId="11" xfId="0" applyFont="1" applyFill="1" applyBorder="1" applyAlignment="1">
      <alignment horizontal="left" vertical="top" wrapText="1"/>
    </xf>
    <xf numFmtId="0" fontId="25" fillId="5" borderId="12" xfId="0" applyFont="1" applyFill="1" applyBorder="1" applyAlignment="1">
      <alignment horizontal="left" vertical="top" wrapText="1"/>
    </xf>
    <xf numFmtId="0" fontId="8" fillId="15" borderId="1" xfId="0" applyFont="1" applyFill="1" applyBorder="1" applyAlignment="1">
      <alignment vertical="center" wrapText="1"/>
    </xf>
    <xf numFmtId="0" fontId="8" fillId="15" borderId="9" xfId="0" applyFont="1" applyFill="1" applyBorder="1" applyAlignment="1">
      <alignment vertical="center" wrapText="1"/>
    </xf>
    <xf numFmtId="0" fontId="8" fillId="15" borderId="5" xfId="0" applyFont="1" applyFill="1" applyBorder="1" applyAlignment="1">
      <alignment vertical="center" wrapText="1"/>
    </xf>
    <xf numFmtId="0" fontId="8" fillId="15" borderId="13" xfId="0" applyFont="1" applyFill="1" applyBorder="1" applyAlignment="1">
      <alignment vertical="center" wrapText="1"/>
    </xf>
    <xf numFmtId="0" fontId="8" fillId="15" borderId="9" xfId="0" applyFont="1" applyFill="1" applyBorder="1" applyAlignment="1">
      <alignment horizontal="left" vertical="center" wrapText="1"/>
    </xf>
    <xf numFmtId="0" fontId="8" fillId="15" borderId="5" xfId="0" applyFont="1" applyFill="1" applyBorder="1" applyAlignment="1">
      <alignment horizontal="left" vertical="center" wrapText="1"/>
    </xf>
    <xf numFmtId="0" fontId="8" fillId="15" borderId="13" xfId="0" applyFont="1" applyFill="1" applyBorder="1" applyAlignment="1">
      <alignment horizontal="left" vertical="center" wrapText="1"/>
    </xf>
    <xf numFmtId="0" fontId="8" fillId="5" borderId="9" xfId="5" applyFont="1" applyFill="1" applyBorder="1" applyAlignment="1">
      <alignment horizontal="left" vertical="center"/>
    </xf>
    <xf numFmtId="0" fontId="8" fillId="5" borderId="5" xfId="5" applyFont="1" applyFill="1" applyBorder="1" applyAlignment="1">
      <alignment horizontal="left" vertical="center"/>
    </xf>
    <xf numFmtId="0" fontId="8" fillId="5" borderId="13" xfId="5" applyFont="1" applyFill="1" applyBorder="1" applyAlignment="1">
      <alignment horizontal="left" vertical="center"/>
    </xf>
    <xf numFmtId="0" fontId="6" fillId="0" borderId="13" xfId="3" applyFont="1" applyBorder="1" applyAlignment="1">
      <alignment horizontal="center" vertical="center"/>
    </xf>
    <xf numFmtId="0" fontId="0" fillId="0" borderId="1" xfId="0" applyBorder="1" applyAlignment="1">
      <alignment horizontal="center" vertical="center" wrapText="1"/>
    </xf>
    <xf numFmtId="0" fontId="0" fillId="0" borderId="9" xfId="0" applyBorder="1" applyAlignment="1">
      <alignment horizontal="center"/>
    </xf>
    <xf numFmtId="0" fontId="0" fillId="0" borderId="5" xfId="0" applyBorder="1" applyAlignment="1">
      <alignment horizontal="center"/>
    </xf>
    <xf numFmtId="0" fontId="0" fillId="0" borderId="13" xfId="0" applyBorder="1" applyAlignment="1">
      <alignment horizontal="center"/>
    </xf>
    <xf numFmtId="0" fontId="6" fillId="0" borderId="12" xfId="3" applyFont="1" applyBorder="1" applyAlignment="1">
      <alignment horizontal="left" vertical="center" wrapText="1"/>
    </xf>
    <xf numFmtId="0" fontId="6" fillId="0" borderId="4" xfId="3" applyFont="1" applyBorder="1" applyAlignment="1">
      <alignment horizontal="left" vertical="center" wrapText="1"/>
    </xf>
    <xf numFmtId="0" fontId="6" fillId="0" borderId="1" xfId="3" applyFont="1" applyBorder="1" applyAlignment="1">
      <alignment horizontal="center" vertical="center" wrapText="1"/>
    </xf>
    <xf numFmtId="0" fontId="6" fillId="0" borderId="1" xfId="3" applyFont="1" applyBorder="1" applyAlignment="1">
      <alignment horizontal="left" vertical="center" wrapText="1"/>
    </xf>
    <xf numFmtId="0" fontId="6" fillId="2" borderId="0" xfId="0" applyFont="1" applyFill="1" applyAlignment="1">
      <alignment horizontal="left"/>
    </xf>
    <xf numFmtId="0" fontId="8" fillId="15" borderId="1" xfId="0" applyFont="1" applyFill="1" applyBorder="1" applyAlignment="1">
      <alignment horizontal="left" vertical="center" wrapText="1"/>
    </xf>
    <xf numFmtId="0" fontId="8" fillId="5" borderId="2" xfId="5" applyFont="1" applyFill="1" applyBorder="1" applyAlignment="1">
      <alignment horizontal="left" vertical="center"/>
    </xf>
    <xf numFmtId="0" fontId="6" fillId="0" borderId="9" xfId="3" applyFont="1" applyBorder="1" applyAlignment="1">
      <alignment horizontal="left" vertical="center" wrapText="1"/>
    </xf>
    <xf numFmtId="0" fontId="6" fillId="0" borderId="5" xfId="3" applyFont="1" applyBorder="1" applyAlignment="1">
      <alignment horizontal="left" vertical="center" wrapText="1"/>
    </xf>
    <xf numFmtId="0" fontId="6" fillId="0" borderId="13" xfId="3" applyFont="1" applyBorder="1" applyAlignment="1">
      <alignment horizontal="left" vertical="center" wrapText="1"/>
    </xf>
    <xf numFmtId="0" fontId="9" fillId="2" borderId="0" xfId="3" applyFont="1" applyFill="1" applyAlignment="1">
      <alignment horizontal="left" vertical="top" wrapText="1"/>
    </xf>
    <xf numFmtId="168" fontId="26" fillId="0" borderId="9" xfId="8" applyNumberFormat="1" applyFont="1" applyBorder="1" applyAlignment="1">
      <alignment horizontal="center" vertical="center" wrapText="1"/>
    </xf>
    <xf numFmtId="168" fontId="26" fillId="0" borderId="5" xfId="8" applyNumberFormat="1" applyFont="1" applyBorder="1" applyAlignment="1">
      <alignment horizontal="center" vertical="center" wrapText="1"/>
    </xf>
    <xf numFmtId="168" fontId="26" fillId="0" borderId="13" xfId="8" applyNumberFormat="1" applyFont="1" applyBorder="1" applyAlignment="1">
      <alignment horizontal="center" vertical="center" wrapText="1"/>
    </xf>
    <xf numFmtId="0" fontId="6" fillId="5" borderId="1" xfId="3" applyFont="1" applyFill="1" applyBorder="1" applyAlignment="1">
      <alignment horizontal="center" vertical="center" wrapText="1"/>
    </xf>
    <xf numFmtId="0" fontId="6" fillId="5" borderId="9" xfId="3" applyFont="1" applyFill="1" applyBorder="1" applyAlignment="1">
      <alignment horizontal="center" vertical="center" wrapText="1"/>
    </xf>
    <xf numFmtId="0" fontId="6" fillId="5" borderId="1" xfId="3" applyFont="1" applyFill="1" applyBorder="1" applyAlignment="1">
      <alignment horizontal="left" vertical="center" wrapText="1"/>
    </xf>
    <xf numFmtId="0" fontId="6" fillId="5" borderId="9" xfId="3" applyFont="1" applyFill="1" applyBorder="1" applyAlignment="1">
      <alignment horizontal="left" vertical="center" wrapText="1"/>
    </xf>
    <xf numFmtId="0" fontId="8" fillId="5" borderId="1" xfId="7" applyFont="1" applyFill="1" applyBorder="1" applyAlignment="1">
      <alignment horizontal="left" vertical="center" wrapText="1"/>
    </xf>
    <xf numFmtId="0" fontId="6" fillId="5" borderId="1" xfId="3" applyFont="1" applyFill="1" applyBorder="1" applyAlignment="1">
      <alignment horizontal="center" vertical="center"/>
    </xf>
    <xf numFmtId="0" fontId="12" fillId="5" borderId="1" xfId="3" applyFont="1" applyFill="1" applyBorder="1" applyAlignment="1">
      <alignment horizontal="left"/>
    </xf>
    <xf numFmtId="0" fontId="24" fillId="5" borderId="1" xfId="3" applyFont="1" applyFill="1" applyBorder="1" applyAlignment="1">
      <alignment horizontal="left"/>
    </xf>
    <xf numFmtId="0" fontId="25" fillId="5" borderId="1" xfId="1" applyFont="1" applyFill="1" applyBorder="1" applyAlignment="1">
      <alignment horizontal="left" vertical="top" wrapText="1"/>
    </xf>
    <xf numFmtId="0" fontId="6" fillId="0" borderId="2" xfId="3" applyFont="1" applyBorder="1" applyAlignment="1">
      <alignment horizontal="left" vertical="center" wrapText="1"/>
    </xf>
    <xf numFmtId="0" fontId="6" fillId="0" borderId="8" xfId="3" applyFont="1" applyBorder="1" applyAlignment="1">
      <alignment horizontal="left" vertical="center" wrapText="1"/>
    </xf>
    <xf numFmtId="0" fontId="7" fillId="0" borderId="8" xfId="3" applyBorder="1" applyAlignment="1">
      <alignment horizontal="center" vertical="center"/>
    </xf>
    <xf numFmtId="0" fontId="7" fillId="0" borderId="15" xfId="3" applyBorder="1" applyAlignment="1">
      <alignment horizontal="center" vertical="center"/>
    </xf>
    <xf numFmtId="0" fontId="9" fillId="3" borderId="3" xfId="0" applyFont="1" applyFill="1" applyBorder="1" applyAlignment="1">
      <alignment horizontal="center"/>
    </xf>
    <xf numFmtId="0" fontId="9" fillId="3" borderId="4" xfId="0" applyFont="1" applyFill="1" applyBorder="1" applyAlignment="1">
      <alignment horizontal="center"/>
    </xf>
  </cellXfs>
  <cellStyles count="10">
    <cellStyle name="Comma 2" xfId="2" xr:uid="{9622F53E-EB2D-47B2-AF13-4C092BFA3F50}"/>
    <cellStyle name="Normal" xfId="0" builtinId="0"/>
    <cellStyle name="Normal 10 2" xfId="1" xr:uid="{FEA2B216-14F0-42DD-BA55-249ED00C9A05}"/>
    <cellStyle name="Normal 10 2 2" xfId="8" xr:uid="{5A95C2A7-72F3-44D4-ABBF-D430E3FD1542}"/>
    <cellStyle name="Normal 10 2 3" xfId="5" xr:uid="{2A742DA2-A281-4EDA-A714-21A0E93EDD3C}"/>
    <cellStyle name="Normal 10 2 4" xfId="7" xr:uid="{FF5BC49D-471D-4B8F-BA64-FE1D146D6A35}"/>
    <cellStyle name="Normal 2" xfId="3" xr:uid="{7A0E4554-FEF7-49FC-9A44-DCCB1407236A}"/>
    <cellStyle name="Normal 2 2" xfId="4" xr:uid="{963D527E-87DF-42CB-8AC0-64E8D6FAF840}"/>
    <cellStyle name="Normal 2 2 2" xfId="9" xr:uid="{48CF1C27-91FD-467B-992A-CB10F19FFD83}"/>
    <cellStyle name="Normal 58" xfId="6" xr:uid="{DF40D41E-5243-4B2C-9F81-86FC257486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460014</xdr:colOff>
      <xdr:row>1</xdr:row>
      <xdr:rowOff>2184</xdr:rowOff>
    </xdr:to>
    <xdr:pic>
      <xdr:nvPicPr>
        <xdr:cNvPr id="2" name="Picture 1" descr="Ofgem logo&#10;&#10;Strapline: making a positive difference for energy consumers">
          <a:extLst>
            <a:ext uri="{FF2B5EF4-FFF2-40B4-BE49-F238E27FC236}">
              <a16:creationId xmlns:a16="http://schemas.microsoft.com/office/drawing/2014/main" id="{5B576FE8-1117-4642-85F2-FC3AA8E0C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41263"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757238</xdr:colOff>
      <xdr:row>41</xdr:row>
      <xdr:rowOff>138113</xdr:rowOff>
    </xdr:from>
    <xdr:to>
      <xdr:col>3</xdr:col>
      <xdr:colOff>2628900</xdr:colOff>
      <xdr:row>44</xdr:row>
      <xdr:rowOff>9525</xdr:rowOff>
    </xdr:to>
    <xdr:sp macro="" textlink="">
      <xdr:nvSpPr>
        <xdr:cNvPr id="6" name="Left Arrow 26" descr="Left arrow">
          <a:extLst>
            <a:ext uri="{FF2B5EF4-FFF2-40B4-BE49-F238E27FC236}">
              <a16:creationId xmlns:a16="http://schemas.microsoft.com/office/drawing/2014/main" id="{C02DBC40-B9A9-4FA7-9B9F-FAE64725BBF2}"/>
            </a:ext>
          </a:extLst>
        </xdr:cNvPr>
        <xdr:cNvSpPr/>
      </xdr:nvSpPr>
      <xdr:spPr>
        <a:xfrm>
          <a:off x="3214688" y="11101388"/>
          <a:ext cx="3300412" cy="357187"/>
        </a:xfrm>
        <a:prstGeom prst="leftArrow">
          <a:avLst/>
        </a:prstGeom>
        <a:solidFill>
          <a:schemeClr val="tx1">
            <a:lumMod val="65000"/>
            <a:lumOff val="3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728663</xdr:colOff>
      <xdr:row>38</xdr:row>
      <xdr:rowOff>23813</xdr:rowOff>
    </xdr:from>
    <xdr:to>
      <xdr:col>3</xdr:col>
      <xdr:colOff>2600325</xdr:colOff>
      <xdr:row>40</xdr:row>
      <xdr:rowOff>57150</xdr:rowOff>
    </xdr:to>
    <xdr:sp macro="" textlink="">
      <xdr:nvSpPr>
        <xdr:cNvPr id="7" name="Left Arrow 6" descr="Left arrow">
          <a:extLst>
            <a:ext uri="{FF2B5EF4-FFF2-40B4-BE49-F238E27FC236}">
              <a16:creationId xmlns:a16="http://schemas.microsoft.com/office/drawing/2014/main" id="{00D145DB-0EE5-441E-BD90-AE71C09EA358}"/>
            </a:ext>
            <a:ext uri="{147F2762-F138-4A5C-976F-8EAC2B608ADB}">
              <a16:predDERef xmlns:a16="http://schemas.microsoft.com/office/drawing/2014/main" pred="{00000000-0008-0000-0100-00001B000000}"/>
            </a:ext>
          </a:extLst>
        </xdr:cNvPr>
        <xdr:cNvSpPr/>
      </xdr:nvSpPr>
      <xdr:spPr>
        <a:xfrm>
          <a:off x="3186113" y="6634163"/>
          <a:ext cx="3300412" cy="357187"/>
        </a:xfrm>
        <a:prstGeom prst="leftArrow">
          <a:avLst/>
        </a:prstGeom>
        <a:solidFill>
          <a:schemeClr val="tx1">
            <a:lumMod val="65000"/>
            <a:lumOff val="3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twoCellAnchor>
    <xdr:from>
      <xdr:col>2</xdr:col>
      <xdr:colOff>281268</xdr:colOff>
      <xdr:row>20</xdr:row>
      <xdr:rowOff>107015</xdr:rowOff>
    </xdr:from>
    <xdr:to>
      <xdr:col>2</xdr:col>
      <xdr:colOff>1009650</xdr:colOff>
      <xdr:row>27</xdr:row>
      <xdr:rowOff>142875</xdr:rowOff>
    </xdr:to>
    <xdr:sp macro="" textlink="">
      <xdr:nvSpPr>
        <xdr:cNvPr id="8" name="Left Brace 7" descr="Left brace">
          <a:extLst>
            <a:ext uri="{FF2B5EF4-FFF2-40B4-BE49-F238E27FC236}">
              <a16:creationId xmlns:a16="http://schemas.microsoft.com/office/drawing/2014/main" id="{3F010798-2ADC-4C42-91B5-C888291890AA}"/>
            </a:ext>
          </a:extLst>
        </xdr:cNvPr>
        <xdr:cNvSpPr/>
      </xdr:nvSpPr>
      <xdr:spPr>
        <a:xfrm>
          <a:off x="2738718" y="3640790"/>
          <a:ext cx="728382" cy="116933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xdr:col>
      <xdr:colOff>9525</xdr:colOff>
      <xdr:row>36</xdr:row>
      <xdr:rowOff>47624</xdr:rowOff>
    </xdr:from>
    <xdr:to>
      <xdr:col>2</xdr:col>
      <xdr:colOff>704850</xdr:colOff>
      <xdr:row>50</xdr:row>
      <xdr:rowOff>133349</xdr:rowOff>
    </xdr:to>
    <xdr:sp macro="" textlink="">
      <xdr:nvSpPr>
        <xdr:cNvPr id="12" name="Rectangle 11">
          <a:extLst>
            <a:ext uri="{FF2B5EF4-FFF2-40B4-BE49-F238E27FC236}">
              <a16:creationId xmlns:a16="http://schemas.microsoft.com/office/drawing/2014/main" id="{5FEFAEA7-0BC6-4F97-9A9A-A345A81FE963}"/>
            </a:ext>
            <a:ext uri="{147F2762-F138-4A5C-976F-8EAC2B608ADB}">
              <a16:predDERef xmlns:a16="http://schemas.microsoft.com/office/drawing/2014/main" pred="{3F010798-2ADC-4C42-91B5-C888291890AA}"/>
            </a:ext>
          </a:extLst>
        </xdr:cNvPr>
        <xdr:cNvSpPr/>
      </xdr:nvSpPr>
      <xdr:spPr>
        <a:xfrm>
          <a:off x="695325" y="6286499"/>
          <a:ext cx="2466975" cy="2352675"/>
        </a:xfrm>
        <a:prstGeom prst="rect">
          <a:avLst/>
        </a:prstGeom>
        <a:solidFill>
          <a:schemeClr val="accent6"/>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There is a calculation tab to</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determine the differential between the nil consumption levels for Other and PPM payment types </a:t>
          </a: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 each combination of fuel, Benchmark Metering Arrangement</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and region.</a:t>
          </a:r>
        </a:p>
        <a:p>
          <a:pPr algn="ctr"/>
          <a:endPar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ct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There is subsequent tab which then calculates the Levelisation allowance term (</a:t>
          </a:r>
          <a:r>
            <a:rPr lang="en-GB" sz="1000" i="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t>
          </a:r>
        </a:p>
        <a:p>
          <a:pPr algn="ctr"/>
          <a:endPar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ctr"/>
          <a:endPar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1381118</xdr:colOff>
      <xdr:row>37</xdr:row>
      <xdr:rowOff>66675</xdr:rowOff>
    </xdr:from>
    <xdr:to>
      <xdr:col>3</xdr:col>
      <xdr:colOff>2233605</xdr:colOff>
      <xdr:row>41</xdr:row>
      <xdr:rowOff>38100</xdr:rowOff>
    </xdr:to>
    <xdr:sp macro="" textlink="">
      <xdr:nvSpPr>
        <xdr:cNvPr id="13" name="Rectangle 12">
          <a:extLst>
            <a:ext uri="{FF2B5EF4-FFF2-40B4-BE49-F238E27FC236}">
              <a16:creationId xmlns:a16="http://schemas.microsoft.com/office/drawing/2014/main" id="{35C3226B-CFD0-4B81-A9A1-F918B7A1D407}"/>
            </a:ext>
            <a:ext uri="{147F2762-F138-4A5C-976F-8EAC2B608ADB}">
              <a16:predDERef xmlns:a16="http://schemas.microsoft.com/office/drawing/2014/main" pred="{5FEFAEA7-0BC6-4F97-9A9A-A345A81FE963}"/>
            </a:ext>
          </a:extLst>
        </xdr:cNvPr>
        <xdr:cNvSpPr/>
      </xdr:nvSpPr>
      <xdr:spPr>
        <a:xfrm>
          <a:off x="3838568" y="6591300"/>
          <a:ext cx="2281237" cy="657225"/>
        </a:xfrm>
        <a:prstGeom prst="rect">
          <a:avLst/>
        </a:prstGeom>
        <a:solidFill>
          <a:schemeClr val="bg1">
            <a:lumMod val="7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Takes</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updated values directly from the output tab 1a, 1b and 1c of the DTC overview model</a:t>
          </a:r>
        </a:p>
      </xdr:txBody>
    </xdr:sp>
    <xdr:clientData/>
  </xdr:twoCellAnchor>
  <xdr:twoCellAnchor>
    <xdr:from>
      <xdr:col>3</xdr:col>
      <xdr:colOff>2743199</xdr:colOff>
      <xdr:row>37</xdr:row>
      <xdr:rowOff>85724</xdr:rowOff>
    </xdr:from>
    <xdr:to>
      <xdr:col>5</xdr:col>
      <xdr:colOff>95250</xdr:colOff>
      <xdr:row>41</xdr:row>
      <xdr:rowOff>14286</xdr:rowOff>
    </xdr:to>
    <xdr:sp macro="" textlink="">
      <xdr:nvSpPr>
        <xdr:cNvPr id="14" name="Rectangle 13">
          <a:extLst>
            <a:ext uri="{FF2B5EF4-FFF2-40B4-BE49-F238E27FC236}">
              <a16:creationId xmlns:a16="http://schemas.microsoft.com/office/drawing/2014/main" id="{AA37A5FD-48B2-4B84-AA7E-02E28ADE472D}"/>
            </a:ext>
            <a:ext uri="{147F2762-F138-4A5C-976F-8EAC2B608ADB}">
              <a16:predDERef xmlns:a16="http://schemas.microsoft.com/office/drawing/2014/main" pred="{35C3226B-CFD0-4B81-A9A1-F918B7A1D407}"/>
            </a:ext>
          </a:extLst>
        </xdr:cNvPr>
        <xdr:cNvSpPr/>
      </xdr:nvSpPr>
      <xdr:spPr>
        <a:xfrm>
          <a:off x="6629399" y="6610349"/>
          <a:ext cx="4038601" cy="614362"/>
        </a:xfrm>
        <a:prstGeom prst="rect">
          <a:avLst/>
        </a:prstGeom>
        <a:solidFill>
          <a:schemeClr val="accent4">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lgn="l">
            <a:buFont typeface="Arial" panose="020B0604020202020204" pitchFamily="34" charset="0"/>
            <a:buChar char="•"/>
          </a:pP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1a Default</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Tariff Cap</a:t>
          </a:r>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1390643</xdr:colOff>
      <xdr:row>41</xdr:row>
      <xdr:rowOff>85725</xdr:rowOff>
    </xdr:from>
    <xdr:to>
      <xdr:col>3</xdr:col>
      <xdr:colOff>2243130</xdr:colOff>
      <xdr:row>44</xdr:row>
      <xdr:rowOff>114300</xdr:rowOff>
    </xdr:to>
    <xdr:sp macro="" textlink="">
      <xdr:nvSpPr>
        <xdr:cNvPr id="19" name="Rectangle 18">
          <a:extLst>
            <a:ext uri="{FF2B5EF4-FFF2-40B4-BE49-F238E27FC236}">
              <a16:creationId xmlns:a16="http://schemas.microsoft.com/office/drawing/2014/main" id="{7CC773D7-C4A3-4CC5-A951-D24F2DFFFF2A}"/>
            </a:ext>
          </a:extLst>
        </xdr:cNvPr>
        <xdr:cNvSpPr/>
      </xdr:nvSpPr>
      <xdr:spPr>
        <a:xfrm>
          <a:off x="3848093" y="7181850"/>
          <a:ext cx="2281237" cy="514350"/>
        </a:xfrm>
        <a:prstGeom prst="rect">
          <a:avLst/>
        </a:prstGeom>
        <a:solidFill>
          <a:schemeClr val="bg1">
            <a:lumMod val="7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Takes the latest customer</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account data from supplier RFI</a:t>
          </a:r>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2733675</xdr:colOff>
      <xdr:row>41</xdr:row>
      <xdr:rowOff>85725</xdr:rowOff>
    </xdr:from>
    <xdr:to>
      <xdr:col>5</xdr:col>
      <xdr:colOff>104775</xdr:colOff>
      <xdr:row>44</xdr:row>
      <xdr:rowOff>95250</xdr:rowOff>
    </xdr:to>
    <xdr:sp macro="" textlink="">
      <xdr:nvSpPr>
        <xdr:cNvPr id="20" name="Rectangle 19">
          <a:extLst>
            <a:ext uri="{FF2B5EF4-FFF2-40B4-BE49-F238E27FC236}">
              <a16:creationId xmlns:a16="http://schemas.microsoft.com/office/drawing/2014/main" id="{2F3E94BB-4412-43E2-BB00-DA3AFB4DABC3}"/>
            </a:ext>
            <a:ext uri="{147F2762-F138-4A5C-976F-8EAC2B608ADB}">
              <a16:predDERef xmlns:a16="http://schemas.microsoft.com/office/drawing/2014/main" pred="{7CC773D7-C4A3-4CC5-A951-D24F2DFFFF2A}"/>
            </a:ext>
            <a:ext uri="{C183D7F6-B498-43B3-948B-1728B52AA6E4}">
              <adec:decorative xmlns:adec="http://schemas.microsoft.com/office/drawing/2017/decorative" val="1"/>
            </a:ext>
          </a:extLst>
        </xdr:cNvPr>
        <xdr:cNvSpPr/>
      </xdr:nvSpPr>
      <xdr:spPr>
        <a:xfrm>
          <a:off x="6619875" y="7296150"/>
          <a:ext cx="4057650" cy="523875"/>
        </a:xfrm>
        <a:prstGeom prst="rect">
          <a:avLst/>
        </a:prstGeom>
        <a:solidFill>
          <a:schemeClr val="accent4">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lgn="l">
            <a:buFont typeface="Arial" panose="020B0604020202020204" pitchFamily="34" charset="0"/>
            <a:buChar char="•"/>
          </a:pP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Tariff and Customer</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Account RFI</a:t>
          </a:r>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681038</xdr:colOff>
      <xdr:row>55</xdr:row>
      <xdr:rowOff>14295</xdr:rowOff>
    </xdr:from>
    <xdr:to>
      <xdr:col>3</xdr:col>
      <xdr:colOff>3148013</xdr:colOff>
      <xdr:row>61</xdr:row>
      <xdr:rowOff>142883</xdr:rowOff>
    </xdr:to>
    <xdr:sp macro="" textlink="">
      <xdr:nvSpPr>
        <xdr:cNvPr id="25" name="Rectangle 24">
          <a:extLst>
            <a:ext uri="{FF2B5EF4-FFF2-40B4-BE49-F238E27FC236}">
              <a16:creationId xmlns:a16="http://schemas.microsoft.com/office/drawing/2014/main" id="{CFD496F6-463F-45F1-BBAC-60AB9EFC0E8F}"/>
            </a:ext>
            <a:ext uri="{147F2762-F138-4A5C-976F-8EAC2B608ADB}">
              <a16:predDERef xmlns:a16="http://schemas.microsoft.com/office/drawing/2014/main" pred="{2F3E94BB-4412-43E2-BB00-DA3AFB4DABC3}"/>
            </a:ext>
          </a:extLst>
        </xdr:cNvPr>
        <xdr:cNvSpPr/>
      </xdr:nvSpPr>
      <xdr:spPr>
        <a:xfrm>
          <a:off x="4567238" y="9329745"/>
          <a:ext cx="2466975" cy="1100138"/>
        </a:xfrm>
        <a:prstGeom prst="rect">
          <a:avLst/>
        </a:prstGeom>
        <a:solidFill>
          <a:schemeClr val="accent2"/>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Outputs</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summarised on sheet '1a Levelised DTC'</a:t>
          </a:r>
        </a:p>
        <a:p>
          <a:pPr algn="ctr"/>
          <a:endPar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ct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This shows the levelised levels of the default tariff cap</a:t>
          </a:r>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1081088</xdr:colOff>
      <xdr:row>51</xdr:row>
      <xdr:rowOff>28574</xdr:rowOff>
    </xdr:from>
    <xdr:to>
      <xdr:col>1</xdr:col>
      <xdr:colOff>1423988</xdr:colOff>
      <xdr:row>54</xdr:row>
      <xdr:rowOff>128587</xdr:rowOff>
    </xdr:to>
    <xdr:sp macro="" textlink="">
      <xdr:nvSpPr>
        <xdr:cNvPr id="26" name="Left Arrow 31" descr="Down arrow">
          <a:extLst>
            <a:ext uri="{FF2B5EF4-FFF2-40B4-BE49-F238E27FC236}">
              <a16:creationId xmlns:a16="http://schemas.microsoft.com/office/drawing/2014/main" id="{C053AB03-1C72-4EDD-BBED-7BBA52B3D48D}"/>
            </a:ext>
            <a:ext uri="{147F2762-F138-4A5C-976F-8EAC2B608ADB}">
              <a16:predDERef xmlns:a16="http://schemas.microsoft.com/office/drawing/2014/main" pred="{CFD496F6-463F-45F1-BBAC-60AB9EFC0E8F}"/>
            </a:ext>
          </a:extLst>
        </xdr:cNvPr>
        <xdr:cNvSpPr/>
      </xdr:nvSpPr>
      <xdr:spPr>
        <a:xfrm rot="16200000">
          <a:off x="1645444" y="8817768"/>
          <a:ext cx="585788" cy="342900"/>
        </a:xfrm>
        <a:prstGeom prst="leftArrow">
          <a:avLst/>
        </a:prstGeom>
        <a:solidFill>
          <a:schemeClr val="tx1">
            <a:lumMod val="65000"/>
            <a:lumOff val="3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419100</xdr:colOff>
      <xdr:row>54</xdr:row>
      <xdr:rowOff>152400</xdr:rowOff>
    </xdr:from>
    <xdr:to>
      <xdr:col>2</xdr:col>
      <xdr:colOff>1047750</xdr:colOff>
      <xdr:row>61</xdr:row>
      <xdr:rowOff>122238</xdr:rowOff>
    </xdr:to>
    <xdr:sp macro="" textlink="">
      <xdr:nvSpPr>
        <xdr:cNvPr id="2" name="Rectangle 1">
          <a:extLst>
            <a:ext uri="{FF2B5EF4-FFF2-40B4-BE49-F238E27FC236}">
              <a16:creationId xmlns:a16="http://schemas.microsoft.com/office/drawing/2014/main" id="{43716C7E-E2FF-4C23-B2E5-C3E613CC54E0}"/>
            </a:ext>
            <a:ext uri="{147F2762-F138-4A5C-976F-8EAC2B608ADB}">
              <a16:predDERef xmlns:a16="http://schemas.microsoft.com/office/drawing/2014/main" pred="{2F3E94BB-4412-43E2-BB00-DA3AFB4DABC3}"/>
            </a:ext>
          </a:extLst>
        </xdr:cNvPr>
        <xdr:cNvSpPr/>
      </xdr:nvSpPr>
      <xdr:spPr>
        <a:xfrm>
          <a:off x="419100" y="9610725"/>
          <a:ext cx="3200400" cy="1169988"/>
        </a:xfrm>
        <a:prstGeom prst="rect">
          <a:avLst/>
        </a:prstGeom>
        <a:solidFill>
          <a:schemeClr val="accent6">
            <a:lumMod val="7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Historical</a:t>
          </a:r>
          <a:r>
            <a:rPr lang="en-GB" sz="10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calculation on sheets 2c, 2d and 2e</a:t>
          </a:r>
        </a:p>
        <a:p>
          <a:pPr algn="ctr"/>
          <a:endPar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ct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These show the histrocical levelised levels of the default tariff cap for each payement type</a:t>
          </a:r>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1171575</xdr:colOff>
      <xdr:row>57</xdr:row>
      <xdr:rowOff>28574</xdr:rowOff>
    </xdr:from>
    <xdr:to>
      <xdr:col>3</xdr:col>
      <xdr:colOff>638175</xdr:colOff>
      <xdr:row>59</xdr:row>
      <xdr:rowOff>61911</xdr:rowOff>
    </xdr:to>
    <xdr:sp macro="" textlink="">
      <xdr:nvSpPr>
        <xdr:cNvPr id="3" name="Left Arrow 26" descr="Left arrow">
          <a:extLst>
            <a:ext uri="{FF2B5EF4-FFF2-40B4-BE49-F238E27FC236}">
              <a16:creationId xmlns:a16="http://schemas.microsoft.com/office/drawing/2014/main" id="{315F438D-302D-4312-876E-36590BBE0BDC}"/>
            </a:ext>
          </a:extLst>
        </xdr:cNvPr>
        <xdr:cNvSpPr/>
      </xdr:nvSpPr>
      <xdr:spPr>
        <a:xfrm rot="10800000">
          <a:off x="3629025" y="9667874"/>
          <a:ext cx="895350" cy="357187"/>
        </a:xfrm>
        <a:prstGeom prst="leftArrow">
          <a:avLst/>
        </a:prstGeom>
        <a:solidFill>
          <a:schemeClr val="tx1">
            <a:lumMod val="65000"/>
            <a:lumOff val="3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11B2-14E3-4731-874A-76E57B0EBC47}">
  <sheetPr>
    <tabColor theme="0"/>
    <pageSetUpPr autoPageBreaks="0"/>
  </sheetPr>
  <dimension ref="A1:G46"/>
  <sheetViews>
    <sheetView tabSelected="1" zoomScale="80" zoomScaleNormal="80" workbookViewId="0">
      <selection activeCell="D17" sqref="D17"/>
    </sheetView>
  </sheetViews>
  <sheetFormatPr defaultColWidth="0" defaultRowHeight="15.75" customHeight="1" zeroHeight="1" x14ac:dyDescent="0.2"/>
  <cols>
    <col min="1" max="3" width="17.85546875" style="6" customWidth="1"/>
    <col min="4" max="4" width="156" style="6" customWidth="1"/>
    <col min="5" max="5" width="10.28515625" style="6" customWidth="1"/>
    <col min="6" max="7" width="0" style="7" hidden="1" customWidth="1"/>
    <col min="8" max="16384" width="10.28515625" style="7" hidden="1"/>
  </cols>
  <sheetData>
    <row r="1" spans="1:7" ht="56.85" customHeight="1" x14ac:dyDescent="0.2">
      <c r="A1" s="7"/>
      <c r="B1" s="7"/>
      <c r="F1" s="6"/>
      <c r="G1" s="6"/>
    </row>
    <row r="2" spans="1:7" s="68" customFormat="1" ht="12.75" x14ac:dyDescent="0.2"/>
    <row r="3" spans="1:7" s="68" customFormat="1" ht="18" x14ac:dyDescent="0.25">
      <c r="B3" s="110" t="s">
        <v>0</v>
      </c>
    </row>
    <row r="4" spans="1:7" s="68" customFormat="1" ht="18" x14ac:dyDescent="0.25">
      <c r="B4" s="69"/>
    </row>
    <row r="5" spans="1:7" s="68" customFormat="1" ht="13.5" customHeight="1" x14ac:dyDescent="0.2">
      <c r="B5" s="248" t="s">
        <v>1</v>
      </c>
      <c r="C5" s="248"/>
      <c r="D5" s="248"/>
    </row>
    <row r="6" spans="1:7" s="68" customFormat="1" ht="17.45" customHeight="1" x14ac:dyDescent="0.2">
      <c r="B6" s="248"/>
      <c r="C6" s="248"/>
      <c r="D6" s="248"/>
    </row>
    <row r="7" spans="1:7" s="68" customFormat="1" ht="17.45" customHeight="1" x14ac:dyDescent="0.2">
      <c r="B7" s="248"/>
      <c r="C7" s="248"/>
      <c r="D7" s="248"/>
    </row>
    <row r="8" spans="1:7" s="68" customFormat="1" ht="15" x14ac:dyDescent="0.25">
      <c r="A8" s="70"/>
      <c r="B8" s="70"/>
      <c r="C8" s="70"/>
      <c r="D8" s="70"/>
      <c r="E8" s="70"/>
      <c r="F8" s="70"/>
      <c r="G8" s="70"/>
    </row>
    <row r="9" spans="1:7" s="6" customFormat="1" ht="15" x14ac:dyDescent="0.25">
      <c r="A9" s="71"/>
      <c r="B9" s="72" t="s">
        <v>2</v>
      </c>
      <c r="C9" s="72" t="s">
        <v>3</v>
      </c>
      <c r="D9" s="72" t="s">
        <v>4</v>
      </c>
      <c r="E9" s="71"/>
      <c r="F9" s="71"/>
      <c r="G9" s="71"/>
    </row>
    <row r="10" spans="1:7" s="6" customFormat="1" ht="15" x14ac:dyDescent="0.25">
      <c r="A10" s="71"/>
      <c r="B10" s="107" t="s">
        <v>5</v>
      </c>
      <c r="C10" s="108" t="s">
        <v>6</v>
      </c>
      <c r="D10" s="109" t="s">
        <v>7</v>
      </c>
      <c r="E10" s="71"/>
      <c r="F10" s="71"/>
      <c r="G10" s="71"/>
    </row>
    <row r="11" spans="1:7" s="6" customFormat="1" ht="225" x14ac:dyDescent="0.25">
      <c r="A11" s="71"/>
      <c r="B11" s="107" t="s">
        <v>8</v>
      </c>
      <c r="C11" s="108">
        <v>45345</v>
      </c>
      <c r="D11" s="243" t="s">
        <v>583</v>
      </c>
      <c r="E11" s="71"/>
      <c r="F11" s="71"/>
      <c r="G11" s="71"/>
    </row>
    <row r="12" spans="1:7" s="6" customFormat="1" ht="88.5" customHeight="1" x14ac:dyDescent="0.25">
      <c r="A12" s="71"/>
      <c r="B12" s="211" t="s">
        <v>589</v>
      </c>
      <c r="C12" s="212">
        <v>45436</v>
      </c>
      <c r="D12" s="213" t="s">
        <v>591</v>
      </c>
      <c r="E12" s="71"/>
      <c r="F12" s="71"/>
      <c r="G12" s="71"/>
    </row>
    <row r="13" spans="1:7" s="6" customFormat="1" ht="15" x14ac:dyDescent="0.25">
      <c r="A13" s="71"/>
      <c r="B13" s="74"/>
      <c r="C13" s="73"/>
      <c r="D13" s="75"/>
      <c r="E13" s="71"/>
      <c r="F13" s="71"/>
      <c r="G13" s="71"/>
    </row>
    <row r="14" spans="1:7" s="6" customFormat="1" ht="15" x14ac:dyDescent="0.25">
      <c r="A14" s="71"/>
      <c r="B14" s="76"/>
      <c r="C14" s="77"/>
      <c r="D14" s="78"/>
      <c r="E14" s="71"/>
      <c r="F14" s="71"/>
      <c r="G14" s="71"/>
    </row>
    <row r="15" spans="1:7" ht="15.75" customHeight="1" x14ac:dyDescent="0.2"/>
    <row r="16" spans="1:7" s="6" customFormat="1" ht="15.75" customHeight="1" x14ac:dyDescent="0.2">
      <c r="F16" s="7"/>
      <c r="G16" s="7"/>
    </row>
    <row r="17" spans="6:7" s="6" customFormat="1" ht="15.75" customHeight="1" x14ac:dyDescent="0.2">
      <c r="F17" s="7"/>
      <c r="G17" s="7"/>
    </row>
    <row r="18" spans="6:7" s="6" customFormat="1" ht="15.75" customHeight="1" x14ac:dyDescent="0.2">
      <c r="F18" s="7"/>
      <c r="G18" s="7"/>
    </row>
    <row r="19" spans="6:7" s="6" customFormat="1" ht="15.75" customHeight="1" x14ac:dyDescent="0.2">
      <c r="F19" s="7"/>
      <c r="G19" s="7"/>
    </row>
    <row r="20" spans="6:7" s="6" customFormat="1" ht="15.75" customHeight="1" x14ac:dyDescent="0.2">
      <c r="F20" s="7"/>
      <c r="G20" s="7"/>
    </row>
    <row r="21" spans="6:7" s="6" customFormat="1" ht="15.75" customHeight="1" x14ac:dyDescent="0.2">
      <c r="F21" s="7"/>
      <c r="G21" s="7"/>
    </row>
    <row r="22" spans="6:7" s="6" customFormat="1" ht="15.75" customHeight="1" x14ac:dyDescent="0.2">
      <c r="F22" s="7"/>
      <c r="G22" s="7"/>
    </row>
    <row r="23" spans="6:7" s="6" customFormat="1" ht="15.75" customHeight="1" x14ac:dyDescent="0.2">
      <c r="F23" s="7"/>
      <c r="G23" s="7"/>
    </row>
    <row r="24" spans="6:7" s="6" customFormat="1" ht="15.75" customHeight="1" x14ac:dyDescent="0.2">
      <c r="F24" s="7"/>
      <c r="G24" s="7"/>
    </row>
    <row r="25" spans="6:7" s="6" customFormat="1" ht="15.75" customHeight="1" x14ac:dyDescent="0.2">
      <c r="F25" s="7"/>
      <c r="G25" s="7"/>
    </row>
    <row r="26" spans="6:7" s="6" customFormat="1" ht="15.75" customHeight="1" x14ac:dyDescent="0.2">
      <c r="F26" s="7"/>
      <c r="G26" s="7"/>
    </row>
    <row r="27" spans="6:7" s="6" customFormat="1" ht="15.75" customHeight="1" x14ac:dyDescent="0.2">
      <c r="F27" s="7"/>
      <c r="G27" s="7"/>
    </row>
    <row r="28" spans="6:7" s="6" customFormat="1" ht="15.75" customHeight="1" x14ac:dyDescent="0.2">
      <c r="F28" s="7"/>
      <c r="G28" s="7"/>
    </row>
    <row r="29" spans="6:7" s="6" customFormat="1" ht="15.75" customHeight="1" x14ac:dyDescent="0.2">
      <c r="F29" s="7"/>
      <c r="G29" s="7"/>
    </row>
    <row r="30" spans="6:7" ht="15.75" customHeight="1" x14ac:dyDescent="0.2"/>
    <row r="31" spans="6:7" ht="15.75" customHeight="1" x14ac:dyDescent="0.2"/>
    <row r="32" spans="6: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sheetData>
  <mergeCells count="1">
    <mergeCell ref="B5:D7"/>
  </mergeCells>
  <phoneticPr fontId="35"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147DB-EB71-4A89-A810-E245119B2E8E}">
  <sheetPr>
    <tabColor theme="9" tint="0.79998168889431442"/>
    <pageSetUpPr autoPageBreaks="0"/>
  </sheetPr>
  <dimension ref="A1:BF96"/>
  <sheetViews>
    <sheetView zoomScale="80" zoomScaleNormal="80" workbookViewId="0"/>
  </sheetViews>
  <sheetFormatPr defaultRowHeight="15" x14ac:dyDescent="0.25"/>
  <cols>
    <col min="1" max="1" width="6.7109375" customWidth="1"/>
    <col min="2" max="2" width="32.140625" customWidth="1"/>
    <col min="3" max="3" width="22.85546875" customWidth="1"/>
    <col min="4" max="4" width="18.85546875" customWidth="1"/>
    <col min="5" max="5" width="12.140625" customWidth="1"/>
    <col min="6" max="6" width="22.85546875" customWidth="1"/>
    <col min="7" max="7" width="19.42578125" customWidth="1"/>
    <col min="8" max="8" width="2.7109375" customWidth="1"/>
    <col min="9" max="16" width="10.7109375" hidden="1" customWidth="1"/>
    <col min="17" max="17" width="2.7109375" customWidth="1"/>
    <col min="18" max="26" width="10.7109375" customWidth="1"/>
    <col min="27" max="27" width="10.7109375" style="7" customWidth="1"/>
    <col min="28" max="58" width="10.7109375" customWidth="1"/>
  </cols>
  <sheetData>
    <row r="1" spans="1:58" s="132" customFormat="1" ht="12.6" customHeight="1" x14ac:dyDescent="0.2">
      <c r="AA1" s="33"/>
    </row>
    <row r="2" spans="1:58" s="132" customFormat="1" ht="18.600000000000001" customHeight="1" x14ac:dyDescent="0.25">
      <c r="A2" s="133"/>
      <c r="B2" s="133" t="s">
        <v>524</v>
      </c>
      <c r="C2" s="133"/>
      <c r="D2" s="133"/>
      <c r="E2" s="133"/>
      <c r="AA2" s="34"/>
    </row>
    <row r="3" spans="1:58" s="132" customFormat="1" ht="56.1" customHeight="1" x14ac:dyDescent="0.2">
      <c r="A3" s="158"/>
      <c r="B3" s="283" t="s">
        <v>521</v>
      </c>
      <c r="C3" s="283"/>
      <c r="D3" s="283"/>
      <c r="E3" s="283"/>
      <c r="F3" s="283"/>
      <c r="G3" s="283"/>
      <c r="H3" s="283"/>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row>
    <row r="4" spans="1:58" s="132" customFormat="1" ht="16.350000000000001" customHeight="1" x14ac:dyDescent="0.2">
      <c r="A4" s="154"/>
      <c r="B4" s="284" t="s">
        <v>522</v>
      </c>
      <c r="C4" s="284"/>
      <c r="D4" s="284"/>
      <c r="E4" s="284"/>
      <c r="F4" s="284"/>
      <c r="G4" s="284"/>
      <c r="H4" s="284"/>
      <c r="I4" s="135"/>
      <c r="J4" s="135"/>
      <c r="K4" s="135"/>
      <c r="L4" s="135"/>
      <c r="M4" s="135"/>
      <c r="N4" s="135"/>
      <c r="O4" s="135"/>
      <c r="P4" s="135"/>
      <c r="Q4" s="135"/>
    </row>
    <row r="5" spans="1:58" s="137" customFormat="1" x14ac:dyDescent="0.25">
      <c r="AA5"/>
    </row>
    <row r="6" spans="1:58" s="140" customFormat="1" x14ac:dyDescent="0.25"/>
    <row r="7" spans="1:58" ht="14.45" customHeight="1" x14ac:dyDescent="0.25">
      <c r="B7" s="298" t="s">
        <v>133</v>
      </c>
      <c r="C7" s="298" t="s">
        <v>134</v>
      </c>
      <c r="D7" s="299" t="s">
        <v>135</v>
      </c>
      <c r="E7" s="302" t="s">
        <v>136</v>
      </c>
      <c r="F7" s="305" t="s">
        <v>45</v>
      </c>
      <c r="G7" s="285"/>
      <c r="H7" s="118"/>
      <c r="I7" s="287" t="s">
        <v>137</v>
      </c>
      <c r="J7" s="288"/>
      <c r="K7" s="288"/>
      <c r="L7" s="288"/>
      <c r="M7" s="288"/>
      <c r="N7" s="288"/>
      <c r="O7" s="288"/>
      <c r="P7" s="289"/>
      <c r="Q7" s="118"/>
      <c r="R7" s="287" t="s">
        <v>138</v>
      </c>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1"/>
    </row>
    <row r="8" spans="1:58" x14ac:dyDescent="0.25">
      <c r="B8" s="298"/>
      <c r="C8" s="298"/>
      <c r="D8" s="300"/>
      <c r="E8" s="303"/>
      <c r="F8" s="306"/>
      <c r="G8" s="286"/>
      <c r="H8" s="118"/>
      <c r="I8" s="292" t="s">
        <v>139</v>
      </c>
      <c r="J8" s="293"/>
      <c r="K8" s="293"/>
      <c r="L8" s="293"/>
      <c r="M8" s="293"/>
      <c r="N8" s="293"/>
      <c r="O8" s="293"/>
      <c r="P8" s="294"/>
      <c r="Q8" s="118"/>
      <c r="R8" s="295" t="s">
        <v>140</v>
      </c>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7"/>
    </row>
    <row r="9" spans="1:58" ht="45" x14ac:dyDescent="0.25">
      <c r="B9" s="298"/>
      <c r="C9" s="298"/>
      <c r="D9" s="300"/>
      <c r="E9" s="303"/>
      <c r="F9" s="306"/>
      <c r="G9" s="119" t="s">
        <v>37</v>
      </c>
      <c r="H9" s="118"/>
      <c r="I9" s="120" t="s">
        <v>84</v>
      </c>
      <c r="J9" s="120" t="s">
        <v>86</v>
      </c>
      <c r="K9" s="120" t="s">
        <v>87</v>
      </c>
      <c r="L9" s="120" t="s">
        <v>88</v>
      </c>
      <c r="M9" s="120" t="s">
        <v>89</v>
      </c>
      <c r="N9" s="121" t="s">
        <v>90</v>
      </c>
      <c r="O9" s="120" t="s">
        <v>91</v>
      </c>
      <c r="P9" s="120" t="s">
        <v>92</v>
      </c>
      <c r="Q9" s="118"/>
      <c r="R9" s="120" t="s">
        <v>93</v>
      </c>
      <c r="S9" s="122" t="s">
        <v>94</v>
      </c>
      <c r="T9" s="122" t="s">
        <v>95</v>
      </c>
      <c r="U9" s="123" t="s">
        <v>96</v>
      </c>
      <c r="V9" s="122" t="s">
        <v>97</v>
      </c>
      <c r="W9" s="122" t="s">
        <v>98</v>
      </c>
      <c r="X9" s="122" t="s">
        <v>99</v>
      </c>
      <c r="Y9" s="122" t="s">
        <v>100</v>
      </c>
      <c r="Z9" s="122" t="s">
        <v>101</v>
      </c>
      <c r="AA9" s="117" t="s">
        <v>102</v>
      </c>
      <c r="AB9" s="122" t="s">
        <v>103</v>
      </c>
      <c r="AC9" s="122" t="s">
        <v>104</v>
      </c>
      <c r="AD9" s="124" t="s">
        <v>105</v>
      </c>
      <c r="AE9" s="124" t="s">
        <v>38</v>
      </c>
      <c r="AF9" s="124" t="s">
        <v>106</v>
      </c>
      <c r="AG9" s="124" t="s">
        <v>107</v>
      </c>
      <c r="AH9" s="124" t="s">
        <v>108</v>
      </c>
      <c r="AI9" s="124" t="s">
        <v>109</v>
      </c>
      <c r="AJ9" s="124" t="s">
        <v>110</v>
      </c>
      <c r="AK9" s="124" t="s">
        <v>111</v>
      </c>
      <c r="AL9" s="124" t="s">
        <v>112</v>
      </c>
      <c r="AM9" s="124" t="s">
        <v>113</v>
      </c>
      <c r="AN9" s="124" t="s">
        <v>114</v>
      </c>
      <c r="AO9" s="124" t="s">
        <v>115</v>
      </c>
      <c r="AP9" s="124" t="s">
        <v>116</v>
      </c>
      <c r="AQ9" s="124" t="s">
        <v>117</v>
      </c>
      <c r="AR9" s="124" t="s">
        <v>118</v>
      </c>
      <c r="AS9" s="124" t="s">
        <v>119</v>
      </c>
      <c r="AT9" s="124" t="s">
        <v>120</v>
      </c>
      <c r="AU9" s="124" t="s">
        <v>121</v>
      </c>
      <c r="AV9" s="124" t="s">
        <v>122</v>
      </c>
      <c r="AW9" s="124" t="s">
        <v>123</v>
      </c>
      <c r="AX9" s="124" t="s">
        <v>124</v>
      </c>
      <c r="AY9" s="124" t="s">
        <v>125</v>
      </c>
      <c r="AZ9" s="124" t="s">
        <v>126</v>
      </c>
      <c r="BA9" s="124" t="s">
        <v>127</v>
      </c>
      <c r="BB9" s="124" t="s">
        <v>128</v>
      </c>
      <c r="BC9" s="124" t="s">
        <v>129</v>
      </c>
      <c r="BD9" s="124" t="s">
        <v>130</v>
      </c>
      <c r="BE9" s="124" t="s">
        <v>131</v>
      </c>
      <c r="BF9" s="124" t="s">
        <v>132</v>
      </c>
    </row>
    <row r="10" spans="1:58" ht="22.5" x14ac:dyDescent="0.25">
      <c r="B10" s="298"/>
      <c r="C10" s="298"/>
      <c r="D10" s="300"/>
      <c r="E10" s="303"/>
      <c r="F10" s="306"/>
      <c r="G10" s="119" t="s">
        <v>141</v>
      </c>
      <c r="H10" s="118"/>
      <c r="I10" s="125" t="s">
        <v>142</v>
      </c>
      <c r="J10" s="125" t="s">
        <v>143</v>
      </c>
      <c r="K10" s="125" t="s">
        <v>144</v>
      </c>
      <c r="L10" s="125" t="s">
        <v>145</v>
      </c>
      <c r="M10" s="125" t="s">
        <v>146</v>
      </c>
      <c r="N10" s="126" t="s">
        <v>147</v>
      </c>
      <c r="O10" s="125" t="s">
        <v>148</v>
      </c>
      <c r="P10" s="125" t="s">
        <v>149</v>
      </c>
      <c r="Q10" s="118"/>
      <c r="R10" s="127" t="s">
        <v>150</v>
      </c>
      <c r="S10" s="125" t="s">
        <v>151</v>
      </c>
      <c r="T10" s="125" t="s">
        <v>152</v>
      </c>
      <c r="U10" s="128" t="s">
        <v>153</v>
      </c>
      <c r="V10" s="125" t="s">
        <v>154</v>
      </c>
      <c r="W10" s="125" t="s">
        <v>155</v>
      </c>
      <c r="X10" s="125" t="s">
        <v>156</v>
      </c>
      <c r="Y10" s="125" t="s">
        <v>157</v>
      </c>
      <c r="Z10" s="125" t="s">
        <v>158</v>
      </c>
      <c r="AA10" s="55" t="s">
        <v>159</v>
      </c>
      <c r="AB10" s="125" t="s">
        <v>160</v>
      </c>
      <c r="AC10" s="125" t="s">
        <v>161</v>
      </c>
      <c r="AD10" s="124" t="s">
        <v>162</v>
      </c>
      <c r="AE10" s="124" t="s">
        <v>163</v>
      </c>
      <c r="AF10" s="124" t="s">
        <v>164</v>
      </c>
      <c r="AG10" s="124" t="s">
        <v>165</v>
      </c>
      <c r="AH10" s="124" t="s">
        <v>166</v>
      </c>
      <c r="AI10" s="124" t="s">
        <v>167</v>
      </c>
      <c r="AJ10" s="124" t="s">
        <v>168</v>
      </c>
      <c r="AK10" s="124" t="s">
        <v>169</v>
      </c>
      <c r="AL10" s="124" t="s">
        <v>170</v>
      </c>
      <c r="AM10" s="124" t="s">
        <v>171</v>
      </c>
      <c r="AN10" s="124" t="s">
        <v>172</v>
      </c>
      <c r="AO10" s="124" t="s">
        <v>173</v>
      </c>
      <c r="AP10" s="124" t="s">
        <v>174</v>
      </c>
      <c r="AQ10" s="124" t="s">
        <v>175</v>
      </c>
      <c r="AR10" s="124" t="s">
        <v>176</v>
      </c>
      <c r="AS10" s="124" t="s">
        <v>177</v>
      </c>
      <c r="AT10" s="124" t="s">
        <v>178</v>
      </c>
      <c r="AU10" s="124" t="s">
        <v>179</v>
      </c>
      <c r="AV10" s="124" t="s">
        <v>180</v>
      </c>
      <c r="AW10" s="124" t="s">
        <v>181</v>
      </c>
      <c r="AX10" s="124" t="s">
        <v>182</v>
      </c>
      <c r="AY10" s="124" t="s">
        <v>183</v>
      </c>
      <c r="AZ10" s="124" t="s">
        <v>184</v>
      </c>
      <c r="BA10" s="124" t="s">
        <v>185</v>
      </c>
      <c r="BB10" s="124" t="s">
        <v>186</v>
      </c>
      <c r="BC10" s="124" t="s">
        <v>187</v>
      </c>
      <c r="BD10" s="124" t="s">
        <v>188</v>
      </c>
      <c r="BE10" s="124" t="s">
        <v>189</v>
      </c>
      <c r="BF10" s="124" t="s">
        <v>190</v>
      </c>
    </row>
    <row r="11" spans="1:58" ht="15" customHeight="1" x14ac:dyDescent="0.25">
      <c r="B11" s="298"/>
      <c r="C11" s="298"/>
      <c r="D11" s="301"/>
      <c r="E11" s="304"/>
      <c r="F11" s="307"/>
      <c r="G11" s="130" t="s">
        <v>191</v>
      </c>
      <c r="H11" s="118"/>
      <c r="I11" s="122" t="s">
        <v>192</v>
      </c>
      <c r="J11" s="122" t="s">
        <v>192</v>
      </c>
      <c r="K11" s="122" t="s">
        <v>193</v>
      </c>
      <c r="L11" s="122" t="s">
        <v>193</v>
      </c>
      <c r="M11" s="122" t="s">
        <v>194</v>
      </c>
      <c r="N11" s="131" t="s">
        <v>194</v>
      </c>
      <c r="O11" s="122" t="s">
        <v>195</v>
      </c>
      <c r="P11" s="122" t="s">
        <v>195</v>
      </c>
      <c r="Q11" s="118"/>
      <c r="R11" s="122" t="s">
        <v>196</v>
      </c>
      <c r="S11" s="122" t="s">
        <v>197</v>
      </c>
      <c r="T11" s="122" t="s">
        <v>197</v>
      </c>
      <c r="U11" s="123" t="s">
        <v>198</v>
      </c>
      <c r="V11" s="122" t="s">
        <v>198</v>
      </c>
      <c r="W11" s="122" t="s">
        <v>199</v>
      </c>
      <c r="X11" s="122" t="s">
        <v>199</v>
      </c>
      <c r="Y11" s="122" t="s">
        <v>200</v>
      </c>
      <c r="Z11" s="122" t="s">
        <v>200</v>
      </c>
      <c r="AA11" s="122" t="s">
        <v>200</v>
      </c>
      <c r="AB11" s="122" t="s">
        <v>201</v>
      </c>
      <c r="AC11" s="122">
        <v>2023</v>
      </c>
      <c r="AD11" s="124">
        <v>2023</v>
      </c>
      <c r="AE11" s="124">
        <v>2024</v>
      </c>
      <c r="AF11" s="124">
        <v>2024</v>
      </c>
      <c r="AG11" s="124">
        <v>2024</v>
      </c>
      <c r="AH11" s="124">
        <v>2024</v>
      </c>
      <c r="AI11" s="124">
        <v>2025</v>
      </c>
      <c r="AJ11" s="124">
        <v>2025</v>
      </c>
      <c r="AK11" s="124">
        <v>2025</v>
      </c>
      <c r="AL11" s="124">
        <v>2025</v>
      </c>
      <c r="AM11" s="124">
        <v>2026</v>
      </c>
      <c r="AN11" s="124">
        <v>2026</v>
      </c>
      <c r="AO11" s="124">
        <v>2026</v>
      </c>
      <c r="AP11" s="124">
        <v>2026</v>
      </c>
      <c r="AQ11" s="124">
        <v>2027</v>
      </c>
      <c r="AR11" s="124">
        <v>2027</v>
      </c>
      <c r="AS11" s="124">
        <v>2027</v>
      </c>
      <c r="AT11" s="124">
        <v>2027</v>
      </c>
      <c r="AU11" s="124">
        <v>2028</v>
      </c>
      <c r="AV11" s="124">
        <v>2028</v>
      </c>
      <c r="AW11" s="124">
        <v>2028</v>
      </c>
      <c r="AX11" s="124">
        <v>2028</v>
      </c>
      <c r="AY11" s="124">
        <v>2029</v>
      </c>
      <c r="AZ11" s="124">
        <v>2029</v>
      </c>
      <c r="BA11" s="124">
        <v>2029</v>
      </c>
      <c r="BB11" s="124">
        <v>2029</v>
      </c>
      <c r="BC11" s="124">
        <v>2030</v>
      </c>
      <c r="BD11" s="124">
        <v>2030</v>
      </c>
      <c r="BE11" s="124">
        <v>2030</v>
      </c>
      <c r="BF11" s="124">
        <v>2030</v>
      </c>
    </row>
    <row r="12" spans="1:58" ht="14.45" customHeight="1" x14ac:dyDescent="0.25">
      <c r="A12" s="241" t="s">
        <v>375</v>
      </c>
      <c r="B12" s="278" t="s">
        <v>203</v>
      </c>
      <c r="C12" s="280" t="s">
        <v>204</v>
      </c>
      <c r="D12" s="280" t="s">
        <v>376</v>
      </c>
      <c r="E12" s="280" t="s">
        <v>377</v>
      </c>
      <c r="F12" s="17" t="s">
        <v>53</v>
      </c>
      <c r="G12" s="139"/>
      <c r="H12" s="38"/>
      <c r="I12" s="142"/>
      <c r="J12" s="142"/>
      <c r="K12" s="142"/>
      <c r="L12" s="142"/>
      <c r="M12" s="142"/>
      <c r="N12" s="142"/>
      <c r="O12" s="142"/>
      <c r="P12" s="142"/>
      <c r="Q12" s="38"/>
      <c r="R12" s="63">
        <v>90.1</v>
      </c>
      <c r="S12" s="63">
        <v>93.9</v>
      </c>
      <c r="T12" s="63">
        <v>94.23</v>
      </c>
      <c r="U12" s="63">
        <v>97.62</v>
      </c>
      <c r="V12" s="63">
        <v>96.86</v>
      </c>
      <c r="W12" s="63">
        <v>98.5</v>
      </c>
      <c r="X12" s="63">
        <v>99.97</v>
      </c>
      <c r="Y12" s="63">
        <v>164.04</v>
      </c>
      <c r="Z12" s="63">
        <v>168</v>
      </c>
      <c r="AA12" s="63">
        <v>168</v>
      </c>
      <c r="AB12" s="63">
        <v>196.54</v>
      </c>
      <c r="AC12" s="63">
        <v>196.54</v>
      </c>
      <c r="AD12" s="63">
        <v>204.18</v>
      </c>
      <c r="AE12" s="63">
        <v>204.1</v>
      </c>
      <c r="AF12" s="63">
        <f>IFERROR('3c DTC_PPM'!AD12+'2d Nil levelisation allowance'!AF55,"-")</f>
        <v>177.93372441366731</v>
      </c>
      <c r="AG12" s="147">
        <f>IFERROR('3c DTC_PPM'!AE12+'2d Nil levelisation allowance'!AG55,"-")</f>
        <v>177.9443375371971</v>
      </c>
      <c r="AH12" s="147" t="str">
        <f>IFERROR('3c DTC_PPM'!AF12+'2d Nil levelisation allowance'!AH55,"-")</f>
        <v>-</v>
      </c>
      <c r="AI12" s="147" t="str">
        <f>IFERROR('3c DTC_PPM'!AG12+'2d Nil levelisation allowance'!AI55,"-")</f>
        <v>-</v>
      </c>
      <c r="AJ12" s="147" t="str">
        <f>IFERROR('3c DTC_PPM'!AH12+'2d Nil levelisation allowance'!AJ55,"-")</f>
        <v>-</v>
      </c>
      <c r="AK12" s="147" t="str">
        <f>IFERROR('3c DTC_PPM'!AI12+'2d Nil levelisation allowance'!AK55,"-")</f>
        <v>-</v>
      </c>
      <c r="AL12" s="147" t="str">
        <f>IFERROR('3c DTC_PPM'!AJ12+'2d Nil levelisation allowance'!AL55,"-")</f>
        <v>-</v>
      </c>
      <c r="AM12" s="147" t="str">
        <f>IFERROR('3c DTC_PPM'!AK12+'2d Nil levelisation allowance'!AM55,"-")</f>
        <v>-</v>
      </c>
      <c r="AN12" s="147" t="str">
        <f>IFERROR('3c DTC_PPM'!AL12+'2d Nil levelisation allowance'!AN55,"-")</f>
        <v>-</v>
      </c>
      <c r="AO12" s="147" t="str">
        <f>IFERROR('3c DTC_PPM'!AM12+'2d Nil levelisation allowance'!AO55,"-")</f>
        <v>-</v>
      </c>
      <c r="AP12" s="147" t="str">
        <f>IFERROR('3c DTC_PPM'!AN12+'2d Nil levelisation allowance'!AP55,"-")</f>
        <v>-</v>
      </c>
      <c r="AQ12" s="147" t="str">
        <f>IFERROR('3c DTC_PPM'!AO12+'2d Nil levelisation allowance'!AQ55,"-")</f>
        <v>-</v>
      </c>
      <c r="AR12" s="147" t="str">
        <f>IFERROR('3c DTC_PPM'!AP12+'2d Nil levelisation allowance'!AR55,"-")</f>
        <v>-</v>
      </c>
      <c r="AS12" s="147" t="str">
        <f>IFERROR('3c DTC_PPM'!AQ12+'2d Nil levelisation allowance'!AS55,"-")</f>
        <v>-</v>
      </c>
      <c r="AT12" s="147" t="str">
        <f>IFERROR('3c DTC_PPM'!AR12+'2d Nil levelisation allowance'!AT55,"-")</f>
        <v>-</v>
      </c>
      <c r="AU12" s="147" t="str">
        <f>IFERROR('3c DTC_PPM'!AS12+'2d Nil levelisation allowance'!AU55,"-")</f>
        <v>-</v>
      </c>
      <c r="AV12" s="147" t="str">
        <f>IFERROR('3c DTC_PPM'!AT12+'2d Nil levelisation allowance'!AV55,"-")</f>
        <v>-</v>
      </c>
      <c r="AW12" s="147" t="str">
        <f>IFERROR('3c DTC_PPM'!AU12+'2d Nil levelisation allowance'!AW55,"-")</f>
        <v>-</v>
      </c>
      <c r="AX12" s="147" t="str">
        <f>IFERROR('3c DTC_PPM'!AV12+'2d Nil levelisation allowance'!AX55,"-")</f>
        <v>-</v>
      </c>
      <c r="AY12" s="147" t="str">
        <f>IFERROR('3c DTC_PPM'!AW12+'2d Nil levelisation allowance'!AY55,"-")</f>
        <v>-</v>
      </c>
      <c r="AZ12" s="147" t="str">
        <f>IFERROR('3c DTC_PPM'!AX12+'2d Nil levelisation allowance'!AZ55,"-")</f>
        <v>-</v>
      </c>
      <c r="BA12" s="147" t="str">
        <f>IFERROR('3c DTC_PPM'!AY12+'2d Nil levelisation allowance'!BA55,"-")</f>
        <v>-</v>
      </c>
      <c r="BB12" s="147" t="str">
        <f>IFERROR('3c DTC_PPM'!AZ12+'2d Nil levelisation allowance'!BB55,"-")</f>
        <v>-</v>
      </c>
      <c r="BC12" s="147" t="str">
        <f>IFERROR('3c DTC_PPM'!BA12+'2d Nil levelisation allowance'!BC55,"-")</f>
        <v>-</v>
      </c>
      <c r="BD12" s="147" t="str">
        <f>IFERROR('3c DTC_PPM'!BB12+'2d Nil levelisation allowance'!BD55,"-")</f>
        <v>-</v>
      </c>
      <c r="BE12" s="147" t="str">
        <f>IFERROR('3c DTC_PPM'!BC12+'2d Nil levelisation allowance'!BE55,"-")</f>
        <v>-</v>
      </c>
      <c r="BF12" s="147" t="str">
        <f>IFERROR('3c DTC_PPM'!BD12+'2d Nil levelisation allowance'!BF55,"-")</f>
        <v>-</v>
      </c>
    </row>
    <row r="13" spans="1:58" x14ac:dyDescent="0.25">
      <c r="A13" s="241" t="s">
        <v>378</v>
      </c>
      <c r="B13" s="278"/>
      <c r="C13" s="281"/>
      <c r="D13" s="281"/>
      <c r="E13" s="281"/>
      <c r="F13" s="17" t="s">
        <v>54</v>
      </c>
      <c r="G13" s="66"/>
      <c r="H13" s="38"/>
      <c r="I13" s="142"/>
      <c r="J13" s="142"/>
      <c r="K13" s="142"/>
      <c r="L13" s="142"/>
      <c r="M13" s="142"/>
      <c r="N13" s="142"/>
      <c r="O13" s="142"/>
      <c r="P13" s="142"/>
      <c r="Q13" s="38"/>
      <c r="R13" s="63">
        <v>97.81</v>
      </c>
      <c r="S13" s="63">
        <v>101.19</v>
      </c>
      <c r="T13" s="63">
        <v>101.52</v>
      </c>
      <c r="U13" s="63">
        <v>107.93</v>
      </c>
      <c r="V13" s="63">
        <v>107.17</v>
      </c>
      <c r="W13" s="63">
        <v>105.69</v>
      </c>
      <c r="X13" s="63">
        <v>107.16</v>
      </c>
      <c r="Y13" s="63">
        <v>187.12</v>
      </c>
      <c r="Z13" s="63">
        <v>191.08</v>
      </c>
      <c r="AA13" s="63">
        <v>191.08</v>
      </c>
      <c r="AB13" s="63">
        <v>215.96</v>
      </c>
      <c r="AC13" s="63">
        <v>215.96</v>
      </c>
      <c r="AD13" s="63">
        <v>223.7</v>
      </c>
      <c r="AE13" s="63">
        <v>223.62</v>
      </c>
      <c r="AF13" s="63">
        <f>IFERROR('3c DTC_PPM'!AD13+'2d Nil levelisation allowance'!AF56,"-")</f>
        <v>247.51537867174977</v>
      </c>
      <c r="AG13" s="147">
        <f>IFERROR('3c DTC_PPM'!AE13+'2d Nil levelisation allowance'!AG56,"-")</f>
        <v>247.58442289693943</v>
      </c>
      <c r="AH13" s="147" t="str">
        <f>IFERROR('3c DTC_PPM'!AF13+'2d Nil levelisation allowance'!AH56,"-")</f>
        <v>-</v>
      </c>
      <c r="AI13" s="147" t="str">
        <f>IFERROR('3c DTC_PPM'!AG13+'2d Nil levelisation allowance'!AI56,"-")</f>
        <v>-</v>
      </c>
      <c r="AJ13" s="147" t="str">
        <f>IFERROR('3c DTC_PPM'!AH13+'2d Nil levelisation allowance'!AJ56,"-")</f>
        <v>-</v>
      </c>
      <c r="AK13" s="147" t="str">
        <f>IFERROR('3c DTC_PPM'!AI13+'2d Nil levelisation allowance'!AK56,"-")</f>
        <v>-</v>
      </c>
      <c r="AL13" s="147" t="str">
        <f>IFERROR('3c DTC_PPM'!AJ13+'2d Nil levelisation allowance'!AL56,"-")</f>
        <v>-</v>
      </c>
      <c r="AM13" s="147" t="str">
        <f>IFERROR('3c DTC_PPM'!AK13+'2d Nil levelisation allowance'!AM56,"-")</f>
        <v>-</v>
      </c>
      <c r="AN13" s="147" t="str">
        <f>IFERROR('3c DTC_PPM'!AL13+'2d Nil levelisation allowance'!AN56,"-")</f>
        <v>-</v>
      </c>
      <c r="AO13" s="147" t="str">
        <f>IFERROR('3c DTC_PPM'!AM13+'2d Nil levelisation allowance'!AO56,"-")</f>
        <v>-</v>
      </c>
      <c r="AP13" s="147" t="str">
        <f>IFERROR('3c DTC_PPM'!AN13+'2d Nil levelisation allowance'!AP56,"-")</f>
        <v>-</v>
      </c>
      <c r="AQ13" s="147" t="str">
        <f>IFERROR('3c DTC_PPM'!AO13+'2d Nil levelisation allowance'!AQ56,"-")</f>
        <v>-</v>
      </c>
      <c r="AR13" s="147" t="str">
        <f>IFERROR('3c DTC_PPM'!AP13+'2d Nil levelisation allowance'!AR56,"-")</f>
        <v>-</v>
      </c>
      <c r="AS13" s="147" t="str">
        <f>IFERROR('3c DTC_PPM'!AQ13+'2d Nil levelisation allowance'!AS56,"-")</f>
        <v>-</v>
      </c>
      <c r="AT13" s="147" t="str">
        <f>IFERROR('3c DTC_PPM'!AR13+'2d Nil levelisation allowance'!AT56,"-")</f>
        <v>-</v>
      </c>
      <c r="AU13" s="147" t="str">
        <f>IFERROR('3c DTC_PPM'!AS13+'2d Nil levelisation allowance'!AU56,"-")</f>
        <v>-</v>
      </c>
      <c r="AV13" s="147" t="str">
        <f>IFERROR('3c DTC_PPM'!AT13+'2d Nil levelisation allowance'!AV56,"-")</f>
        <v>-</v>
      </c>
      <c r="AW13" s="147" t="str">
        <f>IFERROR('3c DTC_PPM'!AU13+'2d Nil levelisation allowance'!AW56,"-")</f>
        <v>-</v>
      </c>
      <c r="AX13" s="147" t="str">
        <f>IFERROR('3c DTC_PPM'!AV13+'2d Nil levelisation allowance'!AX56,"-")</f>
        <v>-</v>
      </c>
      <c r="AY13" s="147" t="str">
        <f>IFERROR('3c DTC_PPM'!AW13+'2d Nil levelisation allowance'!AY56,"-")</f>
        <v>-</v>
      </c>
      <c r="AZ13" s="147" t="str">
        <f>IFERROR('3c DTC_PPM'!AX13+'2d Nil levelisation allowance'!AZ56,"-")</f>
        <v>-</v>
      </c>
      <c r="BA13" s="147" t="str">
        <f>IFERROR('3c DTC_PPM'!AY13+'2d Nil levelisation allowance'!BA56,"-")</f>
        <v>-</v>
      </c>
      <c r="BB13" s="147" t="str">
        <f>IFERROR('3c DTC_PPM'!AZ13+'2d Nil levelisation allowance'!BB56,"-")</f>
        <v>-</v>
      </c>
      <c r="BC13" s="147" t="str">
        <f>IFERROR('3c DTC_PPM'!BA13+'2d Nil levelisation allowance'!BC56,"-")</f>
        <v>-</v>
      </c>
      <c r="BD13" s="147" t="str">
        <f>IFERROR('3c DTC_PPM'!BB13+'2d Nil levelisation allowance'!BD56,"-")</f>
        <v>-</v>
      </c>
      <c r="BE13" s="147" t="str">
        <f>IFERROR('3c DTC_PPM'!BC13+'2d Nil levelisation allowance'!BE56,"-")</f>
        <v>-</v>
      </c>
      <c r="BF13" s="147" t="str">
        <f>IFERROR('3c DTC_PPM'!BD13+'2d Nil levelisation allowance'!BF56,"-")</f>
        <v>-</v>
      </c>
    </row>
    <row r="14" spans="1:58" x14ac:dyDescent="0.25">
      <c r="A14" s="241" t="s">
        <v>379</v>
      </c>
      <c r="B14" s="278"/>
      <c r="C14" s="281"/>
      <c r="D14" s="281"/>
      <c r="E14" s="281"/>
      <c r="F14" s="17" t="s">
        <v>55</v>
      </c>
      <c r="G14" s="66"/>
      <c r="H14" s="38"/>
      <c r="I14" s="142"/>
      <c r="J14" s="142"/>
      <c r="K14" s="142"/>
      <c r="L14" s="142"/>
      <c r="M14" s="142"/>
      <c r="N14" s="142"/>
      <c r="O14" s="142"/>
      <c r="P14" s="142"/>
      <c r="Q14" s="38"/>
      <c r="R14" s="63">
        <v>97.06</v>
      </c>
      <c r="S14" s="63">
        <v>101.97</v>
      </c>
      <c r="T14" s="63">
        <v>102.31</v>
      </c>
      <c r="U14" s="63">
        <v>108.37</v>
      </c>
      <c r="V14" s="63">
        <v>107.62</v>
      </c>
      <c r="W14" s="63">
        <v>106.95</v>
      </c>
      <c r="X14" s="63">
        <v>108.42</v>
      </c>
      <c r="Y14" s="63">
        <v>185.78</v>
      </c>
      <c r="Z14" s="63">
        <v>189.74</v>
      </c>
      <c r="AA14" s="63">
        <v>189.74</v>
      </c>
      <c r="AB14" s="63">
        <v>211.01</v>
      </c>
      <c r="AC14" s="63">
        <v>211.01</v>
      </c>
      <c r="AD14" s="63">
        <v>218.74</v>
      </c>
      <c r="AE14" s="63">
        <v>218.66</v>
      </c>
      <c r="AF14" s="63">
        <f>IFERROR('3c DTC_PPM'!AD14+'2d Nil levelisation allowance'!AF57,"-")</f>
        <v>234.422314565921</v>
      </c>
      <c r="AG14" s="147">
        <f>IFERROR('3c DTC_PPM'!AE14+'2d Nil levelisation allowance'!AG57,"-")</f>
        <v>234.48201709808933</v>
      </c>
      <c r="AH14" s="147" t="str">
        <f>IFERROR('3c DTC_PPM'!AF14+'2d Nil levelisation allowance'!AH57,"-")</f>
        <v>-</v>
      </c>
      <c r="AI14" s="147" t="str">
        <f>IFERROR('3c DTC_PPM'!AG14+'2d Nil levelisation allowance'!AI57,"-")</f>
        <v>-</v>
      </c>
      <c r="AJ14" s="147" t="str">
        <f>IFERROR('3c DTC_PPM'!AH14+'2d Nil levelisation allowance'!AJ57,"-")</f>
        <v>-</v>
      </c>
      <c r="AK14" s="147" t="str">
        <f>IFERROR('3c DTC_PPM'!AI14+'2d Nil levelisation allowance'!AK57,"-")</f>
        <v>-</v>
      </c>
      <c r="AL14" s="147" t="str">
        <f>IFERROR('3c DTC_PPM'!AJ14+'2d Nil levelisation allowance'!AL57,"-")</f>
        <v>-</v>
      </c>
      <c r="AM14" s="147" t="str">
        <f>IFERROR('3c DTC_PPM'!AK14+'2d Nil levelisation allowance'!AM57,"-")</f>
        <v>-</v>
      </c>
      <c r="AN14" s="147" t="str">
        <f>IFERROR('3c DTC_PPM'!AL14+'2d Nil levelisation allowance'!AN57,"-")</f>
        <v>-</v>
      </c>
      <c r="AO14" s="147" t="str">
        <f>IFERROR('3c DTC_PPM'!AM14+'2d Nil levelisation allowance'!AO57,"-")</f>
        <v>-</v>
      </c>
      <c r="AP14" s="147" t="str">
        <f>IFERROR('3c DTC_PPM'!AN14+'2d Nil levelisation allowance'!AP57,"-")</f>
        <v>-</v>
      </c>
      <c r="AQ14" s="147" t="str">
        <f>IFERROR('3c DTC_PPM'!AO14+'2d Nil levelisation allowance'!AQ57,"-")</f>
        <v>-</v>
      </c>
      <c r="AR14" s="147" t="str">
        <f>IFERROR('3c DTC_PPM'!AP14+'2d Nil levelisation allowance'!AR57,"-")</f>
        <v>-</v>
      </c>
      <c r="AS14" s="147" t="str">
        <f>IFERROR('3c DTC_PPM'!AQ14+'2d Nil levelisation allowance'!AS57,"-")</f>
        <v>-</v>
      </c>
      <c r="AT14" s="147" t="str">
        <f>IFERROR('3c DTC_PPM'!AR14+'2d Nil levelisation allowance'!AT57,"-")</f>
        <v>-</v>
      </c>
      <c r="AU14" s="147" t="str">
        <f>IFERROR('3c DTC_PPM'!AS14+'2d Nil levelisation allowance'!AU57,"-")</f>
        <v>-</v>
      </c>
      <c r="AV14" s="147" t="str">
        <f>IFERROR('3c DTC_PPM'!AT14+'2d Nil levelisation allowance'!AV57,"-")</f>
        <v>-</v>
      </c>
      <c r="AW14" s="147" t="str">
        <f>IFERROR('3c DTC_PPM'!AU14+'2d Nil levelisation allowance'!AW57,"-")</f>
        <v>-</v>
      </c>
      <c r="AX14" s="147" t="str">
        <f>IFERROR('3c DTC_PPM'!AV14+'2d Nil levelisation allowance'!AX57,"-")</f>
        <v>-</v>
      </c>
      <c r="AY14" s="147" t="str">
        <f>IFERROR('3c DTC_PPM'!AW14+'2d Nil levelisation allowance'!AY57,"-")</f>
        <v>-</v>
      </c>
      <c r="AZ14" s="147" t="str">
        <f>IFERROR('3c DTC_PPM'!AX14+'2d Nil levelisation allowance'!AZ57,"-")</f>
        <v>-</v>
      </c>
      <c r="BA14" s="147" t="str">
        <f>IFERROR('3c DTC_PPM'!AY14+'2d Nil levelisation allowance'!BA57,"-")</f>
        <v>-</v>
      </c>
      <c r="BB14" s="147" t="str">
        <f>IFERROR('3c DTC_PPM'!AZ14+'2d Nil levelisation allowance'!BB57,"-")</f>
        <v>-</v>
      </c>
      <c r="BC14" s="147" t="str">
        <f>IFERROR('3c DTC_PPM'!BA14+'2d Nil levelisation allowance'!BC57,"-")</f>
        <v>-</v>
      </c>
      <c r="BD14" s="147" t="str">
        <f>IFERROR('3c DTC_PPM'!BB14+'2d Nil levelisation allowance'!BD57,"-")</f>
        <v>-</v>
      </c>
      <c r="BE14" s="147" t="str">
        <f>IFERROR('3c DTC_PPM'!BC14+'2d Nil levelisation allowance'!BE57,"-")</f>
        <v>-</v>
      </c>
      <c r="BF14" s="147" t="str">
        <f>IFERROR('3c DTC_PPM'!BD14+'2d Nil levelisation allowance'!BF57,"-")</f>
        <v>-</v>
      </c>
    </row>
    <row r="15" spans="1:58" x14ac:dyDescent="0.25">
      <c r="A15" s="241" t="s">
        <v>491</v>
      </c>
      <c r="B15" s="278"/>
      <c r="C15" s="281"/>
      <c r="D15" s="281"/>
      <c r="E15" s="281"/>
      <c r="F15" s="17" t="s">
        <v>56</v>
      </c>
      <c r="G15" s="66"/>
      <c r="H15" s="38"/>
      <c r="I15" s="142"/>
      <c r="J15" s="142"/>
      <c r="K15" s="142"/>
      <c r="L15" s="142"/>
      <c r="M15" s="142"/>
      <c r="N15" s="142"/>
      <c r="O15" s="142"/>
      <c r="P15" s="142"/>
      <c r="Q15" s="38"/>
      <c r="R15" s="63">
        <v>107.63</v>
      </c>
      <c r="S15" s="63">
        <v>105.32</v>
      </c>
      <c r="T15" s="63">
        <v>105.66</v>
      </c>
      <c r="U15" s="63">
        <v>108.04</v>
      </c>
      <c r="V15" s="63">
        <v>107.29</v>
      </c>
      <c r="W15" s="63">
        <v>108.92</v>
      </c>
      <c r="X15" s="63">
        <v>110.39</v>
      </c>
      <c r="Y15" s="63">
        <v>191.06</v>
      </c>
      <c r="Z15" s="63">
        <v>195.02</v>
      </c>
      <c r="AA15" s="63">
        <v>195.02</v>
      </c>
      <c r="AB15" s="63">
        <v>222.7</v>
      </c>
      <c r="AC15" s="63">
        <v>222.7</v>
      </c>
      <c r="AD15" s="63">
        <v>230.4</v>
      </c>
      <c r="AE15" s="63">
        <v>230.33</v>
      </c>
      <c r="AF15" s="63">
        <f>IFERROR('3c DTC_PPM'!AD15+'2d Nil levelisation allowance'!AF58,"-")</f>
        <v>212.37645909813699</v>
      </c>
      <c r="AG15" s="147">
        <f>IFERROR('3c DTC_PPM'!AE15+'2d Nil levelisation allowance'!AG58,"-")</f>
        <v>212.4556039317643</v>
      </c>
      <c r="AH15" s="147" t="str">
        <f>IFERROR('3c DTC_PPM'!AF15+'2d Nil levelisation allowance'!AH58,"-")</f>
        <v>-</v>
      </c>
      <c r="AI15" s="147" t="str">
        <f>IFERROR('3c DTC_PPM'!AG15+'2d Nil levelisation allowance'!AI58,"-")</f>
        <v>-</v>
      </c>
      <c r="AJ15" s="147" t="str">
        <f>IFERROR('3c DTC_PPM'!AH15+'2d Nil levelisation allowance'!AJ58,"-")</f>
        <v>-</v>
      </c>
      <c r="AK15" s="147" t="str">
        <f>IFERROR('3c DTC_PPM'!AI15+'2d Nil levelisation allowance'!AK58,"-")</f>
        <v>-</v>
      </c>
      <c r="AL15" s="147" t="str">
        <f>IFERROR('3c DTC_PPM'!AJ15+'2d Nil levelisation allowance'!AL58,"-")</f>
        <v>-</v>
      </c>
      <c r="AM15" s="147" t="str">
        <f>IFERROR('3c DTC_PPM'!AK15+'2d Nil levelisation allowance'!AM58,"-")</f>
        <v>-</v>
      </c>
      <c r="AN15" s="147" t="str">
        <f>IFERROR('3c DTC_PPM'!AL15+'2d Nil levelisation allowance'!AN58,"-")</f>
        <v>-</v>
      </c>
      <c r="AO15" s="147" t="str">
        <f>IFERROR('3c DTC_PPM'!AM15+'2d Nil levelisation allowance'!AO58,"-")</f>
        <v>-</v>
      </c>
      <c r="AP15" s="147" t="str">
        <f>IFERROR('3c DTC_PPM'!AN15+'2d Nil levelisation allowance'!AP58,"-")</f>
        <v>-</v>
      </c>
      <c r="AQ15" s="147" t="str">
        <f>IFERROR('3c DTC_PPM'!AO15+'2d Nil levelisation allowance'!AQ58,"-")</f>
        <v>-</v>
      </c>
      <c r="AR15" s="147" t="str">
        <f>IFERROR('3c DTC_PPM'!AP15+'2d Nil levelisation allowance'!AR58,"-")</f>
        <v>-</v>
      </c>
      <c r="AS15" s="147" t="str">
        <f>IFERROR('3c DTC_PPM'!AQ15+'2d Nil levelisation allowance'!AS58,"-")</f>
        <v>-</v>
      </c>
      <c r="AT15" s="147" t="str">
        <f>IFERROR('3c DTC_PPM'!AR15+'2d Nil levelisation allowance'!AT58,"-")</f>
        <v>-</v>
      </c>
      <c r="AU15" s="147" t="str">
        <f>IFERROR('3c DTC_PPM'!AS15+'2d Nil levelisation allowance'!AU58,"-")</f>
        <v>-</v>
      </c>
      <c r="AV15" s="147" t="str">
        <f>IFERROR('3c DTC_PPM'!AT15+'2d Nil levelisation allowance'!AV58,"-")</f>
        <v>-</v>
      </c>
      <c r="AW15" s="147" t="str">
        <f>IFERROR('3c DTC_PPM'!AU15+'2d Nil levelisation allowance'!AW58,"-")</f>
        <v>-</v>
      </c>
      <c r="AX15" s="147" t="str">
        <f>IFERROR('3c DTC_PPM'!AV15+'2d Nil levelisation allowance'!AX58,"-")</f>
        <v>-</v>
      </c>
      <c r="AY15" s="147" t="str">
        <f>IFERROR('3c DTC_PPM'!AW15+'2d Nil levelisation allowance'!AY58,"-")</f>
        <v>-</v>
      </c>
      <c r="AZ15" s="147" t="str">
        <f>IFERROR('3c DTC_PPM'!AX15+'2d Nil levelisation allowance'!AZ58,"-")</f>
        <v>-</v>
      </c>
      <c r="BA15" s="147" t="str">
        <f>IFERROR('3c DTC_PPM'!AY15+'2d Nil levelisation allowance'!BA58,"-")</f>
        <v>-</v>
      </c>
      <c r="BB15" s="147" t="str">
        <f>IFERROR('3c DTC_PPM'!AZ15+'2d Nil levelisation allowance'!BB58,"-")</f>
        <v>-</v>
      </c>
      <c r="BC15" s="147" t="str">
        <f>IFERROR('3c DTC_PPM'!BA15+'2d Nil levelisation allowance'!BC58,"-")</f>
        <v>-</v>
      </c>
      <c r="BD15" s="147" t="str">
        <f>IFERROR('3c DTC_PPM'!BB15+'2d Nil levelisation allowance'!BD58,"-")</f>
        <v>-</v>
      </c>
      <c r="BE15" s="147" t="str">
        <f>IFERROR('3c DTC_PPM'!BC15+'2d Nil levelisation allowance'!BE58,"-")</f>
        <v>-</v>
      </c>
      <c r="BF15" s="147" t="str">
        <f>IFERROR('3c DTC_PPM'!BD15+'2d Nil levelisation allowance'!BF58,"-")</f>
        <v>-</v>
      </c>
    </row>
    <row r="16" spans="1:58" x14ac:dyDescent="0.25">
      <c r="A16" s="241" t="s">
        <v>380</v>
      </c>
      <c r="B16" s="278"/>
      <c r="C16" s="281"/>
      <c r="D16" s="281"/>
      <c r="E16" s="281"/>
      <c r="F16" s="17" t="s">
        <v>57</v>
      </c>
      <c r="G16" s="66"/>
      <c r="H16" s="38"/>
      <c r="I16" s="142"/>
      <c r="J16" s="142"/>
      <c r="K16" s="142"/>
      <c r="L16" s="142"/>
      <c r="M16" s="142"/>
      <c r="N16" s="142"/>
      <c r="O16" s="142"/>
      <c r="P16" s="142"/>
      <c r="Q16" s="38"/>
      <c r="R16" s="63">
        <v>88.8</v>
      </c>
      <c r="S16" s="63">
        <v>92</v>
      </c>
      <c r="T16" s="63">
        <v>92.33</v>
      </c>
      <c r="U16" s="63">
        <v>96.09</v>
      </c>
      <c r="V16" s="63">
        <v>95.34</v>
      </c>
      <c r="W16" s="63">
        <v>97.57</v>
      </c>
      <c r="X16" s="63">
        <v>99.04</v>
      </c>
      <c r="Y16" s="63">
        <v>168.02</v>
      </c>
      <c r="Z16" s="63">
        <v>171.99</v>
      </c>
      <c r="AA16" s="63">
        <v>171.99</v>
      </c>
      <c r="AB16" s="63">
        <v>190.25</v>
      </c>
      <c r="AC16" s="63">
        <v>190.25</v>
      </c>
      <c r="AD16" s="63">
        <v>197.85</v>
      </c>
      <c r="AE16" s="63">
        <v>197.78</v>
      </c>
      <c r="AF16" s="63">
        <f>IFERROR('3c DTC_PPM'!AD16+'2d Nil levelisation allowance'!AF59,"-")</f>
        <v>220.14612829254389</v>
      </c>
      <c r="AG16" s="147">
        <f>IFERROR('3c DTC_PPM'!AE16+'2d Nil levelisation allowance'!AG59,"-")</f>
        <v>220.2501926378915</v>
      </c>
      <c r="AH16" s="147" t="str">
        <f>IFERROR('3c DTC_PPM'!AF16+'2d Nil levelisation allowance'!AH59,"-")</f>
        <v>-</v>
      </c>
      <c r="AI16" s="147" t="str">
        <f>IFERROR('3c DTC_PPM'!AG16+'2d Nil levelisation allowance'!AI59,"-")</f>
        <v>-</v>
      </c>
      <c r="AJ16" s="147" t="str">
        <f>IFERROR('3c DTC_PPM'!AH16+'2d Nil levelisation allowance'!AJ59,"-")</f>
        <v>-</v>
      </c>
      <c r="AK16" s="147" t="str">
        <f>IFERROR('3c DTC_PPM'!AI16+'2d Nil levelisation allowance'!AK59,"-")</f>
        <v>-</v>
      </c>
      <c r="AL16" s="147" t="str">
        <f>IFERROR('3c DTC_PPM'!AJ16+'2d Nil levelisation allowance'!AL59,"-")</f>
        <v>-</v>
      </c>
      <c r="AM16" s="147" t="str">
        <f>IFERROR('3c DTC_PPM'!AK16+'2d Nil levelisation allowance'!AM59,"-")</f>
        <v>-</v>
      </c>
      <c r="AN16" s="147" t="str">
        <f>IFERROR('3c DTC_PPM'!AL16+'2d Nil levelisation allowance'!AN59,"-")</f>
        <v>-</v>
      </c>
      <c r="AO16" s="147" t="str">
        <f>IFERROR('3c DTC_PPM'!AM16+'2d Nil levelisation allowance'!AO59,"-")</f>
        <v>-</v>
      </c>
      <c r="AP16" s="147" t="str">
        <f>IFERROR('3c DTC_PPM'!AN16+'2d Nil levelisation allowance'!AP59,"-")</f>
        <v>-</v>
      </c>
      <c r="AQ16" s="147" t="str">
        <f>IFERROR('3c DTC_PPM'!AO16+'2d Nil levelisation allowance'!AQ59,"-")</f>
        <v>-</v>
      </c>
      <c r="AR16" s="147" t="str">
        <f>IFERROR('3c DTC_PPM'!AP16+'2d Nil levelisation allowance'!AR59,"-")</f>
        <v>-</v>
      </c>
      <c r="AS16" s="147" t="str">
        <f>IFERROR('3c DTC_PPM'!AQ16+'2d Nil levelisation allowance'!AS59,"-")</f>
        <v>-</v>
      </c>
      <c r="AT16" s="147" t="str">
        <f>IFERROR('3c DTC_PPM'!AR16+'2d Nil levelisation allowance'!AT59,"-")</f>
        <v>-</v>
      </c>
      <c r="AU16" s="147" t="str">
        <f>IFERROR('3c DTC_PPM'!AS16+'2d Nil levelisation allowance'!AU59,"-")</f>
        <v>-</v>
      </c>
      <c r="AV16" s="147" t="str">
        <f>IFERROR('3c DTC_PPM'!AT16+'2d Nil levelisation allowance'!AV59,"-")</f>
        <v>-</v>
      </c>
      <c r="AW16" s="147" t="str">
        <f>IFERROR('3c DTC_PPM'!AU16+'2d Nil levelisation allowance'!AW59,"-")</f>
        <v>-</v>
      </c>
      <c r="AX16" s="147" t="str">
        <f>IFERROR('3c DTC_PPM'!AV16+'2d Nil levelisation allowance'!AX59,"-")</f>
        <v>-</v>
      </c>
      <c r="AY16" s="147" t="str">
        <f>IFERROR('3c DTC_PPM'!AW16+'2d Nil levelisation allowance'!AY59,"-")</f>
        <v>-</v>
      </c>
      <c r="AZ16" s="147" t="str">
        <f>IFERROR('3c DTC_PPM'!AX16+'2d Nil levelisation allowance'!AZ59,"-")</f>
        <v>-</v>
      </c>
      <c r="BA16" s="147" t="str">
        <f>IFERROR('3c DTC_PPM'!AY16+'2d Nil levelisation allowance'!BA59,"-")</f>
        <v>-</v>
      </c>
      <c r="BB16" s="147" t="str">
        <f>IFERROR('3c DTC_PPM'!AZ16+'2d Nil levelisation allowance'!BB59,"-")</f>
        <v>-</v>
      </c>
      <c r="BC16" s="147" t="str">
        <f>IFERROR('3c DTC_PPM'!BA16+'2d Nil levelisation allowance'!BC59,"-")</f>
        <v>-</v>
      </c>
      <c r="BD16" s="147" t="str">
        <f>IFERROR('3c DTC_PPM'!BB16+'2d Nil levelisation allowance'!BD59,"-")</f>
        <v>-</v>
      </c>
      <c r="BE16" s="147" t="str">
        <f>IFERROR('3c DTC_PPM'!BC16+'2d Nil levelisation allowance'!BE59,"-")</f>
        <v>-</v>
      </c>
      <c r="BF16" s="147" t="str">
        <f>IFERROR('3c DTC_PPM'!BD16+'2d Nil levelisation allowance'!BF59,"-")</f>
        <v>-</v>
      </c>
    </row>
    <row r="17" spans="1:58" x14ac:dyDescent="0.25">
      <c r="A17" s="241" t="s">
        <v>490</v>
      </c>
      <c r="B17" s="278"/>
      <c r="C17" s="281"/>
      <c r="D17" s="281"/>
      <c r="E17" s="281"/>
      <c r="F17" s="17" t="s">
        <v>58</v>
      </c>
      <c r="G17" s="66"/>
      <c r="H17" s="38"/>
      <c r="I17" s="142"/>
      <c r="J17" s="142"/>
      <c r="K17" s="142"/>
      <c r="L17" s="142"/>
      <c r="M17" s="142"/>
      <c r="N17" s="142"/>
      <c r="O17" s="142"/>
      <c r="P17" s="142"/>
      <c r="Q17" s="38"/>
      <c r="R17" s="63">
        <v>96.77</v>
      </c>
      <c r="S17" s="63">
        <v>97.69</v>
      </c>
      <c r="T17" s="63">
        <v>98.03</v>
      </c>
      <c r="U17" s="63">
        <v>99.11</v>
      </c>
      <c r="V17" s="63">
        <v>98.35</v>
      </c>
      <c r="W17" s="63">
        <v>100.18</v>
      </c>
      <c r="X17" s="63">
        <v>101.65</v>
      </c>
      <c r="Y17" s="63">
        <v>189.65</v>
      </c>
      <c r="Z17" s="63">
        <v>193.61</v>
      </c>
      <c r="AA17" s="63">
        <v>193.61</v>
      </c>
      <c r="AB17" s="63">
        <v>232</v>
      </c>
      <c r="AC17" s="63">
        <v>232</v>
      </c>
      <c r="AD17" s="63">
        <v>239.76</v>
      </c>
      <c r="AE17" s="63">
        <v>239.67</v>
      </c>
      <c r="AF17" s="63">
        <f>IFERROR('3c DTC_PPM'!AD17+'2d Nil levelisation allowance'!AF60,"-")</f>
        <v>220.07258154510134</v>
      </c>
      <c r="AG17" s="147">
        <f>IFERROR('3c DTC_PPM'!AE17+'2d Nil levelisation allowance'!AG60,"-")</f>
        <v>220.14073143081811</v>
      </c>
      <c r="AH17" s="147" t="str">
        <f>IFERROR('3c DTC_PPM'!AF17+'2d Nil levelisation allowance'!AH60,"-")</f>
        <v>-</v>
      </c>
      <c r="AI17" s="147" t="str">
        <f>IFERROR('3c DTC_PPM'!AG17+'2d Nil levelisation allowance'!AI60,"-")</f>
        <v>-</v>
      </c>
      <c r="AJ17" s="147" t="str">
        <f>IFERROR('3c DTC_PPM'!AH17+'2d Nil levelisation allowance'!AJ60,"-")</f>
        <v>-</v>
      </c>
      <c r="AK17" s="147" t="str">
        <f>IFERROR('3c DTC_PPM'!AI17+'2d Nil levelisation allowance'!AK60,"-")</f>
        <v>-</v>
      </c>
      <c r="AL17" s="147" t="str">
        <f>IFERROR('3c DTC_PPM'!AJ17+'2d Nil levelisation allowance'!AL60,"-")</f>
        <v>-</v>
      </c>
      <c r="AM17" s="147" t="str">
        <f>IFERROR('3c DTC_PPM'!AK17+'2d Nil levelisation allowance'!AM60,"-")</f>
        <v>-</v>
      </c>
      <c r="AN17" s="147" t="str">
        <f>IFERROR('3c DTC_PPM'!AL17+'2d Nil levelisation allowance'!AN60,"-")</f>
        <v>-</v>
      </c>
      <c r="AO17" s="147" t="str">
        <f>IFERROR('3c DTC_PPM'!AM17+'2d Nil levelisation allowance'!AO60,"-")</f>
        <v>-</v>
      </c>
      <c r="AP17" s="147" t="str">
        <f>IFERROR('3c DTC_PPM'!AN17+'2d Nil levelisation allowance'!AP60,"-")</f>
        <v>-</v>
      </c>
      <c r="AQ17" s="147" t="str">
        <f>IFERROR('3c DTC_PPM'!AO17+'2d Nil levelisation allowance'!AQ60,"-")</f>
        <v>-</v>
      </c>
      <c r="AR17" s="147" t="str">
        <f>IFERROR('3c DTC_PPM'!AP17+'2d Nil levelisation allowance'!AR60,"-")</f>
        <v>-</v>
      </c>
      <c r="AS17" s="147" t="str">
        <f>IFERROR('3c DTC_PPM'!AQ17+'2d Nil levelisation allowance'!AS60,"-")</f>
        <v>-</v>
      </c>
      <c r="AT17" s="147" t="str">
        <f>IFERROR('3c DTC_PPM'!AR17+'2d Nil levelisation allowance'!AT60,"-")</f>
        <v>-</v>
      </c>
      <c r="AU17" s="147" t="str">
        <f>IFERROR('3c DTC_PPM'!AS17+'2d Nil levelisation allowance'!AU60,"-")</f>
        <v>-</v>
      </c>
      <c r="AV17" s="147" t="str">
        <f>IFERROR('3c DTC_PPM'!AT17+'2d Nil levelisation allowance'!AV60,"-")</f>
        <v>-</v>
      </c>
      <c r="AW17" s="147" t="str">
        <f>IFERROR('3c DTC_PPM'!AU17+'2d Nil levelisation allowance'!AW60,"-")</f>
        <v>-</v>
      </c>
      <c r="AX17" s="147" t="str">
        <f>IFERROR('3c DTC_PPM'!AV17+'2d Nil levelisation allowance'!AX60,"-")</f>
        <v>-</v>
      </c>
      <c r="AY17" s="147" t="str">
        <f>IFERROR('3c DTC_PPM'!AW17+'2d Nil levelisation allowance'!AY60,"-")</f>
        <v>-</v>
      </c>
      <c r="AZ17" s="147" t="str">
        <f>IFERROR('3c DTC_PPM'!AX17+'2d Nil levelisation allowance'!AZ60,"-")</f>
        <v>-</v>
      </c>
      <c r="BA17" s="147" t="str">
        <f>IFERROR('3c DTC_PPM'!AY17+'2d Nil levelisation allowance'!BA60,"-")</f>
        <v>-</v>
      </c>
      <c r="BB17" s="147" t="str">
        <f>IFERROR('3c DTC_PPM'!AZ17+'2d Nil levelisation allowance'!BB60,"-")</f>
        <v>-</v>
      </c>
      <c r="BC17" s="147" t="str">
        <f>IFERROR('3c DTC_PPM'!BA17+'2d Nil levelisation allowance'!BC60,"-")</f>
        <v>-</v>
      </c>
      <c r="BD17" s="147" t="str">
        <f>IFERROR('3c DTC_PPM'!BB17+'2d Nil levelisation allowance'!BD60,"-")</f>
        <v>-</v>
      </c>
      <c r="BE17" s="147" t="str">
        <f>IFERROR('3c DTC_PPM'!BC17+'2d Nil levelisation allowance'!BE60,"-")</f>
        <v>-</v>
      </c>
      <c r="BF17" s="147" t="str">
        <f>IFERROR('3c DTC_PPM'!BD17+'2d Nil levelisation allowance'!BF60,"-")</f>
        <v>-</v>
      </c>
    </row>
    <row r="18" spans="1:58" x14ac:dyDescent="0.25">
      <c r="A18" s="241" t="s">
        <v>381</v>
      </c>
      <c r="B18" s="278"/>
      <c r="C18" s="281"/>
      <c r="D18" s="281"/>
      <c r="E18" s="281"/>
      <c r="F18" s="17" t="s">
        <v>59</v>
      </c>
      <c r="G18" s="66"/>
      <c r="H18" s="38"/>
      <c r="I18" s="142"/>
      <c r="J18" s="142"/>
      <c r="K18" s="142"/>
      <c r="L18" s="142"/>
      <c r="M18" s="142"/>
      <c r="N18" s="142"/>
      <c r="O18" s="142"/>
      <c r="P18" s="142"/>
      <c r="Q18" s="38"/>
      <c r="R18" s="63">
        <v>91.52</v>
      </c>
      <c r="S18" s="63">
        <v>94.16</v>
      </c>
      <c r="T18" s="63">
        <v>94.49</v>
      </c>
      <c r="U18" s="63">
        <v>94.6</v>
      </c>
      <c r="V18" s="63">
        <v>93.85</v>
      </c>
      <c r="W18" s="63">
        <v>95.45</v>
      </c>
      <c r="X18" s="63">
        <v>96.92</v>
      </c>
      <c r="Y18" s="63">
        <v>182.5</v>
      </c>
      <c r="Z18" s="63">
        <v>186.46</v>
      </c>
      <c r="AA18" s="63">
        <v>186.46</v>
      </c>
      <c r="AB18" s="63">
        <v>232.52</v>
      </c>
      <c r="AC18" s="63">
        <v>232.52</v>
      </c>
      <c r="AD18" s="63">
        <v>240.19</v>
      </c>
      <c r="AE18" s="63">
        <v>240.11</v>
      </c>
      <c r="AF18" s="63">
        <f>IFERROR('3c DTC_PPM'!AD18+'2d Nil levelisation allowance'!AF61,"-")</f>
        <v>233.05067076644414</v>
      </c>
      <c r="AG18" s="147">
        <f>IFERROR('3c DTC_PPM'!AE18+'2d Nil levelisation allowance'!AG61,"-")</f>
        <v>233.08603870161872</v>
      </c>
      <c r="AH18" s="147" t="str">
        <f>IFERROR('3c DTC_PPM'!AF18+'2d Nil levelisation allowance'!AH61,"-")</f>
        <v>-</v>
      </c>
      <c r="AI18" s="147" t="str">
        <f>IFERROR('3c DTC_PPM'!AG18+'2d Nil levelisation allowance'!AI61,"-")</f>
        <v>-</v>
      </c>
      <c r="AJ18" s="147" t="str">
        <f>IFERROR('3c DTC_PPM'!AH18+'2d Nil levelisation allowance'!AJ61,"-")</f>
        <v>-</v>
      </c>
      <c r="AK18" s="147" t="str">
        <f>IFERROR('3c DTC_PPM'!AI18+'2d Nil levelisation allowance'!AK61,"-")</f>
        <v>-</v>
      </c>
      <c r="AL18" s="147" t="str">
        <f>IFERROR('3c DTC_PPM'!AJ18+'2d Nil levelisation allowance'!AL61,"-")</f>
        <v>-</v>
      </c>
      <c r="AM18" s="147" t="str">
        <f>IFERROR('3c DTC_PPM'!AK18+'2d Nil levelisation allowance'!AM61,"-")</f>
        <v>-</v>
      </c>
      <c r="AN18" s="147" t="str">
        <f>IFERROR('3c DTC_PPM'!AL18+'2d Nil levelisation allowance'!AN61,"-")</f>
        <v>-</v>
      </c>
      <c r="AO18" s="147" t="str">
        <f>IFERROR('3c DTC_PPM'!AM18+'2d Nil levelisation allowance'!AO61,"-")</f>
        <v>-</v>
      </c>
      <c r="AP18" s="147" t="str">
        <f>IFERROR('3c DTC_PPM'!AN18+'2d Nil levelisation allowance'!AP61,"-")</f>
        <v>-</v>
      </c>
      <c r="AQ18" s="147" t="str">
        <f>IFERROR('3c DTC_PPM'!AO18+'2d Nil levelisation allowance'!AQ61,"-")</f>
        <v>-</v>
      </c>
      <c r="AR18" s="147" t="str">
        <f>IFERROR('3c DTC_PPM'!AP18+'2d Nil levelisation allowance'!AR61,"-")</f>
        <v>-</v>
      </c>
      <c r="AS18" s="147" t="str">
        <f>IFERROR('3c DTC_PPM'!AQ18+'2d Nil levelisation allowance'!AS61,"-")</f>
        <v>-</v>
      </c>
      <c r="AT18" s="147" t="str">
        <f>IFERROR('3c DTC_PPM'!AR18+'2d Nil levelisation allowance'!AT61,"-")</f>
        <v>-</v>
      </c>
      <c r="AU18" s="147" t="str">
        <f>IFERROR('3c DTC_PPM'!AS18+'2d Nil levelisation allowance'!AU61,"-")</f>
        <v>-</v>
      </c>
      <c r="AV18" s="147" t="str">
        <f>IFERROR('3c DTC_PPM'!AT18+'2d Nil levelisation allowance'!AV61,"-")</f>
        <v>-</v>
      </c>
      <c r="AW18" s="147" t="str">
        <f>IFERROR('3c DTC_PPM'!AU18+'2d Nil levelisation allowance'!AW61,"-")</f>
        <v>-</v>
      </c>
      <c r="AX18" s="147" t="str">
        <f>IFERROR('3c DTC_PPM'!AV18+'2d Nil levelisation allowance'!AX61,"-")</f>
        <v>-</v>
      </c>
      <c r="AY18" s="147" t="str">
        <f>IFERROR('3c DTC_PPM'!AW18+'2d Nil levelisation allowance'!AY61,"-")</f>
        <v>-</v>
      </c>
      <c r="AZ18" s="147" t="str">
        <f>IFERROR('3c DTC_PPM'!AX18+'2d Nil levelisation allowance'!AZ61,"-")</f>
        <v>-</v>
      </c>
      <c r="BA18" s="147" t="str">
        <f>IFERROR('3c DTC_PPM'!AY18+'2d Nil levelisation allowance'!BA61,"-")</f>
        <v>-</v>
      </c>
      <c r="BB18" s="147" t="str">
        <f>IFERROR('3c DTC_PPM'!AZ18+'2d Nil levelisation allowance'!BB61,"-")</f>
        <v>-</v>
      </c>
      <c r="BC18" s="147" t="str">
        <f>IFERROR('3c DTC_PPM'!BA18+'2d Nil levelisation allowance'!BC61,"-")</f>
        <v>-</v>
      </c>
      <c r="BD18" s="147" t="str">
        <f>IFERROR('3c DTC_PPM'!BB18+'2d Nil levelisation allowance'!BD61,"-")</f>
        <v>-</v>
      </c>
      <c r="BE18" s="147" t="str">
        <f>IFERROR('3c DTC_PPM'!BC18+'2d Nil levelisation allowance'!BE61,"-")</f>
        <v>-</v>
      </c>
      <c r="BF18" s="147" t="str">
        <f>IFERROR('3c DTC_PPM'!BD18+'2d Nil levelisation allowance'!BF61,"-")</f>
        <v>-</v>
      </c>
    </row>
    <row r="19" spans="1:58" x14ac:dyDescent="0.25">
      <c r="A19" s="241" t="s">
        <v>382</v>
      </c>
      <c r="B19" s="278"/>
      <c r="C19" s="281"/>
      <c r="D19" s="281"/>
      <c r="E19" s="281"/>
      <c r="F19" s="17" t="s">
        <v>60</v>
      </c>
      <c r="G19" s="66"/>
      <c r="H19" s="38"/>
      <c r="I19" s="142"/>
      <c r="J19" s="142"/>
      <c r="K19" s="142"/>
      <c r="L19" s="142"/>
      <c r="M19" s="142"/>
      <c r="N19" s="142"/>
      <c r="O19" s="142"/>
      <c r="P19" s="142"/>
      <c r="Q19" s="38"/>
      <c r="R19" s="63">
        <v>93.53</v>
      </c>
      <c r="S19" s="63">
        <v>95.65</v>
      </c>
      <c r="T19" s="63">
        <v>95.98</v>
      </c>
      <c r="U19" s="63">
        <v>98.32</v>
      </c>
      <c r="V19" s="63">
        <v>97.57</v>
      </c>
      <c r="W19" s="63">
        <v>94.78</v>
      </c>
      <c r="X19" s="63">
        <v>96.25</v>
      </c>
      <c r="Y19" s="63">
        <v>129.09</v>
      </c>
      <c r="Z19" s="63">
        <v>133.06</v>
      </c>
      <c r="AA19" s="63">
        <v>133.06</v>
      </c>
      <c r="AB19" s="63">
        <v>150.76</v>
      </c>
      <c r="AC19" s="63">
        <v>150.76</v>
      </c>
      <c r="AD19" s="63">
        <v>158.19</v>
      </c>
      <c r="AE19" s="63">
        <v>158.13</v>
      </c>
      <c r="AF19" s="63">
        <f>IFERROR('3c DTC_PPM'!AD19+'2d Nil levelisation allowance'!AF62,"-")</f>
        <v>141.78779821751604</v>
      </c>
      <c r="AG19" s="147">
        <f>IFERROR('3c DTC_PPM'!AE19+'2d Nil levelisation allowance'!AG62,"-")</f>
        <v>141.79682409022777</v>
      </c>
      <c r="AH19" s="147" t="str">
        <f>IFERROR('3c DTC_PPM'!AF19+'2d Nil levelisation allowance'!AH62,"-")</f>
        <v>-</v>
      </c>
      <c r="AI19" s="147" t="str">
        <f>IFERROR('3c DTC_PPM'!AG19+'2d Nil levelisation allowance'!AI62,"-")</f>
        <v>-</v>
      </c>
      <c r="AJ19" s="147" t="str">
        <f>IFERROR('3c DTC_PPM'!AH19+'2d Nil levelisation allowance'!AJ62,"-")</f>
        <v>-</v>
      </c>
      <c r="AK19" s="147" t="str">
        <f>IFERROR('3c DTC_PPM'!AI19+'2d Nil levelisation allowance'!AK62,"-")</f>
        <v>-</v>
      </c>
      <c r="AL19" s="147" t="str">
        <f>IFERROR('3c DTC_PPM'!AJ19+'2d Nil levelisation allowance'!AL62,"-")</f>
        <v>-</v>
      </c>
      <c r="AM19" s="147" t="str">
        <f>IFERROR('3c DTC_PPM'!AK19+'2d Nil levelisation allowance'!AM62,"-")</f>
        <v>-</v>
      </c>
      <c r="AN19" s="147" t="str">
        <f>IFERROR('3c DTC_PPM'!AL19+'2d Nil levelisation allowance'!AN62,"-")</f>
        <v>-</v>
      </c>
      <c r="AO19" s="147" t="str">
        <f>IFERROR('3c DTC_PPM'!AM19+'2d Nil levelisation allowance'!AO62,"-")</f>
        <v>-</v>
      </c>
      <c r="AP19" s="147" t="str">
        <f>IFERROR('3c DTC_PPM'!AN19+'2d Nil levelisation allowance'!AP62,"-")</f>
        <v>-</v>
      </c>
      <c r="AQ19" s="147" t="str">
        <f>IFERROR('3c DTC_PPM'!AO19+'2d Nil levelisation allowance'!AQ62,"-")</f>
        <v>-</v>
      </c>
      <c r="AR19" s="147" t="str">
        <f>IFERROR('3c DTC_PPM'!AP19+'2d Nil levelisation allowance'!AR62,"-")</f>
        <v>-</v>
      </c>
      <c r="AS19" s="147" t="str">
        <f>IFERROR('3c DTC_PPM'!AQ19+'2d Nil levelisation allowance'!AS62,"-")</f>
        <v>-</v>
      </c>
      <c r="AT19" s="147" t="str">
        <f>IFERROR('3c DTC_PPM'!AR19+'2d Nil levelisation allowance'!AT62,"-")</f>
        <v>-</v>
      </c>
      <c r="AU19" s="147" t="str">
        <f>IFERROR('3c DTC_PPM'!AS19+'2d Nil levelisation allowance'!AU62,"-")</f>
        <v>-</v>
      </c>
      <c r="AV19" s="147" t="str">
        <f>IFERROR('3c DTC_PPM'!AT19+'2d Nil levelisation allowance'!AV62,"-")</f>
        <v>-</v>
      </c>
      <c r="AW19" s="147" t="str">
        <f>IFERROR('3c DTC_PPM'!AU19+'2d Nil levelisation allowance'!AW62,"-")</f>
        <v>-</v>
      </c>
      <c r="AX19" s="147" t="str">
        <f>IFERROR('3c DTC_PPM'!AV19+'2d Nil levelisation allowance'!AX62,"-")</f>
        <v>-</v>
      </c>
      <c r="AY19" s="147" t="str">
        <f>IFERROR('3c DTC_PPM'!AW19+'2d Nil levelisation allowance'!AY62,"-")</f>
        <v>-</v>
      </c>
      <c r="AZ19" s="147" t="str">
        <f>IFERROR('3c DTC_PPM'!AX19+'2d Nil levelisation allowance'!AZ62,"-")</f>
        <v>-</v>
      </c>
      <c r="BA19" s="147" t="str">
        <f>IFERROR('3c DTC_PPM'!AY19+'2d Nil levelisation allowance'!BA62,"-")</f>
        <v>-</v>
      </c>
      <c r="BB19" s="147" t="str">
        <f>IFERROR('3c DTC_PPM'!AZ19+'2d Nil levelisation allowance'!BB62,"-")</f>
        <v>-</v>
      </c>
      <c r="BC19" s="147" t="str">
        <f>IFERROR('3c DTC_PPM'!BA19+'2d Nil levelisation allowance'!BC62,"-")</f>
        <v>-</v>
      </c>
      <c r="BD19" s="147" t="str">
        <f>IFERROR('3c DTC_PPM'!BB19+'2d Nil levelisation allowance'!BD62,"-")</f>
        <v>-</v>
      </c>
      <c r="BE19" s="147" t="str">
        <f>IFERROR('3c DTC_PPM'!BC19+'2d Nil levelisation allowance'!BE62,"-")</f>
        <v>-</v>
      </c>
      <c r="BF19" s="147" t="str">
        <f>IFERROR('3c DTC_PPM'!BD19+'2d Nil levelisation allowance'!BF62,"-")</f>
        <v>-</v>
      </c>
    </row>
    <row r="20" spans="1:58" x14ac:dyDescent="0.25">
      <c r="A20" s="241" t="s">
        <v>383</v>
      </c>
      <c r="B20" s="278"/>
      <c r="C20" s="281"/>
      <c r="D20" s="281"/>
      <c r="E20" s="281"/>
      <c r="F20" s="17" t="s">
        <v>61</v>
      </c>
      <c r="G20" s="66"/>
      <c r="H20" s="38"/>
      <c r="I20" s="142"/>
      <c r="J20" s="142"/>
      <c r="K20" s="142"/>
      <c r="L20" s="142"/>
      <c r="M20" s="142"/>
      <c r="N20" s="142"/>
      <c r="O20" s="142"/>
      <c r="P20" s="142"/>
      <c r="Q20" s="38"/>
      <c r="R20" s="63">
        <v>94.27</v>
      </c>
      <c r="S20" s="63">
        <v>97.77</v>
      </c>
      <c r="T20" s="63">
        <v>98.1</v>
      </c>
      <c r="U20" s="63">
        <v>101.04</v>
      </c>
      <c r="V20" s="63">
        <v>100.29</v>
      </c>
      <c r="W20" s="63">
        <v>97.31</v>
      </c>
      <c r="X20" s="63">
        <v>98.78</v>
      </c>
      <c r="Y20" s="63">
        <v>162.03</v>
      </c>
      <c r="Z20" s="63">
        <v>165.99</v>
      </c>
      <c r="AA20" s="63">
        <v>165.99</v>
      </c>
      <c r="AB20" s="63">
        <v>181.98</v>
      </c>
      <c r="AC20" s="63">
        <v>181.98</v>
      </c>
      <c r="AD20" s="63">
        <v>189.53</v>
      </c>
      <c r="AE20" s="63">
        <v>189.46</v>
      </c>
      <c r="AF20" s="63">
        <f>IFERROR('3c DTC_PPM'!AD20+'2d Nil levelisation allowance'!AF63,"-")</f>
        <v>197.80425913307096</v>
      </c>
      <c r="AG20" s="147">
        <f>IFERROR('3c DTC_PPM'!AE20+'2d Nil levelisation allowance'!AG63,"-")</f>
        <v>197.90368374626183</v>
      </c>
      <c r="AH20" s="147" t="str">
        <f>IFERROR('3c DTC_PPM'!AF20+'2d Nil levelisation allowance'!AH63,"-")</f>
        <v>-</v>
      </c>
      <c r="AI20" s="147" t="str">
        <f>IFERROR('3c DTC_PPM'!AG20+'2d Nil levelisation allowance'!AI63,"-")</f>
        <v>-</v>
      </c>
      <c r="AJ20" s="147" t="str">
        <f>IFERROR('3c DTC_PPM'!AH20+'2d Nil levelisation allowance'!AJ63,"-")</f>
        <v>-</v>
      </c>
      <c r="AK20" s="147" t="str">
        <f>IFERROR('3c DTC_PPM'!AI20+'2d Nil levelisation allowance'!AK63,"-")</f>
        <v>-</v>
      </c>
      <c r="AL20" s="147" t="str">
        <f>IFERROR('3c DTC_PPM'!AJ20+'2d Nil levelisation allowance'!AL63,"-")</f>
        <v>-</v>
      </c>
      <c r="AM20" s="147" t="str">
        <f>IFERROR('3c DTC_PPM'!AK20+'2d Nil levelisation allowance'!AM63,"-")</f>
        <v>-</v>
      </c>
      <c r="AN20" s="147" t="str">
        <f>IFERROR('3c DTC_PPM'!AL20+'2d Nil levelisation allowance'!AN63,"-")</f>
        <v>-</v>
      </c>
      <c r="AO20" s="147" t="str">
        <f>IFERROR('3c DTC_PPM'!AM20+'2d Nil levelisation allowance'!AO63,"-")</f>
        <v>-</v>
      </c>
      <c r="AP20" s="147" t="str">
        <f>IFERROR('3c DTC_PPM'!AN20+'2d Nil levelisation allowance'!AP63,"-")</f>
        <v>-</v>
      </c>
      <c r="AQ20" s="147" t="str">
        <f>IFERROR('3c DTC_PPM'!AO20+'2d Nil levelisation allowance'!AQ63,"-")</f>
        <v>-</v>
      </c>
      <c r="AR20" s="147" t="str">
        <f>IFERROR('3c DTC_PPM'!AP20+'2d Nil levelisation allowance'!AR63,"-")</f>
        <v>-</v>
      </c>
      <c r="AS20" s="147" t="str">
        <f>IFERROR('3c DTC_PPM'!AQ20+'2d Nil levelisation allowance'!AS63,"-")</f>
        <v>-</v>
      </c>
      <c r="AT20" s="147" t="str">
        <f>IFERROR('3c DTC_PPM'!AR20+'2d Nil levelisation allowance'!AT63,"-")</f>
        <v>-</v>
      </c>
      <c r="AU20" s="147" t="str">
        <f>IFERROR('3c DTC_PPM'!AS20+'2d Nil levelisation allowance'!AU63,"-")</f>
        <v>-</v>
      </c>
      <c r="AV20" s="147" t="str">
        <f>IFERROR('3c DTC_PPM'!AT20+'2d Nil levelisation allowance'!AV63,"-")</f>
        <v>-</v>
      </c>
      <c r="AW20" s="147" t="str">
        <f>IFERROR('3c DTC_PPM'!AU20+'2d Nil levelisation allowance'!AW63,"-")</f>
        <v>-</v>
      </c>
      <c r="AX20" s="147" t="str">
        <f>IFERROR('3c DTC_PPM'!AV20+'2d Nil levelisation allowance'!AX63,"-")</f>
        <v>-</v>
      </c>
      <c r="AY20" s="147" t="str">
        <f>IFERROR('3c DTC_PPM'!AW20+'2d Nil levelisation allowance'!AY63,"-")</f>
        <v>-</v>
      </c>
      <c r="AZ20" s="147" t="str">
        <f>IFERROR('3c DTC_PPM'!AX20+'2d Nil levelisation allowance'!AZ63,"-")</f>
        <v>-</v>
      </c>
      <c r="BA20" s="147" t="str">
        <f>IFERROR('3c DTC_PPM'!AY20+'2d Nil levelisation allowance'!BA63,"-")</f>
        <v>-</v>
      </c>
      <c r="BB20" s="147" t="str">
        <f>IFERROR('3c DTC_PPM'!AZ20+'2d Nil levelisation allowance'!BB63,"-")</f>
        <v>-</v>
      </c>
      <c r="BC20" s="147" t="str">
        <f>IFERROR('3c DTC_PPM'!BA20+'2d Nil levelisation allowance'!BC63,"-")</f>
        <v>-</v>
      </c>
      <c r="BD20" s="147" t="str">
        <f>IFERROR('3c DTC_PPM'!BB20+'2d Nil levelisation allowance'!BD63,"-")</f>
        <v>-</v>
      </c>
      <c r="BE20" s="147" t="str">
        <f>IFERROR('3c DTC_PPM'!BC20+'2d Nil levelisation allowance'!BE63,"-")</f>
        <v>-</v>
      </c>
      <c r="BF20" s="147" t="str">
        <f>IFERROR('3c DTC_PPM'!BD20+'2d Nil levelisation allowance'!BF63,"-")</f>
        <v>-</v>
      </c>
    </row>
    <row r="21" spans="1:58" x14ac:dyDescent="0.25">
      <c r="A21" s="241" t="s">
        <v>384</v>
      </c>
      <c r="B21" s="278"/>
      <c r="C21" s="281"/>
      <c r="D21" s="281"/>
      <c r="E21" s="281"/>
      <c r="F21" s="17" t="s">
        <v>62</v>
      </c>
      <c r="G21" s="66"/>
      <c r="H21" s="38"/>
      <c r="I21" s="142"/>
      <c r="J21" s="142"/>
      <c r="K21" s="142"/>
      <c r="L21" s="142"/>
      <c r="M21" s="142"/>
      <c r="N21" s="142"/>
      <c r="O21" s="142"/>
      <c r="P21" s="142"/>
      <c r="Q21" s="38"/>
      <c r="R21" s="63">
        <v>94.27</v>
      </c>
      <c r="S21" s="63">
        <v>98.59</v>
      </c>
      <c r="T21" s="63">
        <v>98.92</v>
      </c>
      <c r="U21" s="63">
        <v>101.04</v>
      </c>
      <c r="V21" s="63">
        <v>100.29</v>
      </c>
      <c r="W21" s="63">
        <v>97.24</v>
      </c>
      <c r="X21" s="63">
        <v>98.71</v>
      </c>
      <c r="Y21" s="63">
        <v>149.08000000000001</v>
      </c>
      <c r="Z21" s="63">
        <v>153.04</v>
      </c>
      <c r="AA21" s="63">
        <v>153.04</v>
      </c>
      <c r="AB21" s="63">
        <v>169.7</v>
      </c>
      <c r="AC21" s="63">
        <v>169.7</v>
      </c>
      <c r="AD21" s="63">
        <v>177.22</v>
      </c>
      <c r="AE21" s="63">
        <v>177.16</v>
      </c>
      <c r="AF21" s="63">
        <f>IFERROR('3c DTC_PPM'!AD21+'2d Nil levelisation allowance'!AF64,"-")</f>
        <v>173.52228031693431</v>
      </c>
      <c r="AG21" s="147">
        <f>IFERROR('3c DTC_PPM'!AE21+'2d Nil levelisation allowance'!AG64,"-")</f>
        <v>173.5913618767336</v>
      </c>
      <c r="AH21" s="147" t="str">
        <f>IFERROR('3c DTC_PPM'!AF21+'2d Nil levelisation allowance'!AH64,"-")</f>
        <v>-</v>
      </c>
      <c r="AI21" s="147" t="str">
        <f>IFERROR('3c DTC_PPM'!AG21+'2d Nil levelisation allowance'!AI64,"-")</f>
        <v>-</v>
      </c>
      <c r="AJ21" s="147" t="str">
        <f>IFERROR('3c DTC_PPM'!AH21+'2d Nil levelisation allowance'!AJ64,"-")</f>
        <v>-</v>
      </c>
      <c r="AK21" s="147" t="str">
        <f>IFERROR('3c DTC_PPM'!AI21+'2d Nil levelisation allowance'!AK64,"-")</f>
        <v>-</v>
      </c>
      <c r="AL21" s="147" t="str">
        <f>IFERROR('3c DTC_PPM'!AJ21+'2d Nil levelisation allowance'!AL64,"-")</f>
        <v>-</v>
      </c>
      <c r="AM21" s="147" t="str">
        <f>IFERROR('3c DTC_PPM'!AK21+'2d Nil levelisation allowance'!AM64,"-")</f>
        <v>-</v>
      </c>
      <c r="AN21" s="147" t="str">
        <f>IFERROR('3c DTC_PPM'!AL21+'2d Nil levelisation allowance'!AN64,"-")</f>
        <v>-</v>
      </c>
      <c r="AO21" s="147" t="str">
        <f>IFERROR('3c DTC_PPM'!AM21+'2d Nil levelisation allowance'!AO64,"-")</f>
        <v>-</v>
      </c>
      <c r="AP21" s="147" t="str">
        <f>IFERROR('3c DTC_PPM'!AN21+'2d Nil levelisation allowance'!AP64,"-")</f>
        <v>-</v>
      </c>
      <c r="AQ21" s="147" t="str">
        <f>IFERROR('3c DTC_PPM'!AO21+'2d Nil levelisation allowance'!AQ64,"-")</f>
        <v>-</v>
      </c>
      <c r="AR21" s="147" t="str">
        <f>IFERROR('3c DTC_PPM'!AP21+'2d Nil levelisation allowance'!AR64,"-")</f>
        <v>-</v>
      </c>
      <c r="AS21" s="147" t="str">
        <f>IFERROR('3c DTC_PPM'!AQ21+'2d Nil levelisation allowance'!AS64,"-")</f>
        <v>-</v>
      </c>
      <c r="AT21" s="147" t="str">
        <f>IFERROR('3c DTC_PPM'!AR21+'2d Nil levelisation allowance'!AT64,"-")</f>
        <v>-</v>
      </c>
      <c r="AU21" s="147" t="str">
        <f>IFERROR('3c DTC_PPM'!AS21+'2d Nil levelisation allowance'!AU64,"-")</f>
        <v>-</v>
      </c>
      <c r="AV21" s="147" t="str">
        <f>IFERROR('3c DTC_PPM'!AT21+'2d Nil levelisation allowance'!AV64,"-")</f>
        <v>-</v>
      </c>
      <c r="AW21" s="147" t="str">
        <f>IFERROR('3c DTC_PPM'!AU21+'2d Nil levelisation allowance'!AW64,"-")</f>
        <v>-</v>
      </c>
      <c r="AX21" s="147" t="str">
        <f>IFERROR('3c DTC_PPM'!AV21+'2d Nil levelisation allowance'!AX64,"-")</f>
        <v>-</v>
      </c>
      <c r="AY21" s="147" t="str">
        <f>IFERROR('3c DTC_PPM'!AW21+'2d Nil levelisation allowance'!AY64,"-")</f>
        <v>-</v>
      </c>
      <c r="AZ21" s="147" t="str">
        <f>IFERROR('3c DTC_PPM'!AX21+'2d Nil levelisation allowance'!AZ64,"-")</f>
        <v>-</v>
      </c>
      <c r="BA21" s="147" t="str">
        <f>IFERROR('3c DTC_PPM'!AY21+'2d Nil levelisation allowance'!BA64,"-")</f>
        <v>-</v>
      </c>
      <c r="BB21" s="147" t="str">
        <f>IFERROR('3c DTC_PPM'!AZ21+'2d Nil levelisation allowance'!BB64,"-")</f>
        <v>-</v>
      </c>
      <c r="BC21" s="147" t="str">
        <f>IFERROR('3c DTC_PPM'!BA21+'2d Nil levelisation allowance'!BC64,"-")</f>
        <v>-</v>
      </c>
      <c r="BD21" s="147" t="str">
        <f>IFERROR('3c DTC_PPM'!BB21+'2d Nil levelisation allowance'!BD64,"-")</f>
        <v>-</v>
      </c>
      <c r="BE21" s="147" t="str">
        <f>IFERROR('3c DTC_PPM'!BC21+'2d Nil levelisation allowance'!BE64,"-")</f>
        <v>-</v>
      </c>
      <c r="BF21" s="147" t="str">
        <f>IFERROR('3c DTC_PPM'!BD21+'2d Nil levelisation allowance'!BF64,"-")</f>
        <v>-</v>
      </c>
    </row>
    <row r="22" spans="1:58" x14ac:dyDescent="0.25">
      <c r="A22" s="241" t="s">
        <v>385</v>
      </c>
      <c r="B22" s="278"/>
      <c r="C22" s="281"/>
      <c r="D22" s="281"/>
      <c r="E22" s="281"/>
      <c r="F22" s="17" t="s">
        <v>63</v>
      </c>
      <c r="G22" s="66"/>
      <c r="H22" s="38"/>
      <c r="I22" s="142"/>
      <c r="J22" s="142"/>
      <c r="K22" s="142"/>
      <c r="L22" s="142"/>
      <c r="M22" s="142"/>
      <c r="N22" s="142"/>
      <c r="O22" s="142"/>
      <c r="P22" s="142"/>
      <c r="Q22" s="38"/>
      <c r="R22" s="63">
        <v>90.1</v>
      </c>
      <c r="S22" s="63">
        <v>92.04</v>
      </c>
      <c r="T22" s="63">
        <v>92.37</v>
      </c>
      <c r="U22" s="63">
        <v>95.5</v>
      </c>
      <c r="V22" s="63">
        <v>94.74</v>
      </c>
      <c r="W22" s="63">
        <v>96.38</v>
      </c>
      <c r="X22" s="63">
        <v>97.85</v>
      </c>
      <c r="Y22" s="63">
        <v>172.71</v>
      </c>
      <c r="Z22" s="63">
        <v>176.68</v>
      </c>
      <c r="AA22" s="63">
        <v>176.68</v>
      </c>
      <c r="AB22" s="63">
        <v>192.7</v>
      </c>
      <c r="AC22" s="63">
        <v>192.7</v>
      </c>
      <c r="AD22" s="63">
        <v>200.36</v>
      </c>
      <c r="AE22" s="63">
        <v>200.29</v>
      </c>
      <c r="AF22" s="63">
        <f>IFERROR('3c DTC_PPM'!AD22+'2d Nil levelisation allowance'!AF65,"-")</f>
        <v>194.66765058416283</v>
      </c>
      <c r="AG22" s="147">
        <f>IFERROR('3c DTC_PPM'!AE22+'2d Nil levelisation allowance'!AG65,"-")</f>
        <v>194.72525957691278</v>
      </c>
      <c r="AH22" s="147" t="str">
        <f>IFERROR('3c DTC_PPM'!AF22+'2d Nil levelisation allowance'!AH65,"-")</f>
        <v>-</v>
      </c>
      <c r="AI22" s="147" t="str">
        <f>IFERROR('3c DTC_PPM'!AG22+'2d Nil levelisation allowance'!AI65,"-")</f>
        <v>-</v>
      </c>
      <c r="AJ22" s="147" t="str">
        <f>IFERROR('3c DTC_PPM'!AH22+'2d Nil levelisation allowance'!AJ65,"-")</f>
        <v>-</v>
      </c>
      <c r="AK22" s="147" t="str">
        <f>IFERROR('3c DTC_PPM'!AI22+'2d Nil levelisation allowance'!AK65,"-")</f>
        <v>-</v>
      </c>
      <c r="AL22" s="147" t="str">
        <f>IFERROR('3c DTC_PPM'!AJ22+'2d Nil levelisation allowance'!AL65,"-")</f>
        <v>-</v>
      </c>
      <c r="AM22" s="147" t="str">
        <f>IFERROR('3c DTC_PPM'!AK22+'2d Nil levelisation allowance'!AM65,"-")</f>
        <v>-</v>
      </c>
      <c r="AN22" s="147" t="str">
        <f>IFERROR('3c DTC_PPM'!AL22+'2d Nil levelisation allowance'!AN65,"-")</f>
        <v>-</v>
      </c>
      <c r="AO22" s="147" t="str">
        <f>IFERROR('3c DTC_PPM'!AM22+'2d Nil levelisation allowance'!AO65,"-")</f>
        <v>-</v>
      </c>
      <c r="AP22" s="147" t="str">
        <f>IFERROR('3c DTC_PPM'!AN22+'2d Nil levelisation allowance'!AP65,"-")</f>
        <v>-</v>
      </c>
      <c r="AQ22" s="147" t="str">
        <f>IFERROR('3c DTC_PPM'!AO22+'2d Nil levelisation allowance'!AQ65,"-")</f>
        <v>-</v>
      </c>
      <c r="AR22" s="147" t="str">
        <f>IFERROR('3c DTC_PPM'!AP22+'2d Nil levelisation allowance'!AR65,"-")</f>
        <v>-</v>
      </c>
      <c r="AS22" s="147" t="str">
        <f>IFERROR('3c DTC_PPM'!AQ22+'2d Nil levelisation allowance'!AS65,"-")</f>
        <v>-</v>
      </c>
      <c r="AT22" s="147" t="str">
        <f>IFERROR('3c DTC_PPM'!AR22+'2d Nil levelisation allowance'!AT65,"-")</f>
        <v>-</v>
      </c>
      <c r="AU22" s="147" t="str">
        <f>IFERROR('3c DTC_PPM'!AS22+'2d Nil levelisation allowance'!AU65,"-")</f>
        <v>-</v>
      </c>
      <c r="AV22" s="147" t="str">
        <f>IFERROR('3c DTC_PPM'!AT22+'2d Nil levelisation allowance'!AV65,"-")</f>
        <v>-</v>
      </c>
      <c r="AW22" s="147" t="str">
        <f>IFERROR('3c DTC_PPM'!AU22+'2d Nil levelisation allowance'!AW65,"-")</f>
        <v>-</v>
      </c>
      <c r="AX22" s="147" t="str">
        <f>IFERROR('3c DTC_PPM'!AV22+'2d Nil levelisation allowance'!AX65,"-")</f>
        <v>-</v>
      </c>
      <c r="AY22" s="147" t="str">
        <f>IFERROR('3c DTC_PPM'!AW22+'2d Nil levelisation allowance'!AY65,"-")</f>
        <v>-</v>
      </c>
      <c r="AZ22" s="147" t="str">
        <f>IFERROR('3c DTC_PPM'!AX22+'2d Nil levelisation allowance'!AZ65,"-")</f>
        <v>-</v>
      </c>
      <c r="BA22" s="147" t="str">
        <f>IFERROR('3c DTC_PPM'!AY22+'2d Nil levelisation allowance'!BA65,"-")</f>
        <v>-</v>
      </c>
      <c r="BB22" s="147" t="str">
        <f>IFERROR('3c DTC_PPM'!AZ22+'2d Nil levelisation allowance'!BB65,"-")</f>
        <v>-</v>
      </c>
      <c r="BC22" s="147" t="str">
        <f>IFERROR('3c DTC_PPM'!BA22+'2d Nil levelisation allowance'!BC65,"-")</f>
        <v>-</v>
      </c>
      <c r="BD22" s="147" t="str">
        <f>IFERROR('3c DTC_PPM'!BB22+'2d Nil levelisation allowance'!BD65,"-")</f>
        <v>-</v>
      </c>
      <c r="BE22" s="147" t="str">
        <f>IFERROR('3c DTC_PPM'!BC22+'2d Nil levelisation allowance'!BE65,"-")</f>
        <v>-</v>
      </c>
      <c r="BF22" s="147" t="str">
        <f>IFERROR('3c DTC_PPM'!BD22+'2d Nil levelisation allowance'!BF65,"-")</f>
        <v>-</v>
      </c>
    </row>
    <row r="23" spans="1:58" x14ac:dyDescent="0.25">
      <c r="A23" s="241" t="s">
        <v>386</v>
      </c>
      <c r="B23" s="278"/>
      <c r="C23" s="281"/>
      <c r="D23" s="281"/>
      <c r="E23" s="281"/>
      <c r="F23" s="17" t="s">
        <v>64</v>
      </c>
      <c r="G23" s="66"/>
      <c r="H23" s="38"/>
      <c r="I23" s="142"/>
      <c r="J23" s="142"/>
      <c r="K23" s="142"/>
      <c r="L23" s="142"/>
      <c r="M23" s="142"/>
      <c r="N23" s="142"/>
      <c r="O23" s="142"/>
      <c r="P23" s="142"/>
      <c r="Q23" s="38"/>
      <c r="R23" s="63">
        <v>93.75</v>
      </c>
      <c r="S23" s="63">
        <v>96.17</v>
      </c>
      <c r="T23" s="63">
        <v>96.5</v>
      </c>
      <c r="U23" s="63">
        <v>100.52</v>
      </c>
      <c r="V23" s="63">
        <v>99.77</v>
      </c>
      <c r="W23" s="63">
        <v>100.96</v>
      </c>
      <c r="X23" s="63">
        <v>102.43</v>
      </c>
      <c r="Y23" s="63">
        <v>184.4</v>
      </c>
      <c r="Z23" s="63">
        <v>188.36</v>
      </c>
      <c r="AA23" s="63">
        <v>188.36</v>
      </c>
      <c r="AB23" s="63">
        <v>205.36</v>
      </c>
      <c r="AC23" s="63">
        <v>205.36</v>
      </c>
      <c r="AD23" s="63">
        <v>213.04</v>
      </c>
      <c r="AE23" s="63">
        <v>212.97</v>
      </c>
      <c r="AF23" s="63">
        <f>IFERROR('3c DTC_PPM'!AD23+'2d Nil levelisation allowance'!AF66,"-")</f>
        <v>218.04558589005364</v>
      </c>
      <c r="AG23" s="147">
        <f>IFERROR('3c DTC_PPM'!AE23+'2d Nil levelisation allowance'!AG66,"-")</f>
        <v>218.11508165669289</v>
      </c>
      <c r="AH23" s="147" t="str">
        <f>IFERROR('3c DTC_PPM'!AF23+'2d Nil levelisation allowance'!AH66,"-")</f>
        <v>-</v>
      </c>
      <c r="AI23" s="147" t="str">
        <f>IFERROR('3c DTC_PPM'!AG23+'2d Nil levelisation allowance'!AI66,"-")</f>
        <v>-</v>
      </c>
      <c r="AJ23" s="147" t="str">
        <f>IFERROR('3c DTC_PPM'!AH23+'2d Nil levelisation allowance'!AJ66,"-")</f>
        <v>-</v>
      </c>
      <c r="AK23" s="147" t="str">
        <f>IFERROR('3c DTC_PPM'!AI23+'2d Nil levelisation allowance'!AK66,"-")</f>
        <v>-</v>
      </c>
      <c r="AL23" s="147" t="str">
        <f>IFERROR('3c DTC_PPM'!AJ23+'2d Nil levelisation allowance'!AL66,"-")</f>
        <v>-</v>
      </c>
      <c r="AM23" s="147" t="str">
        <f>IFERROR('3c DTC_PPM'!AK23+'2d Nil levelisation allowance'!AM66,"-")</f>
        <v>-</v>
      </c>
      <c r="AN23" s="147" t="str">
        <f>IFERROR('3c DTC_PPM'!AL23+'2d Nil levelisation allowance'!AN66,"-")</f>
        <v>-</v>
      </c>
      <c r="AO23" s="147" t="str">
        <f>IFERROR('3c DTC_PPM'!AM23+'2d Nil levelisation allowance'!AO66,"-")</f>
        <v>-</v>
      </c>
      <c r="AP23" s="147" t="str">
        <f>IFERROR('3c DTC_PPM'!AN23+'2d Nil levelisation allowance'!AP66,"-")</f>
        <v>-</v>
      </c>
      <c r="AQ23" s="147" t="str">
        <f>IFERROR('3c DTC_PPM'!AO23+'2d Nil levelisation allowance'!AQ66,"-")</f>
        <v>-</v>
      </c>
      <c r="AR23" s="147" t="str">
        <f>IFERROR('3c DTC_PPM'!AP23+'2d Nil levelisation allowance'!AR66,"-")</f>
        <v>-</v>
      </c>
      <c r="AS23" s="147" t="str">
        <f>IFERROR('3c DTC_PPM'!AQ23+'2d Nil levelisation allowance'!AS66,"-")</f>
        <v>-</v>
      </c>
      <c r="AT23" s="147" t="str">
        <f>IFERROR('3c DTC_PPM'!AR23+'2d Nil levelisation allowance'!AT66,"-")</f>
        <v>-</v>
      </c>
      <c r="AU23" s="147" t="str">
        <f>IFERROR('3c DTC_PPM'!AS23+'2d Nil levelisation allowance'!AU66,"-")</f>
        <v>-</v>
      </c>
      <c r="AV23" s="147" t="str">
        <f>IFERROR('3c DTC_PPM'!AT23+'2d Nil levelisation allowance'!AV66,"-")</f>
        <v>-</v>
      </c>
      <c r="AW23" s="147" t="str">
        <f>IFERROR('3c DTC_PPM'!AU23+'2d Nil levelisation allowance'!AW66,"-")</f>
        <v>-</v>
      </c>
      <c r="AX23" s="147" t="str">
        <f>IFERROR('3c DTC_PPM'!AV23+'2d Nil levelisation allowance'!AX66,"-")</f>
        <v>-</v>
      </c>
      <c r="AY23" s="147" t="str">
        <f>IFERROR('3c DTC_PPM'!AW23+'2d Nil levelisation allowance'!AY66,"-")</f>
        <v>-</v>
      </c>
      <c r="AZ23" s="147" t="str">
        <f>IFERROR('3c DTC_PPM'!AX23+'2d Nil levelisation allowance'!AZ66,"-")</f>
        <v>-</v>
      </c>
      <c r="BA23" s="147" t="str">
        <f>IFERROR('3c DTC_PPM'!AY23+'2d Nil levelisation allowance'!BA66,"-")</f>
        <v>-</v>
      </c>
      <c r="BB23" s="147" t="str">
        <f>IFERROR('3c DTC_PPM'!AZ23+'2d Nil levelisation allowance'!BB66,"-")</f>
        <v>-</v>
      </c>
      <c r="BC23" s="147" t="str">
        <f>IFERROR('3c DTC_PPM'!BA23+'2d Nil levelisation allowance'!BC66,"-")</f>
        <v>-</v>
      </c>
      <c r="BD23" s="147" t="str">
        <f>IFERROR('3c DTC_PPM'!BB23+'2d Nil levelisation allowance'!BD66,"-")</f>
        <v>-</v>
      </c>
      <c r="BE23" s="147" t="str">
        <f>IFERROR('3c DTC_PPM'!BC23+'2d Nil levelisation allowance'!BE66,"-")</f>
        <v>-</v>
      </c>
      <c r="BF23" s="147" t="str">
        <f>IFERROR('3c DTC_PPM'!BD23+'2d Nil levelisation allowance'!BF66,"-")</f>
        <v>-</v>
      </c>
    </row>
    <row r="24" spans="1:58" x14ac:dyDescent="0.25">
      <c r="A24" s="241" t="s">
        <v>387</v>
      </c>
      <c r="B24" s="278"/>
      <c r="C24" s="281"/>
      <c r="D24" s="281"/>
      <c r="E24" s="281"/>
      <c r="F24" s="17" t="s">
        <v>65</v>
      </c>
      <c r="G24" s="66"/>
      <c r="H24" s="38"/>
      <c r="I24" s="142"/>
      <c r="J24" s="142"/>
      <c r="K24" s="142"/>
      <c r="L24" s="142"/>
      <c r="M24" s="142"/>
      <c r="N24" s="142"/>
      <c r="O24" s="142"/>
      <c r="P24" s="142"/>
      <c r="Q24" s="38"/>
      <c r="R24" s="63">
        <v>97.32</v>
      </c>
      <c r="S24" s="63">
        <v>99.44</v>
      </c>
      <c r="T24" s="63">
        <v>99.77</v>
      </c>
      <c r="U24" s="63">
        <v>101.34</v>
      </c>
      <c r="V24" s="63">
        <v>100.59</v>
      </c>
      <c r="W24" s="63">
        <v>102.93</v>
      </c>
      <c r="X24" s="63">
        <v>104.4</v>
      </c>
      <c r="Y24" s="63">
        <v>196.49</v>
      </c>
      <c r="Z24" s="63">
        <v>200.46</v>
      </c>
      <c r="AA24" s="63">
        <v>200.46</v>
      </c>
      <c r="AB24" s="63">
        <v>220.28</v>
      </c>
      <c r="AC24" s="63">
        <v>220.28</v>
      </c>
      <c r="AD24" s="63">
        <v>227.98</v>
      </c>
      <c r="AE24" s="63">
        <v>227.91</v>
      </c>
      <c r="AF24" s="63">
        <f>IFERROR('3c DTC_PPM'!AD24+'2d Nil levelisation allowance'!AF67,"-")</f>
        <v>233.54979372663192</v>
      </c>
      <c r="AG24" s="147">
        <f>IFERROR('3c DTC_PPM'!AE24+'2d Nil levelisation allowance'!AG67,"-")</f>
        <v>233.65034451588696</v>
      </c>
      <c r="AH24" s="147" t="str">
        <f>IFERROR('3c DTC_PPM'!AF24+'2d Nil levelisation allowance'!AH67,"-")</f>
        <v>-</v>
      </c>
      <c r="AI24" s="147" t="str">
        <f>IFERROR('3c DTC_PPM'!AG24+'2d Nil levelisation allowance'!AI67,"-")</f>
        <v>-</v>
      </c>
      <c r="AJ24" s="147" t="str">
        <f>IFERROR('3c DTC_PPM'!AH24+'2d Nil levelisation allowance'!AJ67,"-")</f>
        <v>-</v>
      </c>
      <c r="AK24" s="147" t="str">
        <f>IFERROR('3c DTC_PPM'!AI24+'2d Nil levelisation allowance'!AK67,"-")</f>
        <v>-</v>
      </c>
      <c r="AL24" s="147" t="str">
        <f>IFERROR('3c DTC_PPM'!AJ24+'2d Nil levelisation allowance'!AL67,"-")</f>
        <v>-</v>
      </c>
      <c r="AM24" s="147" t="str">
        <f>IFERROR('3c DTC_PPM'!AK24+'2d Nil levelisation allowance'!AM67,"-")</f>
        <v>-</v>
      </c>
      <c r="AN24" s="147" t="str">
        <f>IFERROR('3c DTC_PPM'!AL24+'2d Nil levelisation allowance'!AN67,"-")</f>
        <v>-</v>
      </c>
      <c r="AO24" s="147" t="str">
        <f>IFERROR('3c DTC_PPM'!AM24+'2d Nil levelisation allowance'!AO67,"-")</f>
        <v>-</v>
      </c>
      <c r="AP24" s="147" t="str">
        <f>IFERROR('3c DTC_PPM'!AN24+'2d Nil levelisation allowance'!AP67,"-")</f>
        <v>-</v>
      </c>
      <c r="AQ24" s="147" t="str">
        <f>IFERROR('3c DTC_PPM'!AO24+'2d Nil levelisation allowance'!AQ67,"-")</f>
        <v>-</v>
      </c>
      <c r="AR24" s="147" t="str">
        <f>IFERROR('3c DTC_PPM'!AP24+'2d Nil levelisation allowance'!AR67,"-")</f>
        <v>-</v>
      </c>
      <c r="AS24" s="147" t="str">
        <f>IFERROR('3c DTC_PPM'!AQ24+'2d Nil levelisation allowance'!AS67,"-")</f>
        <v>-</v>
      </c>
      <c r="AT24" s="147" t="str">
        <f>IFERROR('3c DTC_PPM'!AR24+'2d Nil levelisation allowance'!AT67,"-")</f>
        <v>-</v>
      </c>
      <c r="AU24" s="147" t="str">
        <f>IFERROR('3c DTC_PPM'!AS24+'2d Nil levelisation allowance'!AU67,"-")</f>
        <v>-</v>
      </c>
      <c r="AV24" s="147" t="str">
        <f>IFERROR('3c DTC_PPM'!AT24+'2d Nil levelisation allowance'!AV67,"-")</f>
        <v>-</v>
      </c>
      <c r="AW24" s="147" t="str">
        <f>IFERROR('3c DTC_PPM'!AU24+'2d Nil levelisation allowance'!AW67,"-")</f>
        <v>-</v>
      </c>
      <c r="AX24" s="147" t="str">
        <f>IFERROR('3c DTC_PPM'!AV24+'2d Nil levelisation allowance'!AX67,"-")</f>
        <v>-</v>
      </c>
      <c r="AY24" s="147" t="str">
        <f>IFERROR('3c DTC_PPM'!AW24+'2d Nil levelisation allowance'!AY67,"-")</f>
        <v>-</v>
      </c>
      <c r="AZ24" s="147" t="str">
        <f>IFERROR('3c DTC_PPM'!AX24+'2d Nil levelisation allowance'!AZ67,"-")</f>
        <v>-</v>
      </c>
      <c r="BA24" s="147" t="str">
        <f>IFERROR('3c DTC_PPM'!AY24+'2d Nil levelisation allowance'!BA67,"-")</f>
        <v>-</v>
      </c>
      <c r="BB24" s="147" t="str">
        <f>IFERROR('3c DTC_PPM'!AZ24+'2d Nil levelisation allowance'!BB67,"-")</f>
        <v>-</v>
      </c>
      <c r="BC24" s="147" t="str">
        <f>IFERROR('3c DTC_PPM'!BA24+'2d Nil levelisation allowance'!BC67,"-")</f>
        <v>-</v>
      </c>
      <c r="BD24" s="147" t="str">
        <f>IFERROR('3c DTC_PPM'!BB24+'2d Nil levelisation allowance'!BD67,"-")</f>
        <v>-</v>
      </c>
      <c r="BE24" s="147" t="str">
        <f>IFERROR('3c DTC_PPM'!BC24+'2d Nil levelisation allowance'!BE67,"-")</f>
        <v>-</v>
      </c>
      <c r="BF24" s="147" t="str">
        <f>IFERROR('3c DTC_PPM'!BD24+'2d Nil levelisation allowance'!BF67,"-")</f>
        <v>-</v>
      </c>
    </row>
    <row r="25" spans="1:58" x14ac:dyDescent="0.25">
      <c r="A25" s="241" t="s">
        <v>388</v>
      </c>
      <c r="B25" s="278"/>
      <c r="C25" s="281"/>
      <c r="D25" s="281"/>
      <c r="E25" s="281"/>
      <c r="F25" s="17" t="s">
        <v>66</v>
      </c>
      <c r="G25" s="66"/>
      <c r="H25" s="38"/>
      <c r="I25" s="142"/>
      <c r="J25" s="142"/>
      <c r="K25" s="142"/>
      <c r="L25" s="142"/>
      <c r="M25" s="142"/>
      <c r="N25" s="142"/>
      <c r="O25" s="142"/>
      <c r="P25" s="142"/>
      <c r="Q25" s="38"/>
      <c r="R25" s="63">
        <v>94.83</v>
      </c>
      <c r="S25" s="63">
        <v>96.73</v>
      </c>
      <c r="T25" s="63">
        <v>97.06</v>
      </c>
      <c r="U25" s="63">
        <v>99.37</v>
      </c>
      <c r="V25" s="63">
        <v>98.61</v>
      </c>
      <c r="W25" s="63">
        <v>100.18</v>
      </c>
      <c r="X25" s="63">
        <v>101.65</v>
      </c>
      <c r="Y25" s="63">
        <v>184.47</v>
      </c>
      <c r="Z25" s="63">
        <v>188.44</v>
      </c>
      <c r="AA25" s="63">
        <v>188.44</v>
      </c>
      <c r="AB25" s="63">
        <v>204.87</v>
      </c>
      <c r="AC25" s="63">
        <v>204.87</v>
      </c>
      <c r="AD25" s="63">
        <v>212.52</v>
      </c>
      <c r="AE25" s="63">
        <v>212.45</v>
      </c>
      <c r="AF25" s="63">
        <f>IFERROR('3c DTC_PPM'!AD25+'2d Nil levelisation allowance'!AF68,"-")</f>
        <v>219.89305730669065</v>
      </c>
      <c r="AG25" s="147">
        <f>IFERROR('3c DTC_PPM'!AE25+'2d Nil levelisation allowance'!AG68,"-")</f>
        <v>219.9420785645363</v>
      </c>
      <c r="AH25" s="147" t="str">
        <f>IFERROR('3c DTC_PPM'!AF25+'2d Nil levelisation allowance'!AH68,"-")</f>
        <v>-</v>
      </c>
      <c r="AI25" s="147" t="str">
        <f>IFERROR('3c DTC_PPM'!AG25+'2d Nil levelisation allowance'!AI68,"-")</f>
        <v>-</v>
      </c>
      <c r="AJ25" s="147" t="str">
        <f>IFERROR('3c DTC_PPM'!AH25+'2d Nil levelisation allowance'!AJ68,"-")</f>
        <v>-</v>
      </c>
      <c r="AK25" s="147" t="str">
        <f>IFERROR('3c DTC_PPM'!AI25+'2d Nil levelisation allowance'!AK68,"-")</f>
        <v>-</v>
      </c>
      <c r="AL25" s="147" t="str">
        <f>IFERROR('3c DTC_PPM'!AJ25+'2d Nil levelisation allowance'!AL68,"-")</f>
        <v>-</v>
      </c>
      <c r="AM25" s="147" t="str">
        <f>IFERROR('3c DTC_PPM'!AK25+'2d Nil levelisation allowance'!AM68,"-")</f>
        <v>-</v>
      </c>
      <c r="AN25" s="147" t="str">
        <f>IFERROR('3c DTC_PPM'!AL25+'2d Nil levelisation allowance'!AN68,"-")</f>
        <v>-</v>
      </c>
      <c r="AO25" s="147" t="str">
        <f>IFERROR('3c DTC_PPM'!AM25+'2d Nil levelisation allowance'!AO68,"-")</f>
        <v>-</v>
      </c>
      <c r="AP25" s="147" t="str">
        <f>IFERROR('3c DTC_PPM'!AN25+'2d Nil levelisation allowance'!AP68,"-")</f>
        <v>-</v>
      </c>
      <c r="AQ25" s="147" t="str">
        <f>IFERROR('3c DTC_PPM'!AO25+'2d Nil levelisation allowance'!AQ68,"-")</f>
        <v>-</v>
      </c>
      <c r="AR25" s="147" t="str">
        <f>IFERROR('3c DTC_PPM'!AP25+'2d Nil levelisation allowance'!AR68,"-")</f>
        <v>-</v>
      </c>
      <c r="AS25" s="147" t="str">
        <f>IFERROR('3c DTC_PPM'!AQ25+'2d Nil levelisation allowance'!AS68,"-")</f>
        <v>-</v>
      </c>
      <c r="AT25" s="147" t="str">
        <f>IFERROR('3c DTC_PPM'!AR25+'2d Nil levelisation allowance'!AT68,"-")</f>
        <v>-</v>
      </c>
      <c r="AU25" s="147" t="str">
        <f>IFERROR('3c DTC_PPM'!AS25+'2d Nil levelisation allowance'!AU68,"-")</f>
        <v>-</v>
      </c>
      <c r="AV25" s="147" t="str">
        <f>IFERROR('3c DTC_PPM'!AT25+'2d Nil levelisation allowance'!AV68,"-")</f>
        <v>-</v>
      </c>
      <c r="AW25" s="147" t="str">
        <f>IFERROR('3c DTC_PPM'!AU25+'2d Nil levelisation allowance'!AW68,"-")</f>
        <v>-</v>
      </c>
      <c r="AX25" s="147" t="str">
        <f>IFERROR('3c DTC_PPM'!AV25+'2d Nil levelisation allowance'!AX68,"-")</f>
        <v>-</v>
      </c>
      <c r="AY25" s="147" t="str">
        <f>IFERROR('3c DTC_PPM'!AW25+'2d Nil levelisation allowance'!AY68,"-")</f>
        <v>-</v>
      </c>
      <c r="AZ25" s="147" t="str">
        <f>IFERROR('3c DTC_PPM'!AX25+'2d Nil levelisation allowance'!AZ68,"-")</f>
        <v>-</v>
      </c>
      <c r="BA25" s="147" t="str">
        <f>IFERROR('3c DTC_PPM'!AY25+'2d Nil levelisation allowance'!BA68,"-")</f>
        <v>-</v>
      </c>
      <c r="BB25" s="147" t="str">
        <f>IFERROR('3c DTC_PPM'!AZ25+'2d Nil levelisation allowance'!BB68,"-")</f>
        <v>-</v>
      </c>
      <c r="BC25" s="147" t="str">
        <f>IFERROR('3c DTC_PPM'!BA25+'2d Nil levelisation allowance'!BC68,"-")</f>
        <v>-</v>
      </c>
      <c r="BD25" s="147" t="str">
        <f>IFERROR('3c DTC_PPM'!BB25+'2d Nil levelisation allowance'!BD68,"-")</f>
        <v>-</v>
      </c>
      <c r="BE25" s="147" t="str">
        <f>IFERROR('3c DTC_PPM'!BC25+'2d Nil levelisation allowance'!BE68,"-")</f>
        <v>-</v>
      </c>
      <c r="BF25" s="147" t="str">
        <f>IFERROR('3c DTC_PPM'!BD25+'2d Nil levelisation allowance'!BF68,"-")</f>
        <v>-</v>
      </c>
    </row>
    <row r="26" spans="1:58" ht="14.45" customHeight="1" x14ac:dyDescent="0.25">
      <c r="A26" s="241" t="s">
        <v>389</v>
      </c>
      <c r="B26" s="278"/>
      <c r="C26" s="280" t="s">
        <v>220</v>
      </c>
      <c r="D26" s="280" t="s">
        <v>376</v>
      </c>
      <c r="E26" s="280" t="s">
        <v>377</v>
      </c>
      <c r="F26" s="17" t="s">
        <v>53</v>
      </c>
      <c r="G26" s="139"/>
      <c r="H26" s="38"/>
      <c r="I26" s="142"/>
      <c r="J26" s="142"/>
      <c r="K26" s="142"/>
      <c r="L26" s="142"/>
      <c r="M26" s="142"/>
      <c r="N26" s="142"/>
      <c r="O26" s="142"/>
      <c r="P26" s="142"/>
      <c r="Q26" s="38"/>
      <c r="R26" s="63">
        <v>90.39</v>
      </c>
      <c r="S26" s="63">
        <v>94.19</v>
      </c>
      <c r="T26" s="63">
        <v>94.52</v>
      </c>
      <c r="U26" s="63">
        <v>97.91</v>
      </c>
      <c r="V26" s="63">
        <v>97.16</v>
      </c>
      <c r="W26" s="63">
        <v>98.8</v>
      </c>
      <c r="X26" s="63">
        <v>100.27</v>
      </c>
      <c r="Y26" s="63">
        <v>164.35</v>
      </c>
      <c r="Z26" s="63">
        <v>168.33</v>
      </c>
      <c r="AA26" s="63">
        <v>168.33</v>
      </c>
      <c r="AB26" s="63">
        <v>196.88</v>
      </c>
      <c r="AC26" s="63">
        <v>196.88</v>
      </c>
      <c r="AD26" s="63">
        <v>204.13</v>
      </c>
      <c r="AE26" s="63">
        <v>204.06</v>
      </c>
      <c r="AF26" s="63">
        <f>IFERROR('3c DTC_PPM'!AD26+'2d Nil levelisation allowance'!AF69,"-")</f>
        <v>177.32499210928432</v>
      </c>
      <c r="AG26" s="147">
        <f>IFERROR('3c DTC_PPM'!AE26+'2d Nil levelisation allowance'!AG69,"-")</f>
        <v>177.19493407461175</v>
      </c>
      <c r="AH26" s="147" t="str">
        <f>IFERROR('3c DTC_PPM'!AF26+'2d Nil levelisation allowance'!AH69,"-")</f>
        <v>-</v>
      </c>
      <c r="AI26" s="147" t="str">
        <f>IFERROR('3c DTC_PPM'!AG26+'2d Nil levelisation allowance'!AI69,"-")</f>
        <v>-</v>
      </c>
      <c r="AJ26" s="147" t="str">
        <f>IFERROR('3c DTC_PPM'!AH26+'2d Nil levelisation allowance'!AJ69,"-")</f>
        <v>-</v>
      </c>
      <c r="AK26" s="147" t="str">
        <f>IFERROR('3c DTC_PPM'!AI26+'2d Nil levelisation allowance'!AK69,"-")</f>
        <v>-</v>
      </c>
      <c r="AL26" s="147" t="str">
        <f>IFERROR('3c DTC_PPM'!AJ26+'2d Nil levelisation allowance'!AL69,"-")</f>
        <v>-</v>
      </c>
      <c r="AM26" s="147" t="str">
        <f>IFERROR('3c DTC_PPM'!AK26+'2d Nil levelisation allowance'!AM69,"-")</f>
        <v>-</v>
      </c>
      <c r="AN26" s="147" t="str">
        <f>IFERROR('3c DTC_PPM'!AL26+'2d Nil levelisation allowance'!AN69,"-")</f>
        <v>-</v>
      </c>
      <c r="AO26" s="147" t="str">
        <f>IFERROR('3c DTC_PPM'!AM26+'2d Nil levelisation allowance'!AO69,"-")</f>
        <v>-</v>
      </c>
      <c r="AP26" s="147" t="str">
        <f>IFERROR('3c DTC_PPM'!AN26+'2d Nil levelisation allowance'!AP69,"-")</f>
        <v>-</v>
      </c>
      <c r="AQ26" s="147" t="str">
        <f>IFERROR('3c DTC_PPM'!AO26+'2d Nil levelisation allowance'!AQ69,"-")</f>
        <v>-</v>
      </c>
      <c r="AR26" s="147" t="str">
        <f>IFERROR('3c DTC_PPM'!AP26+'2d Nil levelisation allowance'!AR69,"-")</f>
        <v>-</v>
      </c>
      <c r="AS26" s="147" t="str">
        <f>IFERROR('3c DTC_PPM'!AQ26+'2d Nil levelisation allowance'!AS69,"-")</f>
        <v>-</v>
      </c>
      <c r="AT26" s="147" t="str">
        <f>IFERROR('3c DTC_PPM'!AR26+'2d Nil levelisation allowance'!AT69,"-")</f>
        <v>-</v>
      </c>
      <c r="AU26" s="147" t="str">
        <f>IFERROR('3c DTC_PPM'!AS26+'2d Nil levelisation allowance'!AU69,"-")</f>
        <v>-</v>
      </c>
      <c r="AV26" s="147" t="str">
        <f>IFERROR('3c DTC_PPM'!AT26+'2d Nil levelisation allowance'!AV69,"-")</f>
        <v>-</v>
      </c>
      <c r="AW26" s="147" t="str">
        <f>IFERROR('3c DTC_PPM'!AU26+'2d Nil levelisation allowance'!AW69,"-")</f>
        <v>-</v>
      </c>
      <c r="AX26" s="147" t="str">
        <f>IFERROR('3c DTC_PPM'!AV26+'2d Nil levelisation allowance'!AX69,"-")</f>
        <v>-</v>
      </c>
      <c r="AY26" s="147" t="str">
        <f>IFERROR('3c DTC_PPM'!AW26+'2d Nil levelisation allowance'!AY69,"-")</f>
        <v>-</v>
      </c>
      <c r="AZ26" s="147" t="str">
        <f>IFERROR('3c DTC_PPM'!AX26+'2d Nil levelisation allowance'!AZ69,"-")</f>
        <v>-</v>
      </c>
      <c r="BA26" s="147" t="str">
        <f>IFERROR('3c DTC_PPM'!AY26+'2d Nil levelisation allowance'!BA69,"-")</f>
        <v>-</v>
      </c>
      <c r="BB26" s="147" t="str">
        <f>IFERROR('3c DTC_PPM'!AZ26+'2d Nil levelisation allowance'!BB69,"-")</f>
        <v>-</v>
      </c>
      <c r="BC26" s="147" t="str">
        <f>IFERROR('3c DTC_PPM'!BA26+'2d Nil levelisation allowance'!BC69,"-")</f>
        <v>-</v>
      </c>
      <c r="BD26" s="147" t="str">
        <f>IFERROR('3c DTC_PPM'!BB26+'2d Nil levelisation allowance'!BD69,"-")</f>
        <v>-</v>
      </c>
      <c r="BE26" s="147" t="str">
        <f>IFERROR('3c DTC_PPM'!BC26+'2d Nil levelisation allowance'!BE69,"-")</f>
        <v>-</v>
      </c>
      <c r="BF26" s="147" t="str">
        <f>IFERROR('3c DTC_PPM'!BD26+'2d Nil levelisation allowance'!BF69,"-")</f>
        <v>-</v>
      </c>
    </row>
    <row r="27" spans="1:58" x14ac:dyDescent="0.25">
      <c r="A27" s="241" t="s">
        <v>390</v>
      </c>
      <c r="B27" s="278"/>
      <c r="C27" s="281"/>
      <c r="D27" s="281"/>
      <c r="E27" s="281"/>
      <c r="F27" s="17" t="s">
        <v>54</v>
      </c>
      <c r="G27" s="66"/>
      <c r="H27" s="38"/>
      <c r="I27" s="142"/>
      <c r="J27" s="142"/>
      <c r="K27" s="142"/>
      <c r="L27" s="142"/>
      <c r="M27" s="142"/>
      <c r="N27" s="142"/>
      <c r="O27" s="142"/>
      <c r="P27" s="142"/>
      <c r="Q27" s="38"/>
      <c r="R27" s="63">
        <v>98.1</v>
      </c>
      <c r="S27" s="63">
        <v>101.48</v>
      </c>
      <c r="T27" s="63">
        <v>101.82</v>
      </c>
      <c r="U27" s="63">
        <v>108.22</v>
      </c>
      <c r="V27" s="63">
        <v>107.47</v>
      </c>
      <c r="W27" s="63">
        <v>105.98</v>
      </c>
      <c r="X27" s="63">
        <v>107.46</v>
      </c>
      <c r="Y27" s="63">
        <v>187.43</v>
      </c>
      <c r="Z27" s="63">
        <v>191.41</v>
      </c>
      <c r="AA27" s="63">
        <v>191.41</v>
      </c>
      <c r="AB27" s="63">
        <v>216.3</v>
      </c>
      <c r="AC27" s="63">
        <v>216.3</v>
      </c>
      <c r="AD27" s="63">
        <v>223.61</v>
      </c>
      <c r="AE27" s="63">
        <v>223.54</v>
      </c>
      <c r="AF27" s="63">
        <f>IFERROR('3c DTC_PPM'!AD27+'2d Nil levelisation allowance'!AF70,"-")</f>
        <v>246.58820605583955</v>
      </c>
      <c r="AG27" s="147">
        <f>IFERROR('3c DTC_PPM'!AE27+'2d Nil levelisation allowance'!AG70,"-")</f>
        <v>246.48860436657762</v>
      </c>
      <c r="AH27" s="147" t="str">
        <f>IFERROR('3c DTC_PPM'!AF27+'2d Nil levelisation allowance'!AH70,"-")</f>
        <v>-</v>
      </c>
      <c r="AI27" s="147" t="str">
        <f>IFERROR('3c DTC_PPM'!AG27+'2d Nil levelisation allowance'!AI70,"-")</f>
        <v>-</v>
      </c>
      <c r="AJ27" s="147" t="str">
        <f>IFERROR('3c DTC_PPM'!AH27+'2d Nil levelisation allowance'!AJ70,"-")</f>
        <v>-</v>
      </c>
      <c r="AK27" s="147" t="str">
        <f>IFERROR('3c DTC_PPM'!AI27+'2d Nil levelisation allowance'!AK70,"-")</f>
        <v>-</v>
      </c>
      <c r="AL27" s="147" t="str">
        <f>IFERROR('3c DTC_PPM'!AJ27+'2d Nil levelisation allowance'!AL70,"-")</f>
        <v>-</v>
      </c>
      <c r="AM27" s="147" t="str">
        <f>IFERROR('3c DTC_PPM'!AK27+'2d Nil levelisation allowance'!AM70,"-")</f>
        <v>-</v>
      </c>
      <c r="AN27" s="147" t="str">
        <f>IFERROR('3c DTC_PPM'!AL27+'2d Nil levelisation allowance'!AN70,"-")</f>
        <v>-</v>
      </c>
      <c r="AO27" s="147" t="str">
        <f>IFERROR('3c DTC_PPM'!AM27+'2d Nil levelisation allowance'!AO70,"-")</f>
        <v>-</v>
      </c>
      <c r="AP27" s="147" t="str">
        <f>IFERROR('3c DTC_PPM'!AN27+'2d Nil levelisation allowance'!AP70,"-")</f>
        <v>-</v>
      </c>
      <c r="AQ27" s="147" t="str">
        <f>IFERROR('3c DTC_PPM'!AO27+'2d Nil levelisation allowance'!AQ70,"-")</f>
        <v>-</v>
      </c>
      <c r="AR27" s="147" t="str">
        <f>IFERROR('3c DTC_PPM'!AP27+'2d Nil levelisation allowance'!AR70,"-")</f>
        <v>-</v>
      </c>
      <c r="AS27" s="147" t="str">
        <f>IFERROR('3c DTC_PPM'!AQ27+'2d Nil levelisation allowance'!AS70,"-")</f>
        <v>-</v>
      </c>
      <c r="AT27" s="147" t="str">
        <f>IFERROR('3c DTC_PPM'!AR27+'2d Nil levelisation allowance'!AT70,"-")</f>
        <v>-</v>
      </c>
      <c r="AU27" s="147" t="str">
        <f>IFERROR('3c DTC_PPM'!AS27+'2d Nil levelisation allowance'!AU70,"-")</f>
        <v>-</v>
      </c>
      <c r="AV27" s="147" t="str">
        <f>IFERROR('3c DTC_PPM'!AT27+'2d Nil levelisation allowance'!AV70,"-")</f>
        <v>-</v>
      </c>
      <c r="AW27" s="147" t="str">
        <f>IFERROR('3c DTC_PPM'!AU27+'2d Nil levelisation allowance'!AW70,"-")</f>
        <v>-</v>
      </c>
      <c r="AX27" s="147" t="str">
        <f>IFERROR('3c DTC_PPM'!AV27+'2d Nil levelisation allowance'!AX70,"-")</f>
        <v>-</v>
      </c>
      <c r="AY27" s="147" t="str">
        <f>IFERROR('3c DTC_PPM'!AW27+'2d Nil levelisation allowance'!AY70,"-")</f>
        <v>-</v>
      </c>
      <c r="AZ27" s="147" t="str">
        <f>IFERROR('3c DTC_PPM'!AX27+'2d Nil levelisation allowance'!AZ70,"-")</f>
        <v>-</v>
      </c>
      <c r="BA27" s="147" t="str">
        <f>IFERROR('3c DTC_PPM'!AY27+'2d Nil levelisation allowance'!BA70,"-")</f>
        <v>-</v>
      </c>
      <c r="BB27" s="147" t="str">
        <f>IFERROR('3c DTC_PPM'!AZ27+'2d Nil levelisation allowance'!BB70,"-")</f>
        <v>-</v>
      </c>
      <c r="BC27" s="147" t="str">
        <f>IFERROR('3c DTC_PPM'!BA27+'2d Nil levelisation allowance'!BC70,"-")</f>
        <v>-</v>
      </c>
      <c r="BD27" s="147" t="str">
        <f>IFERROR('3c DTC_PPM'!BB27+'2d Nil levelisation allowance'!BD70,"-")</f>
        <v>-</v>
      </c>
      <c r="BE27" s="147" t="str">
        <f>IFERROR('3c DTC_PPM'!BC27+'2d Nil levelisation allowance'!BE70,"-")</f>
        <v>-</v>
      </c>
      <c r="BF27" s="147" t="str">
        <f>IFERROR('3c DTC_PPM'!BD27+'2d Nil levelisation allowance'!BF70,"-")</f>
        <v>-</v>
      </c>
    </row>
    <row r="28" spans="1:58" x14ac:dyDescent="0.25">
      <c r="A28" s="241" t="s">
        <v>391</v>
      </c>
      <c r="B28" s="278"/>
      <c r="C28" s="281"/>
      <c r="D28" s="281"/>
      <c r="E28" s="281"/>
      <c r="F28" s="17" t="s">
        <v>55</v>
      </c>
      <c r="G28" s="66"/>
      <c r="H28" s="38"/>
      <c r="I28" s="142"/>
      <c r="J28" s="142"/>
      <c r="K28" s="142"/>
      <c r="L28" s="142"/>
      <c r="M28" s="142"/>
      <c r="N28" s="142"/>
      <c r="O28" s="142"/>
      <c r="P28" s="142"/>
      <c r="Q28" s="38"/>
      <c r="R28" s="63">
        <v>97.35</v>
      </c>
      <c r="S28" s="63">
        <v>102.27</v>
      </c>
      <c r="T28" s="63">
        <v>102.6</v>
      </c>
      <c r="U28" s="63">
        <v>108.67</v>
      </c>
      <c r="V28" s="63">
        <v>107.92</v>
      </c>
      <c r="W28" s="63">
        <v>107.25</v>
      </c>
      <c r="X28" s="63">
        <v>108.72</v>
      </c>
      <c r="Y28" s="63">
        <v>186.09</v>
      </c>
      <c r="Z28" s="63">
        <v>190.07</v>
      </c>
      <c r="AA28" s="63">
        <v>190.07</v>
      </c>
      <c r="AB28" s="63">
        <v>211.35</v>
      </c>
      <c r="AC28" s="63">
        <v>211.35</v>
      </c>
      <c r="AD28" s="63">
        <v>218.65</v>
      </c>
      <c r="AE28" s="63">
        <v>218.58</v>
      </c>
      <c r="AF28" s="63">
        <f>IFERROR('3c DTC_PPM'!AD28+'2d Nil levelisation allowance'!AF71,"-")</f>
        <v>234.28344400552817</v>
      </c>
      <c r="AG28" s="147">
        <f>IFERROR('3c DTC_PPM'!AE28+'2d Nil levelisation allowance'!AG71,"-")</f>
        <v>234.20107572859234</v>
      </c>
      <c r="AH28" s="147" t="str">
        <f>IFERROR('3c DTC_PPM'!AF28+'2d Nil levelisation allowance'!AH71,"-")</f>
        <v>-</v>
      </c>
      <c r="AI28" s="147" t="str">
        <f>IFERROR('3c DTC_PPM'!AG28+'2d Nil levelisation allowance'!AI71,"-")</f>
        <v>-</v>
      </c>
      <c r="AJ28" s="147" t="str">
        <f>IFERROR('3c DTC_PPM'!AH28+'2d Nil levelisation allowance'!AJ71,"-")</f>
        <v>-</v>
      </c>
      <c r="AK28" s="147" t="str">
        <f>IFERROR('3c DTC_PPM'!AI28+'2d Nil levelisation allowance'!AK71,"-")</f>
        <v>-</v>
      </c>
      <c r="AL28" s="147" t="str">
        <f>IFERROR('3c DTC_PPM'!AJ28+'2d Nil levelisation allowance'!AL71,"-")</f>
        <v>-</v>
      </c>
      <c r="AM28" s="147" t="str">
        <f>IFERROR('3c DTC_PPM'!AK28+'2d Nil levelisation allowance'!AM71,"-")</f>
        <v>-</v>
      </c>
      <c r="AN28" s="147" t="str">
        <f>IFERROR('3c DTC_PPM'!AL28+'2d Nil levelisation allowance'!AN71,"-")</f>
        <v>-</v>
      </c>
      <c r="AO28" s="147" t="str">
        <f>IFERROR('3c DTC_PPM'!AM28+'2d Nil levelisation allowance'!AO71,"-")</f>
        <v>-</v>
      </c>
      <c r="AP28" s="147" t="str">
        <f>IFERROR('3c DTC_PPM'!AN28+'2d Nil levelisation allowance'!AP71,"-")</f>
        <v>-</v>
      </c>
      <c r="AQ28" s="147" t="str">
        <f>IFERROR('3c DTC_PPM'!AO28+'2d Nil levelisation allowance'!AQ71,"-")</f>
        <v>-</v>
      </c>
      <c r="AR28" s="147" t="str">
        <f>IFERROR('3c DTC_PPM'!AP28+'2d Nil levelisation allowance'!AR71,"-")</f>
        <v>-</v>
      </c>
      <c r="AS28" s="147" t="str">
        <f>IFERROR('3c DTC_PPM'!AQ28+'2d Nil levelisation allowance'!AS71,"-")</f>
        <v>-</v>
      </c>
      <c r="AT28" s="147" t="str">
        <f>IFERROR('3c DTC_PPM'!AR28+'2d Nil levelisation allowance'!AT71,"-")</f>
        <v>-</v>
      </c>
      <c r="AU28" s="147" t="str">
        <f>IFERROR('3c DTC_PPM'!AS28+'2d Nil levelisation allowance'!AU71,"-")</f>
        <v>-</v>
      </c>
      <c r="AV28" s="147" t="str">
        <f>IFERROR('3c DTC_PPM'!AT28+'2d Nil levelisation allowance'!AV71,"-")</f>
        <v>-</v>
      </c>
      <c r="AW28" s="147" t="str">
        <f>IFERROR('3c DTC_PPM'!AU28+'2d Nil levelisation allowance'!AW71,"-")</f>
        <v>-</v>
      </c>
      <c r="AX28" s="147" t="str">
        <f>IFERROR('3c DTC_PPM'!AV28+'2d Nil levelisation allowance'!AX71,"-")</f>
        <v>-</v>
      </c>
      <c r="AY28" s="147" t="str">
        <f>IFERROR('3c DTC_PPM'!AW28+'2d Nil levelisation allowance'!AY71,"-")</f>
        <v>-</v>
      </c>
      <c r="AZ28" s="147" t="str">
        <f>IFERROR('3c DTC_PPM'!AX28+'2d Nil levelisation allowance'!AZ71,"-")</f>
        <v>-</v>
      </c>
      <c r="BA28" s="147" t="str">
        <f>IFERROR('3c DTC_PPM'!AY28+'2d Nil levelisation allowance'!BA71,"-")</f>
        <v>-</v>
      </c>
      <c r="BB28" s="147" t="str">
        <f>IFERROR('3c DTC_PPM'!AZ28+'2d Nil levelisation allowance'!BB71,"-")</f>
        <v>-</v>
      </c>
      <c r="BC28" s="147" t="str">
        <f>IFERROR('3c DTC_PPM'!BA28+'2d Nil levelisation allowance'!BC71,"-")</f>
        <v>-</v>
      </c>
      <c r="BD28" s="147" t="str">
        <f>IFERROR('3c DTC_PPM'!BB28+'2d Nil levelisation allowance'!BD71,"-")</f>
        <v>-</v>
      </c>
      <c r="BE28" s="147" t="str">
        <f>IFERROR('3c DTC_PPM'!BC28+'2d Nil levelisation allowance'!BE71,"-")</f>
        <v>-</v>
      </c>
      <c r="BF28" s="147" t="str">
        <f>IFERROR('3c DTC_PPM'!BD28+'2d Nil levelisation allowance'!BF71,"-")</f>
        <v>-</v>
      </c>
    </row>
    <row r="29" spans="1:58" x14ac:dyDescent="0.25">
      <c r="A29" s="241" t="s">
        <v>493</v>
      </c>
      <c r="B29" s="278"/>
      <c r="C29" s="281"/>
      <c r="D29" s="281"/>
      <c r="E29" s="281"/>
      <c r="F29" s="17" t="s">
        <v>56</v>
      </c>
      <c r="G29" s="66"/>
      <c r="H29" s="38"/>
      <c r="I29" s="142"/>
      <c r="J29" s="142"/>
      <c r="K29" s="142"/>
      <c r="L29" s="142"/>
      <c r="M29" s="142"/>
      <c r="N29" s="142"/>
      <c r="O29" s="142"/>
      <c r="P29" s="142"/>
      <c r="Q29" s="38"/>
      <c r="R29" s="63">
        <v>107.92</v>
      </c>
      <c r="S29" s="63">
        <v>105.61</v>
      </c>
      <c r="T29" s="63">
        <v>105.95</v>
      </c>
      <c r="U29" s="63">
        <v>108.33</v>
      </c>
      <c r="V29" s="63">
        <v>107.58</v>
      </c>
      <c r="W29" s="63">
        <v>109.22</v>
      </c>
      <c r="X29" s="63">
        <v>110.7</v>
      </c>
      <c r="Y29" s="63">
        <v>191.37</v>
      </c>
      <c r="Z29" s="63">
        <v>195.35</v>
      </c>
      <c r="AA29" s="63">
        <v>195.35</v>
      </c>
      <c r="AB29" s="63">
        <v>223.04</v>
      </c>
      <c r="AC29" s="63">
        <v>223.04</v>
      </c>
      <c r="AD29" s="63">
        <v>230.32</v>
      </c>
      <c r="AE29" s="63">
        <v>230.24</v>
      </c>
      <c r="AF29" s="63">
        <f>IFERROR('3c DTC_PPM'!AD29+'2d Nil levelisation allowance'!AF72,"-")</f>
        <v>216.37630711915071</v>
      </c>
      <c r="AG29" s="147">
        <f>IFERROR('3c DTC_PPM'!AE29+'2d Nil levelisation allowance'!AG72,"-")</f>
        <v>216.26891084374014</v>
      </c>
      <c r="AH29" s="147" t="str">
        <f>IFERROR('3c DTC_PPM'!AF29+'2d Nil levelisation allowance'!AH72,"-")</f>
        <v>-</v>
      </c>
      <c r="AI29" s="147" t="str">
        <f>IFERROR('3c DTC_PPM'!AG29+'2d Nil levelisation allowance'!AI72,"-")</f>
        <v>-</v>
      </c>
      <c r="AJ29" s="147" t="str">
        <f>IFERROR('3c DTC_PPM'!AH29+'2d Nil levelisation allowance'!AJ72,"-")</f>
        <v>-</v>
      </c>
      <c r="AK29" s="147" t="str">
        <f>IFERROR('3c DTC_PPM'!AI29+'2d Nil levelisation allowance'!AK72,"-")</f>
        <v>-</v>
      </c>
      <c r="AL29" s="147" t="str">
        <f>IFERROR('3c DTC_PPM'!AJ29+'2d Nil levelisation allowance'!AL72,"-")</f>
        <v>-</v>
      </c>
      <c r="AM29" s="147" t="str">
        <f>IFERROR('3c DTC_PPM'!AK29+'2d Nil levelisation allowance'!AM72,"-")</f>
        <v>-</v>
      </c>
      <c r="AN29" s="147" t="str">
        <f>IFERROR('3c DTC_PPM'!AL29+'2d Nil levelisation allowance'!AN72,"-")</f>
        <v>-</v>
      </c>
      <c r="AO29" s="147" t="str">
        <f>IFERROR('3c DTC_PPM'!AM29+'2d Nil levelisation allowance'!AO72,"-")</f>
        <v>-</v>
      </c>
      <c r="AP29" s="147" t="str">
        <f>IFERROR('3c DTC_PPM'!AN29+'2d Nil levelisation allowance'!AP72,"-")</f>
        <v>-</v>
      </c>
      <c r="AQ29" s="147" t="str">
        <f>IFERROR('3c DTC_PPM'!AO29+'2d Nil levelisation allowance'!AQ72,"-")</f>
        <v>-</v>
      </c>
      <c r="AR29" s="147" t="str">
        <f>IFERROR('3c DTC_PPM'!AP29+'2d Nil levelisation allowance'!AR72,"-")</f>
        <v>-</v>
      </c>
      <c r="AS29" s="147" t="str">
        <f>IFERROR('3c DTC_PPM'!AQ29+'2d Nil levelisation allowance'!AS72,"-")</f>
        <v>-</v>
      </c>
      <c r="AT29" s="147" t="str">
        <f>IFERROR('3c DTC_PPM'!AR29+'2d Nil levelisation allowance'!AT72,"-")</f>
        <v>-</v>
      </c>
      <c r="AU29" s="147" t="str">
        <f>IFERROR('3c DTC_PPM'!AS29+'2d Nil levelisation allowance'!AU72,"-")</f>
        <v>-</v>
      </c>
      <c r="AV29" s="147" t="str">
        <f>IFERROR('3c DTC_PPM'!AT29+'2d Nil levelisation allowance'!AV72,"-")</f>
        <v>-</v>
      </c>
      <c r="AW29" s="147" t="str">
        <f>IFERROR('3c DTC_PPM'!AU29+'2d Nil levelisation allowance'!AW72,"-")</f>
        <v>-</v>
      </c>
      <c r="AX29" s="147" t="str">
        <f>IFERROR('3c DTC_PPM'!AV29+'2d Nil levelisation allowance'!AX72,"-")</f>
        <v>-</v>
      </c>
      <c r="AY29" s="147" t="str">
        <f>IFERROR('3c DTC_PPM'!AW29+'2d Nil levelisation allowance'!AY72,"-")</f>
        <v>-</v>
      </c>
      <c r="AZ29" s="147" t="str">
        <f>IFERROR('3c DTC_PPM'!AX29+'2d Nil levelisation allowance'!AZ72,"-")</f>
        <v>-</v>
      </c>
      <c r="BA29" s="147" t="str">
        <f>IFERROR('3c DTC_PPM'!AY29+'2d Nil levelisation allowance'!BA72,"-")</f>
        <v>-</v>
      </c>
      <c r="BB29" s="147" t="str">
        <f>IFERROR('3c DTC_PPM'!AZ29+'2d Nil levelisation allowance'!BB72,"-")</f>
        <v>-</v>
      </c>
      <c r="BC29" s="147" t="str">
        <f>IFERROR('3c DTC_PPM'!BA29+'2d Nil levelisation allowance'!BC72,"-")</f>
        <v>-</v>
      </c>
      <c r="BD29" s="147" t="str">
        <f>IFERROR('3c DTC_PPM'!BB29+'2d Nil levelisation allowance'!BD72,"-")</f>
        <v>-</v>
      </c>
      <c r="BE29" s="147" t="str">
        <f>IFERROR('3c DTC_PPM'!BC29+'2d Nil levelisation allowance'!BE72,"-")</f>
        <v>-</v>
      </c>
      <c r="BF29" s="147" t="str">
        <f>IFERROR('3c DTC_PPM'!BD29+'2d Nil levelisation allowance'!BF72,"-")</f>
        <v>-</v>
      </c>
    </row>
    <row r="30" spans="1:58" x14ac:dyDescent="0.25">
      <c r="A30" s="241" t="s">
        <v>392</v>
      </c>
      <c r="B30" s="278"/>
      <c r="C30" s="281"/>
      <c r="D30" s="281"/>
      <c r="E30" s="281"/>
      <c r="F30" s="17" t="s">
        <v>57</v>
      </c>
      <c r="G30" s="66"/>
      <c r="H30" s="38"/>
      <c r="I30" s="142"/>
      <c r="J30" s="142"/>
      <c r="K30" s="142"/>
      <c r="L30" s="142"/>
      <c r="M30" s="142"/>
      <c r="N30" s="142"/>
      <c r="O30" s="142"/>
      <c r="P30" s="142"/>
      <c r="Q30" s="38"/>
      <c r="R30" s="63">
        <v>89.09</v>
      </c>
      <c r="S30" s="63">
        <v>92.29</v>
      </c>
      <c r="T30" s="63">
        <v>92.62</v>
      </c>
      <c r="U30" s="63">
        <v>96.39</v>
      </c>
      <c r="V30" s="63">
        <v>95.63</v>
      </c>
      <c r="W30" s="63">
        <v>97.87</v>
      </c>
      <c r="X30" s="63">
        <v>99.34</v>
      </c>
      <c r="Y30" s="63">
        <v>168.34</v>
      </c>
      <c r="Z30" s="63">
        <v>172.31</v>
      </c>
      <c r="AA30" s="63">
        <v>172.31</v>
      </c>
      <c r="AB30" s="63">
        <v>190.59</v>
      </c>
      <c r="AC30" s="63">
        <v>190.59</v>
      </c>
      <c r="AD30" s="63">
        <v>197.81</v>
      </c>
      <c r="AE30" s="63">
        <v>197.74</v>
      </c>
      <c r="AF30" s="63">
        <f>IFERROR('3c DTC_PPM'!AD30+'2d Nil levelisation allowance'!AF73,"-")</f>
        <v>221.50238689976933</v>
      </c>
      <c r="AG30" s="147">
        <f>IFERROR('3c DTC_PPM'!AE30+'2d Nil levelisation allowance'!AG73,"-")</f>
        <v>221.42523944589357</v>
      </c>
      <c r="AH30" s="147" t="str">
        <f>IFERROR('3c DTC_PPM'!AF30+'2d Nil levelisation allowance'!AH73,"-")</f>
        <v>-</v>
      </c>
      <c r="AI30" s="147" t="str">
        <f>IFERROR('3c DTC_PPM'!AG30+'2d Nil levelisation allowance'!AI73,"-")</f>
        <v>-</v>
      </c>
      <c r="AJ30" s="147" t="str">
        <f>IFERROR('3c DTC_PPM'!AH30+'2d Nil levelisation allowance'!AJ73,"-")</f>
        <v>-</v>
      </c>
      <c r="AK30" s="147" t="str">
        <f>IFERROR('3c DTC_PPM'!AI30+'2d Nil levelisation allowance'!AK73,"-")</f>
        <v>-</v>
      </c>
      <c r="AL30" s="147" t="str">
        <f>IFERROR('3c DTC_PPM'!AJ30+'2d Nil levelisation allowance'!AL73,"-")</f>
        <v>-</v>
      </c>
      <c r="AM30" s="147" t="str">
        <f>IFERROR('3c DTC_PPM'!AK30+'2d Nil levelisation allowance'!AM73,"-")</f>
        <v>-</v>
      </c>
      <c r="AN30" s="147" t="str">
        <f>IFERROR('3c DTC_PPM'!AL30+'2d Nil levelisation allowance'!AN73,"-")</f>
        <v>-</v>
      </c>
      <c r="AO30" s="147" t="str">
        <f>IFERROR('3c DTC_PPM'!AM30+'2d Nil levelisation allowance'!AO73,"-")</f>
        <v>-</v>
      </c>
      <c r="AP30" s="147" t="str">
        <f>IFERROR('3c DTC_PPM'!AN30+'2d Nil levelisation allowance'!AP73,"-")</f>
        <v>-</v>
      </c>
      <c r="AQ30" s="147" t="str">
        <f>IFERROR('3c DTC_PPM'!AO30+'2d Nil levelisation allowance'!AQ73,"-")</f>
        <v>-</v>
      </c>
      <c r="AR30" s="147" t="str">
        <f>IFERROR('3c DTC_PPM'!AP30+'2d Nil levelisation allowance'!AR73,"-")</f>
        <v>-</v>
      </c>
      <c r="AS30" s="147" t="str">
        <f>IFERROR('3c DTC_PPM'!AQ30+'2d Nil levelisation allowance'!AS73,"-")</f>
        <v>-</v>
      </c>
      <c r="AT30" s="147" t="str">
        <f>IFERROR('3c DTC_PPM'!AR30+'2d Nil levelisation allowance'!AT73,"-")</f>
        <v>-</v>
      </c>
      <c r="AU30" s="147" t="str">
        <f>IFERROR('3c DTC_PPM'!AS30+'2d Nil levelisation allowance'!AU73,"-")</f>
        <v>-</v>
      </c>
      <c r="AV30" s="147" t="str">
        <f>IFERROR('3c DTC_PPM'!AT30+'2d Nil levelisation allowance'!AV73,"-")</f>
        <v>-</v>
      </c>
      <c r="AW30" s="147" t="str">
        <f>IFERROR('3c DTC_PPM'!AU30+'2d Nil levelisation allowance'!AW73,"-")</f>
        <v>-</v>
      </c>
      <c r="AX30" s="147" t="str">
        <f>IFERROR('3c DTC_PPM'!AV30+'2d Nil levelisation allowance'!AX73,"-")</f>
        <v>-</v>
      </c>
      <c r="AY30" s="147" t="str">
        <f>IFERROR('3c DTC_PPM'!AW30+'2d Nil levelisation allowance'!AY73,"-")</f>
        <v>-</v>
      </c>
      <c r="AZ30" s="147" t="str">
        <f>IFERROR('3c DTC_PPM'!AX30+'2d Nil levelisation allowance'!AZ73,"-")</f>
        <v>-</v>
      </c>
      <c r="BA30" s="147" t="str">
        <f>IFERROR('3c DTC_PPM'!AY30+'2d Nil levelisation allowance'!BA73,"-")</f>
        <v>-</v>
      </c>
      <c r="BB30" s="147" t="str">
        <f>IFERROR('3c DTC_PPM'!AZ30+'2d Nil levelisation allowance'!BB73,"-")</f>
        <v>-</v>
      </c>
      <c r="BC30" s="147" t="str">
        <f>IFERROR('3c DTC_PPM'!BA30+'2d Nil levelisation allowance'!BC73,"-")</f>
        <v>-</v>
      </c>
      <c r="BD30" s="147" t="str">
        <f>IFERROR('3c DTC_PPM'!BB30+'2d Nil levelisation allowance'!BD73,"-")</f>
        <v>-</v>
      </c>
      <c r="BE30" s="147" t="str">
        <f>IFERROR('3c DTC_PPM'!BC30+'2d Nil levelisation allowance'!BE73,"-")</f>
        <v>-</v>
      </c>
      <c r="BF30" s="147" t="str">
        <f>IFERROR('3c DTC_PPM'!BD30+'2d Nil levelisation allowance'!BF73,"-")</f>
        <v>-</v>
      </c>
    </row>
    <row r="31" spans="1:58" x14ac:dyDescent="0.25">
      <c r="A31" s="241" t="s">
        <v>492</v>
      </c>
      <c r="B31" s="278"/>
      <c r="C31" s="281"/>
      <c r="D31" s="281"/>
      <c r="E31" s="281"/>
      <c r="F31" s="17" t="s">
        <v>58</v>
      </c>
      <c r="G31" s="66"/>
      <c r="H31" s="38"/>
      <c r="I31" s="142"/>
      <c r="J31" s="142"/>
      <c r="K31" s="142"/>
      <c r="L31" s="142"/>
      <c r="M31" s="142"/>
      <c r="N31" s="142"/>
      <c r="O31" s="142"/>
      <c r="P31" s="142"/>
      <c r="Q31" s="38"/>
      <c r="R31" s="63">
        <v>97.05</v>
      </c>
      <c r="S31" s="63">
        <v>97.99</v>
      </c>
      <c r="T31" s="63">
        <v>98.32</v>
      </c>
      <c r="U31" s="63">
        <v>99.4</v>
      </c>
      <c r="V31" s="63">
        <v>98.65</v>
      </c>
      <c r="W31" s="63">
        <v>100.48</v>
      </c>
      <c r="X31" s="63">
        <v>101.95</v>
      </c>
      <c r="Y31" s="63">
        <v>189.96</v>
      </c>
      <c r="Z31" s="63">
        <v>193.94</v>
      </c>
      <c r="AA31" s="63">
        <v>193.94</v>
      </c>
      <c r="AB31" s="63">
        <v>232.34</v>
      </c>
      <c r="AC31" s="63">
        <v>232.34</v>
      </c>
      <c r="AD31" s="63">
        <v>239.66</v>
      </c>
      <c r="AE31" s="63">
        <v>239.58</v>
      </c>
      <c r="AF31" s="63">
        <f>IFERROR('3c DTC_PPM'!AD31+'2d Nil levelisation allowance'!AF74,"-")</f>
        <v>224.43877311490127</v>
      </c>
      <c r="AG31" s="147">
        <f>IFERROR('3c DTC_PPM'!AE31+'2d Nil levelisation allowance'!AG74,"-")</f>
        <v>224.2149207447157</v>
      </c>
      <c r="AH31" s="147" t="str">
        <f>IFERROR('3c DTC_PPM'!AF31+'2d Nil levelisation allowance'!AH74,"-")</f>
        <v>-</v>
      </c>
      <c r="AI31" s="147" t="str">
        <f>IFERROR('3c DTC_PPM'!AG31+'2d Nil levelisation allowance'!AI74,"-")</f>
        <v>-</v>
      </c>
      <c r="AJ31" s="147" t="str">
        <f>IFERROR('3c DTC_PPM'!AH31+'2d Nil levelisation allowance'!AJ74,"-")</f>
        <v>-</v>
      </c>
      <c r="AK31" s="147" t="str">
        <f>IFERROR('3c DTC_PPM'!AI31+'2d Nil levelisation allowance'!AK74,"-")</f>
        <v>-</v>
      </c>
      <c r="AL31" s="147" t="str">
        <f>IFERROR('3c DTC_PPM'!AJ31+'2d Nil levelisation allowance'!AL74,"-")</f>
        <v>-</v>
      </c>
      <c r="AM31" s="147" t="str">
        <f>IFERROR('3c DTC_PPM'!AK31+'2d Nil levelisation allowance'!AM74,"-")</f>
        <v>-</v>
      </c>
      <c r="AN31" s="147" t="str">
        <f>IFERROR('3c DTC_PPM'!AL31+'2d Nil levelisation allowance'!AN74,"-")</f>
        <v>-</v>
      </c>
      <c r="AO31" s="147" t="str">
        <f>IFERROR('3c DTC_PPM'!AM31+'2d Nil levelisation allowance'!AO74,"-")</f>
        <v>-</v>
      </c>
      <c r="AP31" s="147" t="str">
        <f>IFERROR('3c DTC_PPM'!AN31+'2d Nil levelisation allowance'!AP74,"-")</f>
        <v>-</v>
      </c>
      <c r="AQ31" s="147" t="str">
        <f>IFERROR('3c DTC_PPM'!AO31+'2d Nil levelisation allowance'!AQ74,"-")</f>
        <v>-</v>
      </c>
      <c r="AR31" s="147" t="str">
        <f>IFERROR('3c DTC_PPM'!AP31+'2d Nil levelisation allowance'!AR74,"-")</f>
        <v>-</v>
      </c>
      <c r="AS31" s="147" t="str">
        <f>IFERROR('3c DTC_PPM'!AQ31+'2d Nil levelisation allowance'!AS74,"-")</f>
        <v>-</v>
      </c>
      <c r="AT31" s="147" t="str">
        <f>IFERROR('3c DTC_PPM'!AR31+'2d Nil levelisation allowance'!AT74,"-")</f>
        <v>-</v>
      </c>
      <c r="AU31" s="147" t="str">
        <f>IFERROR('3c DTC_PPM'!AS31+'2d Nil levelisation allowance'!AU74,"-")</f>
        <v>-</v>
      </c>
      <c r="AV31" s="147" t="str">
        <f>IFERROR('3c DTC_PPM'!AT31+'2d Nil levelisation allowance'!AV74,"-")</f>
        <v>-</v>
      </c>
      <c r="AW31" s="147" t="str">
        <f>IFERROR('3c DTC_PPM'!AU31+'2d Nil levelisation allowance'!AW74,"-")</f>
        <v>-</v>
      </c>
      <c r="AX31" s="147" t="str">
        <f>IFERROR('3c DTC_PPM'!AV31+'2d Nil levelisation allowance'!AX74,"-")</f>
        <v>-</v>
      </c>
      <c r="AY31" s="147" t="str">
        <f>IFERROR('3c DTC_PPM'!AW31+'2d Nil levelisation allowance'!AY74,"-")</f>
        <v>-</v>
      </c>
      <c r="AZ31" s="147" t="str">
        <f>IFERROR('3c DTC_PPM'!AX31+'2d Nil levelisation allowance'!AZ74,"-")</f>
        <v>-</v>
      </c>
      <c r="BA31" s="147" t="str">
        <f>IFERROR('3c DTC_PPM'!AY31+'2d Nil levelisation allowance'!BA74,"-")</f>
        <v>-</v>
      </c>
      <c r="BB31" s="147" t="str">
        <f>IFERROR('3c DTC_PPM'!AZ31+'2d Nil levelisation allowance'!BB74,"-")</f>
        <v>-</v>
      </c>
      <c r="BC31" s="147" t="str">
        <f>IFERROR('3c DTC_PPM'!BA31+'2d Nil levelisation allowance'!BC74,"-")</f>
        <v>-</v>
      </c>
      <c r="BD31" s="147" t="str">
        <f>IFERROR('3c DTC_PPM'!BB31+'2d Nil levelisation allowance'!BD74,"-")</f>
        <v>-</v>
      </c>
      <c r="BE31" s="147" t="str">
        <f>IFERROR('3c DTC_PPM'!BC31+'2d Nil levelisation allowance'!BE74,"-")</f>
        <v>-</v>
      </c>
      <c r="BF31" s="147" t="str">
        <f>IFERROR('3c DTC_PPM'!BD31+'2d Nil levelisation allowance'!BF74,"-")</f>
        <v>-</v>
      </c>
    </row>
    <row r="32" spans="1:58" x14ac:dyDescent="0.25">
      <c r="A32" s="241" t="s">
        <v>393</v>
      </c>
      <c r="B32" s="278"/>
      <c r="C32" s="281"/>
      <c r="D32" s="281"/>
      <c r="E32" s="281"/>
      <c r="F32" s="17" t="s">
        <v>59</v>
      </c>
      <c r="G32" s="66"/>
      <c r="H32" s="38"/>
      <c r="I32" s="142"/>
      <c r="J32" s="142"/>
      <c r="K32" s="142"/>
      <c r="L32" s="142"/>
      <c r="M32" s="142"/>
      <c r="N32" s="142"/>
      <c r="O32" s="142"/>
      <c r="P32" s="142"/>
      <c r="Q32" s="38"/>
      <c r="R32" s="63">
        <v>91.81</v>
      </c>
      <c r="S32" s="63">
        <v>94.45</v>
      </c>
      <c r="T32" s="63">
        <v>94.78</v>
      </c>
      <c r="U32" s="63">
        <v>94.9</v>
      </c>
      <c r="V32" s="63">
        <v>94.15</v>
      </c>
      <c r="W32" s="63">
        <v>95.75</v>
      </c>
      <c r="X32" s="63">
        <v>97.22</v>
      </c>
      <c r="Y32" s="63">
        <v>182.81</v>
      </c>
      <c r="Z32" s="63">
        <v>186.79</v>
      </c>
      <c r="AA32" s="63">
        <v>186.79</v>
      </c>
      <c r="AB32" s="63">
        <v>232.86</v>
      </c>
      <c r="AC32" s="63">
        <v>232.86</v>
      </c>
      <c r="AD32" s="63">
        <v>240.11</v>
      </c>
      <c r="AE32" s="63">
        <v>240.03</v>
      </c>
      <c r="AF32" s="63">
        <f>IFERROR('3c DTC_PPM'!AD32+'2d Nil levelisation allowance'!AF75,"-")</f>
        <v>232.70686122692078</v>
      </c>
      <c r="AG32" s="147">
        <f>IFERROR('3c DTC_PPM'!AE32+'2d Nil levelisation allowance'!AG75,"-")</f>
        <v>232.60769453731666</v>
      </c>
      <c r="AH32" s="147" t="str">
        <f>IFERROR('3c DTC_PPM'!AF32+'2d Nil levelisation allowance'!AH75,"-")</f>
        <v>-</v>
      </c>
      <c r="AI32" s="147" t="str">
        <f>IFERROR('3c DTC_PPM'!AG32+'2d Nil levelisation allowance'!AI75,"-")</f>
        <v>-</v>
      </c>
      <c r="AJ32" s="147" t="str">
        <f>IFERROR('3c DTC_PPM'!AH32+'2d Nil levelisation allowance'!AJ75,"-")</f>
        <v>-</v>
      </c>
      <c r="AK32" s="147" t="str">
        <f>IFERROR('3c DTC_PPM'!AI32+'2d Nil levelisation allowance'!AK75,"-")</f>
        <v>-</v>
      </c>
      <c r="AL32" s="147" t="str">
        <f>IFERROR('3c DTC_PPM'!AJ32+'2d Nil levelisation allowance'!AL75,"-")</f>
        <v>-</v>
      </c>
      <c r="AM32" s="147" t="str">
        <f>IFERROR('3c DTC_PPM'!AK32+'2d Nil levelisation allowance'!AM75,"-")</f>
        <v>-</v>
      </c>
      <c r="AN32" s="147" t="str">
        <f>IFERROR('3c DTC_PPM'!AL32+'2d Nil levelisation allowance'!AN75,"-")</f>
        <v>-</v>
      </c>
      <c r="AO32" s="147" t="str">
        <f>IFERROR('3c DTC_PPM'!AM32+'2d Nil levelisation allowance'!AO75,"-")</f>
        <v>-</v>
      </c>
      <c r="AP32" s="147" t="str">
        <f>IFERROR('3c DTC_PPM'!AN32+'2d Nil levelisation allowance'!AP75,"-")</f>
        <v>-</v>
      </c>
      <c r="AQ32" s="147" t="str">
        <f>IFERROR('3c DTC_PPM'!AO32+'2d Nil levelisation allowance'!AQ75,"-")</f>
        <v>-</v>
      </c>
      <c r="AR32" s="147" t="str">
        <f>IFERROR('3c DTC_PPM'!AP32+'2d Nil levelisation allowance'!AR75,"-")</f>
        <v>-</v>
      </c>
      <c r="AS32" s="147" t="str">
        <f>IFERROR('3c DTC_PPM'!AQ32+'2d Nil levelisation allowance'!AS75,"-")</f>
        <v>-</v>
      </c>
      <c r="AT32" s="147" t="str">
        <f>IFERROR('3c DTC_PPM'!AR32+'2d Nil levelisation allowance'!AT75,"-")</f>
        <v>-</v>
      </c>
      <c r="AU32" s="147" t="str">
        <f>IFERROR('3c DTC_PPM'!AS32+'2d Nil levelisation allowance'!AU75,"-")</f>
        <v>-</v>
      </c>
      <c r="AV32" s="147" t="str">
        <f>IFERROR('3c DTC_PPM'!AT32+'2d Nil levelisation allowance'!AV75,"-")</f>
        <v>-</v>
      </c>
      <c r="AW32" s="147" t="str">
        <f>IFERROR('3c DTC_PPM'!AU32+'2d Nil levelisation allowance'!AW75,"-")</f>
        <v>-</v>
      </c>
      <c r="AX32" s="147" t="str">
        <f>IFERROR('3c DTC_PPM'!AV32+'2d Nil levelisation allowance'!AX75,"-")</f>
        <v>-</v>
      </c>
      <c r="AY32" s="147" t="str">
        <f>IFERROR('3c DTC_PPM'!AW32+'2d Nil levelisation allowance'!AY75,"-")</f>
        <v>-</v>
      </c>
      <c r="AZ32" s="147" t="str">
        <f>IFERROR('3c DTC_PPM'!AX32+'2d Nil levelisation allowance'!AZ75,"-")</f>
        <v>-</v>
      </c>
      <c r="BA32" s="147" t="str">
        <f>IFERROR('3c DTC_PPM'!AY32+'2d Nil levelisation allowance'!BA75,"-")</f>
        <v>-</v>
      </c>
      <c r="BB32" s="147" t="str">
        <f>IFERROR('3c DTC_PPM'!AZ32+'2d Nil levelisation allowance'!BB75,"-")</f>
        <v>-</v>
      </c>
      <c r="BC32" s="147" t="str">
        <f>IFERROR('3c DTC_PPM'!BA32+'2d Nil levelisation allowance'!BC75,"-")</f>
        <v>-</v>
      </c>
      <c r="BD32" s="147" t="str">
        <f>IFERROR('3c DTC_PPM'!BB32+'2d Nil levelisation allowance'!BD75,"-")</f>
        <v>-</v>
      </c>
      <c r="BE32" s="147" t="str">
        <f>IFERROR('3c DTC_PPM'!BC32+'2d Nil levelisation allowance'!BE75,"-")</f>
        <v>-</v>
      </c>
      <c r="BF32" s="147" t="str">
        <f>IFERROR('3c DTC_PPM'!BD32+'2d Nil levelisation allowance'!BF75,"-")</f>
        <v>-</v>
      </c>
    </row>
    <row r="33" spans="1:58" x14ac:dyDescent="0.25">
      <c r="A33" s="241" t="s">
        <v>394</v>
      </c>
      <c r="B33" s="278"/>
      <c r="C33" s="281"/>
      <c r="D33" s="281"/>
      <c r="E33" s="281"/>
      <c r="F33" s="17" t="s">
        <v>60</v>
      </c>
      <c r="G33" s="66"/>
      <c r="H33" s="38"/>
      <c r="I33" s="142"/>
      <c r="J33" s="142"/>
      <c r="K33" s="142"/>
      <c r="L33" s="142"/>
      <c r="M33" s="142"/>
      <c r="N33" s="142"/>
      <c r="O33" s="142"/>
      <c r="P33" s="142"/>
      <c r="Q33" s="38"/>
      <c r="R33" s="63">
        <v>93.82</v>
      </c>
      <c r="S33" s="63">
        <v>95.94</v>
      </c>
      <c r="T33" s="63">
        <v>96.27</v>
      </c>
      <c r="U33" s="63">
        <v>98.62</v>
      </c>
      <c r="V33" s="63">
        <v>97.87</v>
      </c>
      <c r="W33" s="63">
        <v>95.08</v>
      </c>
      <c r="X33" s="63">
        <v>96.55</v>
      </c>
      <c r="Y33" s="63">
        <v>129.41</v>
      </c>
      <c r="Z33" s="63">
        <v>133.38</v>
      </c>
      <c r="AA33" s="63">
        <v>133.38</v>
      </c>
      <c r="AB33" s="63">
        <v>151.1</v>
      </c>
      <c r="AC33" s="63">
        <v>151.1</v>
      </c>
      <c r="AD33" s="63">
        <v>158.22</v>
      </c>
      <c r="AE33" s="63">
        <v>158.16999999999999</v>
      </c>
      <c r="AF33" s="63">
        <f>IFERROR('3c DTC_PPM'!AD33+'2d Nil levelisation allowance'!AF76,"-")</f>
        <v>141.66415220646525</v>
      </c>
      <c r="AG33" s="147">
        <f>IFERROR('3c DTC_PPM'!AE33+'2d Nil levelisation allowance'!AG76,"-")</f>
        <v>141.51333108774861</v>
      </c>
      <c r="AH33" s="147" t="str">
        <f>IFERROR('3c DTC_PPM'!AF33+'2d Nil levelisation allowance'!AH76,"-")</f>
        <v>-</v>
      </c>
      <c r="AI33" s="147" t="str">
        <f>IFERROR('3c DTC_PPM'!AG33+'2d Nil levelisation allowance'!AI76,"-")</f>
        <v>-</v>
      </c>
      <c r="AJ33" s="147" t="str">
        <f>IFERROR('3c DTC_PPM'!AH33+'2d Nil levelisation allowance'!AJ76,"-")</f>
        <v>-</v>
      </c>
      <c r="AK33" s="147" t="str">
        <f>IFERROR('3c DTC_PPM'!AI33+'2d Nil levelisation allowance'!AK76,"-")</f>
        <v>-</v>
      </c>
      <c r="AL33" s="147" t="str">
        <f>IFERROR('3c DTC_PPM'!AJ33+'2d Nil levelisation allowance'!AL76,"-")</f>
        <v>-</v>
      </c>
      <c r="AM33" s="147" t="str">
        <f>IFERROR('3c DTC_PPM'!AK33+'2d Nil levelisation allowance'!AM76,"-")</f>
        <v>-</v>
      </c>
      <c r="AN33" s="147" t="str">
        <f>IFERROR('3c DTC_PPM'!AL33+'2d Nil levelisation allowance'!AN76,"-")</f>
        <v>-</v>
      </c>
      <c r="AO33" s="147" t="str">
        <f>IFERROR('3c DTC_PPM'!AM33+'2d Nil levelisation allowance'!AO76,"-")</f>
        <v>-</v>
      </c>
      <c r="AP33" s="147" t="str">
        <f>IFERROR('3c DTC_PPM'!AN33+'2d Nil levelisation allowance'!AP76,"-")</f>
        <v>-</v>
      </c>
      <c r="AQ33" s="147" t="str">
        <f>IFERROR('3c DTC_PPM'!AO33+'2d Nil levelisation allowance'!AQ76,"-")</f>
        <v>-</v>
      </c>
      <c r="AR33" s="147" t="str">
        <f>IFERROR('3c DTC_PPM'!AP33+'2d Nil levelisation allowance'!AR76,"-")</f>
        <v>-</v>
      </c>
      <c r="AS33" s="147" t="str">
        <f>IFERROR('3c DTC_PPM'!AQ33+'2d Nil levelisation allowance'!AS76,"-")</f>
        <v>-</v>
      </c>
      <c r="AT33" s="147" t="str">
        <f>IFERROR('3c DTC_PPM'!AR33+'2d Nil levelisation allowance'!AT76,"-")</f>
        <v>-</v>
      </c>
      <c r="AU33" s="147" t="str">
        <f>IFERROR('3c DTC_PPM'!AS33+'2d Nil levelisation allowance'!AU76,"-")</f>
        <v>-</v>
      </c>
      <c r="AV33" s="147" t="str">
        <f>IFERROR('3c DTC_PPM'!AT33+'2d Nil levelisation allowance'!AV76,"-")</f>
        <v>-</v>
      </c>
      <c r="AW33" s="147" t="str">
        <f>IFERROR('3c DTC_PPM'!AU33+'2d Nil levelisation allowance'!AW76,"-")</f>
        <v>-</v>
      </c>
      <c r="AX33" s="147" t="str">
        <f>IFERROR('3c DTC_PPM'!AV33+'2d Nil levelisation allowance'!AX76,"-")</f>
        <v>-</v>
      </c>
      <c r="AY33" s="147" t="str">
        <f>IFERROR('3c DTC_PPM'!AW33+'2d Nil levelisation allowance'!AY76,"-")</f>
        <v>-</v>
      </c>
      <c r="AZ33" s="147" t="str">
        <f>IFERROR('3c DTC_PPM'!AX33+'2d Nil levelisation allowance'!AZ76,"-")</f>
        <v>-</v>
      </c>
      <c r="BA33" s="147" t="str">
        <f>IFERROR('3c DTC_PPM'!AY33+'2d Nil levelisation allowance'!BA76,"-")</f>
        <v>-</v>
      </c>
      <c r="BB33" s="147" t="str">
        <f>IFERROR('3c DTC_PPM'!AZ33+'2d Nil levelisation allowance'!BB76,"-")</f>
        <v>-</v>
      </c>
      <c r="BC33" s="147" t="str">
        <f>IFERROR('3c DTC_PPM'!BA33+'2d Nil levelisation allowance'!BC76,"-")</f>
        <v>-</v>
      </c>
      <c r="BD33" s="147" t="str">
        <f>IFERROR('3c DTC_PPM'!BB33+'2d Nil levelisation allowance'!BD76,"-")</f>
        <v>-</v>
      </c>
      <c r="BE33" s="147" t="str">
        <f>IFERROR('3c DTC_PPM'!BC33+'2d Nil levelisation allowance'!BE76,"-")</f>
        <v>-</v>
      </c>
      <c r="BF33" s="147" t="str">
        <f>IFERROR('3c DTC_PPM'!BD33+'2d Nil levelisation allowance'!BF76,"-")</f>
        <v>-</v>
      </c>
    </row>
    <row r="34" spans="1:58" x14ac:dyDescent="0.25">
      <c r="A34" s="241" t="s">
        <v>395</v>
      </c>
      <c r="B34" s="278"/>
      <c r="C34" s="281"/>
      <c r="D34" s="281"/>
      <c r="E34" s="281"/>
      <c r="F34" s="17" t="s">
        <v>61</v>
      </c>
      <c r="G34" s="66"/>
      <c r="H34" s="38"/>
      <c r="I34" s="142"/>
      <c r="J34" s="142"/>
      <c r="K34" s="142"/>
      <c r="L34" s="142"/>
      <c r="M34" s="142"/>
      <c r="N34" s="142"/>
      <c r="O34" s="142"/>
      <c r="P34" s="142"/>
      <c r="Q34" s="38"/>
      <c r="R34" s="63">
        <v>94.56</v>
      </c>
      <c r="S34" s="63">
        <v>98.06</v>
      </c>
      <c r="T34" s="63">
        <v>98.39</v>
      </c>
      <c r="U34" s="63">
        <v>101.34</v>
      </c>
      <c r="V34" s="63">
        <v>100.58</v>
      </c>
      <c r="W34" s="63">
        <v>97.61</v>
      </c>
      <c r="X34" s="63">
        <v>99.08</v>
      </c>
      <c r="Y34" s="63">
        <v>162.34</v>
      </c>
      <c r="Z34" s="63">
        <v>166.32</v>
      </c>
      <c r="AA34" s="63">
        <v>166.32</v>
      </c>
      <c r="AB34" s="63">
        <v>182.32</v>
      </c>
      <c r="AC34" s="63">
        <v>182.32</v>
      </c>
      <c r="AD34" s="63">
        <v>189.51</v>
      </c>
      <c r="AE34" s="63">
        <v>189.45</v>
      </c>
      <c r="AF34" s="63">
        <f>IFERROR('3c DTC_PPM'!AD34+'2d Nil levelisation allowance'!AF77,"-")</f>
        <v>199.52918880107583</v>
      </c>
      <c r="AG34" s="147">
        <f>IFERROR('3c DTC_PPM'!AE34+'2d Nil levelisation allowance'!AG77,"-")</f>
        <v>199.49390789382011</v>
      </c>
      <c r="AH34" s="147" t="str">
        <f>IFERROR('3c DTC_PPM'!AF34+'2d Nil levelisation allowance'!AH77,"-")</f>
        <v>-</v>
      </c>
      <c r="AI34" s="147" t="str">
        <f>IFERROR('3c DTC_PPM'!AG34+'2d Nil levelisation allowance'!AI77,"-")</f>
        <v>-</v>
      </c>
      <c r="AJ34" s="147" t="str">
        <f>IFERROR('3c DTC_PPM'!AH34+'2d Nil levelisation allowance'!AJ77,"-")</f>
        <v>-</v>
      </c>
      <c r="AK34" s="147" t="str">
        <f>IFERROR('3c DTC_PPM'!AI34+'2d Nil levelisation allowance'!AK77,"-")</f>
        <v>-</v>
      </c>
      <c r="AL34" s="147" t="str">
        <f>IFERROR('3c DTC_PPM'!AJ34+'2d Nil levelisation allowance'!AL77,"-")</f>
        <v>-</v>
      </c>
      <c r="AM34" s="147" t="str">
        <f>IFERROR('3c DTC_PPM'!AK34+'2d Nil levelisation allowance'!AM77,"-")</f>
        <v>-</v>
      </c>
      <c r="AN34" s="147" t="str">
        <f>IFERROR('3c DTC_PPM'!AL34+'2d Nil levelisation allowance'!AN77,"-")</f>
        <v>-</v>
      </c>
      <c r="AO34" s="147" t="str">
        <f>IFERROR('3c DTC_PPM'!AM34+'2d Nil levelisation allowance'!AO77,"-")</f>
        <v>-</v>
      </c>
      <c r="AP34" s="147" t="str">
        <f>IFERROR('3c DTC_PPM'!AN34+'2d Nil levelisation allowance'!AP77,"-")</f>
        <v>-</v>
      </c>
      <c r="AQ34" s="147" t="str">
        <f>IFERROR('3c DTC_PPM'!AO34+'2d Nil levelisation allowance'!AQ77,"-")</f>
        <v>-</v>
      </c>
      <c r="AR34" s="147" t="str">
        <f>IFERROR('3c DTC_PPM'!AP34+'2d Nil levelisation allowance'!AR77,"-")</f>
        <v>-</v>
      </c>
      <c r="AS34" s="147" t="str">
        <f>IFERROR('3c DTC_PPM'!AQ34+'2d Nil levelisation allowance'!AS77,"-")</f>
        <v>-</v>
      </c>
      <c r="AT34" s="147" t="str">
        <f>IFERROR('3c DTC_PPM'!AR34+'2d Nil levelisation allowance'!AT77,"-")</f>
        <v>-</v>
      </c>
      <c r="AU34" s="147" t="str">
        <f>IFERROR('3c DTC_PPM'!AS34+'2d Nil levelisation allowance'!AU77,"-")</f>
        <v>-</v>
      </c>
      <c r="AV34" s="147" t="str">
        <f>IFERROR('3c DTC_PPM'!AT34+'2d Nil levelisation allowance'!AV77,"-")</f>
        <v>-</v>
      </c>
      <c r="AW34" s="147" t="str">
        <f>IFERROR('3c DTC_PPM'!AU34+'2d Nil levelisation allowance'!AW77,"-")</f>
        <v>-</v>
      </c>
      <c r="AX34" s="147" t="str">
        <f>IFERROR('3c DTC_PPM'!AV34+'2d Nil levelisation allowance'!AX77,"-")</f>
        <v>-</v>
      </c>
      <c r="AY34" s="147" t="str">
        <f>IFERROR('3c DTC_PPM'!AW34+'2d Nil levelisation allowance'!AY77,"-")</f>
        <v>-</v>
      </c>
      <c r="AZ34" s="147" t="str">
        <f>IFERROR('3c DTC_PPM'!AX34+'2d Nil levelisation allowance'!AZ77,"-")</f>
        <v>-</v>
      </c>
      <c r="BA34" s="147" t="str">
        <f>IFERROR('3c DTC_PPM'!AY34+'2d Nil levelisation allowance'!BA77,"-")</f>
        <v>-</v>
      </c>
      <c r="BB34" s="147" t="str">
        <f>IFERROR('3c DTC_PPM'!AZ34+'2d Nil levelisation allowance'!BB77,"-")</f>
        <v>-</v>
      </c>
      <c r="BC34" s="147" t="str">
        <f>IFERROR('3c DTC_PPM'!BA34+'2d Nil levelisation allowance'!BC77,"-")</f>
        <v>-</v>
      </c>
      <c r="BD34" s="147" t="str">
        <f>IFERROR('3c DTC_PPM'!BB34+'2d Nil levelisation allowance'!BD77,"-")</f>
        <v>-</v>
      </c>
      <c r="BE34" s="147" t="str">
        <f>IFERROR('3c DTC_PPM'!BC34+'2d Nil levelisation allowance'!BE77,"-")</f>
        <v>-</v>
      </c>
      <c r="BF34" s="147" t="str">
        <f>IFERROR('3c DTC_PPM'!BD34+'2d Nil levelisation allowance'!BF77,"-")</f>
        <v>-</v>
      </c>
    </row>
    <row r="35" spans="1:58" x14ac:dyDescent="0.25">
      <c r="A35" s="241" t="s">
        <v>396</v>
      </c>
      <c r="B35" s="278"/>
      <c r="C35" s="281"/>
      <c r="D35" s="281"/>
      <c r="E35" s="281"/>
      <c r="F35" s="17" t="s">
        <v>62</v>
      </c>
      <c r="G35" s="66"/>
      <c r="H35" s="38"/>
      <c r="I35" s="142"/>
      <c r="J35" s="142"/>
      <c r="K35" s="142"/>
      <c r="L35" s="142"/>
      <c r="M35" s="142"/>
      <c r="N35" s="142"/>
      <c r="O35" s="142"/>
      <c r="P35" s="142"/>
      <c r="Q35" s="38"/>
      <c r="R35" s="63">
        <v>94.56</v>
      </c>
      <c r="S35" s="63">
        <v>98.88</v>
      </c>
      <c r="T35" s="63">
        <v>99.21</v>
      </c>
      <c r="U35" s="63">
        <v>101.34</v>
      </c>
      <c r="V35" s="63">
        <v>100.58</v>
      </c>
      <c r="W35" s="63">
        <v>97.54</v>
      </c>
      <c r="X35" s="63">
        <v>99.01</v>
      </c>
      <c r="Y35" s="63">
        <v>149.38999999999999</v>
      </c>
      <c r="Z35" s="63">
        <v>153.37</v>
      </c>
      <c r="AA35" s="63">
        <v>153.37</v>
      </c>
      <c r="AB35" s="63">
        <v>170.04</v>
      </c>
      <c r="AC35" s="63">
        <v>170.04</v>
      </c>
      <c r="AD35" s="63">
        <v>177.22</v>
      </c>
      <c r="AE35" s="63">
        <v>177.16</v>
      </c>
      <c r="AF35" s="63">
        <f>IFERROR('3c DTC_PPM'!AD35+'2d Nil levelisation allowance'!AF78,"-")</f>
        <v>175.3995588059008</v>
      </c>
      <c r="AG35" s="147">
        <f>IFERROR('3c DTC_PPM'!AE35+'2d Nil levelisation allowance'!AG78,"-")</f>
        <v>175.32534539028833</v>
      </c>
      <c r="AH35" s="147" t="str">
        <f>IFERROR('3c DTC_PPM'!AF35+'2d Nil levelisation allowance'!AH78,"-")</f>
        <v>-</v>
      </c>
      <c r="AI35" s="147" t="str">
        <f>IFERROR('3c DTC_PPM'!AG35+'2d Nil levelisation allowance'!AI78,"-")</f>
        <v>-</v>
      </c>
      <c r="AJ35" s="147" t="str">
        <f>IFERROR('3c DTC_PPM'!AH35+'2d Nil levelisation allowance'!AJ78,"-")</f>
        <v>-</v>
      </c>
      <c r="AK35" s="147" t="str">
        <f>IFERROR('3c DTC_PPM'!AI35+'2d Nil levelisation allowance'!AK78,"-")</f>
        <v>-</v>
      </c>
      <c r="AL35" s="147" t="str">
        <f>IFERROR('3c DTC_PPM'!AJ35+'2d Nil levelisation allowance'!AL78,"-")</f>
        <v>-</v>
      </c>
      <c r="AM35" s="147" t="str">
        <f>IFERROR('3c DTC_PPM'!AK35+'2d Nil levelisation allowance'!AM78,"-")</f>
        <v>-</v>
      </c>
      <c r="AN35" s="147" t="str">
        <f>IFERROR('3c DTC_PPM'!AL35+'2d Nil levelisation allowance'!AN78,"-")</f>
        <v>-</v>
      </c>
      <c r="AO35" s="147" t="str">
        <f>IFERROR('3c DTC_PPM'!AM35+'2d Nil levelisation allowance'!AO78,"-")</f>
        <v>-</v>
      </c>
      <c r="AP35" s="147" t="str">
        <f>IFERROR('3c DTC_PPM'!AN35+'2d Nil levelisation allowance'!AP78,"-")</f>
        <v>-</v>
      </c>
      <c r="AQ35" s="147" t="str">
        <f>IFERROR('3c DTC_PPM'!AO35+'2d Nil levelisation allowance'!AQ78,"-")</f>
        <v>-</v>
      </c>
      <c r="AR35" s="147" t="str">
        <f>IFERROR('3c DTC_PPM'!AP35+'2d Nil levelisation allowance'!AR78,"-")</f>
        <v>-</v>
      </c>
      <c r="AS35" s="147" t="str">
        <f>IFERROR('3c DTC_PPM'!AQ35+'2d Nil levelisation allowance'!AS78,"-")</f>
        <v>-</v>
      </c>
      <c r="AT35" s="147" t="str">
        <f>IFERROR('3c DTC_PPM'!AR35+'2d Nil levelisation allowance'!AT78,"-")</f>
        <v>-</v>
      </c>
      <c r="AU35" s="147" t="str">
        <f>IFERROR('3c DTC_PPM'!AS35+'2d Nil levelisation allowance'!AU78,"-")</f>
        <v>-</v>
      </c>
      <c r="AV35" s="147" t="str">
        <f>IFERROR('3c DTC_PPM'!AT35+'2d Nil levelisation allowance'!AV78,"-")</f>
        <v>-</v>
      </c>
      <c r="AW35" s="147" t="str">
        <f>IFERROR('3c DTC_PPM'!AU35+'2d Nil levelisation allowance'!AW78,"-")</f>
        <v>-</v>
      </c>
      <c r="AX35" s="147" t="str">
        <f>IFERROR('3c DTC_PPM'!AV35+'2d Nil levelisation allowance'!AX78,"-")</f>
        <v>-</v>
      </c>
      <c r="AY35" s="147" t="str">
        <f>IFERROR('3c DTC_PPM'!AW35+'2d Nil levelisation allowance'!AY78,"-")</f>
        <v>-</v>
      </c>
      <c r="AZ35" s="147" t="str">
        <f>IFERROR('3c DTC_PPM'!AX35+'2d Nil levelisation allowance'!AZ78,"-")</f>
        <v>-</v>
      </c>
      <c r="BA35" s="147" t="str">
        <f>IFERROR('3c DTC_PPM'!AY35+'2d Nil levelisation allowance'!BA78,"-")</f>
        <v>-</v>
      </c>
      <c r="BB35" s="147" t="str">
        <f>IFERROR('3c DTC_PPM'!AZ35+'2d Nil levelisation allowance'!BB78,"-")</f>
        <v>-</v>
      </c>
      <c r="BC35" s="147" t="str">
        <f>IFERROR('3c DTC_PPM'!BA35+'2d Nil levelisation allowance'!BC78,"-")</f>
        <v>-</v>
      </c>
      <c r="BD35" s="147" t="str">
        <f>IFERROR('3c DTC_PPM'!BB35+'2d Nil levelisation allowance'!BD78,"-")</f>
        <v>-</v>
      </c>
      <c r="BE35" s="147" t="str">
        <f>IFERROR('3c DTC_PPM'!BC35+'2d Nil levelisation allowance'!BE78,"-")</f>
        <v>-</v>
      </c>
      <c r="BF35" s="147" t="str">
        <f>IFERROR('3c DTC_PPM'!BD35+'2d Nil levelisation allowance'!BF78,"-")</f>
        <v>-</v>
      </c>
    </row>
    <row r="36" spans="1:58" x14ac:dyDescent="0.25">
      <c r="A36" s="241" t="s">
        <v>397</v>
      </c>
      <c r="B36" s="278"/>
      <c r="C36" s="281"/>
      <c r="D36" s="281"/>
      <c r="E36" s="281"/>
      <c r="F36" s="17" t="s">
        <v>63</v>
      </c>
      <c r="G36" s="66"/>
      <c r="H36" s="38"/>
      <c r="I36" s="142"/>
      <c r="J36" s="142"/>
      <c r="K36" s="142"/>
      <c r="L36" s="142"/>
      <c r="M36" s="142"/>
      <c r="N36" s="142"/>
      <c r="O36" s="142"/>
      <c r="P36" s="142"/>
      <c r="Q36" s="38"/>
      <c r="R36" s="63">
        <v>90.39</v>
      </c>
      <c r="S36" s="63">
        <v>92.33</v>
      </c>
      <c r="T36" s="63">
        <v>92.66</v>
      </c>
      <c r="U36" s="63">
        <v>95.79</v>
      </c>
      <c r="V36" s="63">
        <v>95.04</v>
      </c>
      <c r="W36" s="63">
        <v>96.68</v>
      </c>
      <c r="X36" s="63">
        <v>98.15</v>
      </c>
      <c r="Y36" s="63">
        <v>173.02</v>
      </c>
      <c r="Z36" s="63">
        <v>177</v>
      </c>
      <c r="AA36" s="63">
        <v>177</v>
      </c>
      <c r="AB36" s="63">
        <v>193.04</v>
      </c>
      <c r="AC36" s="63">
        <v>193.04</v>
      </c>
      <c r="AD36" s="63">
        <v>200.3</v>
      </c>
      <c r="AE36" s="63">
        <v>200.23</v>
      </c>
      <c r="AF36" s="63">
        <f>IFERROR('3c DTC_PPM'!AD36+'2d Nil levelisation allowance'!AF79,"-")</f>
        <v>193.67822724223259</v>
      </c>
      <c r="AG36" s="147">
        <f>IFERROR('3c DTC_PPM'!AE36+'2d Nil levelisation allowance'!AG79,"-")</f>
        <v>193.70239065855634</v>
      </c>
      <c r="AH36" s="147" t="str">
        <f>IFERROR('3c DTC_PPM'!AF36+'2d Nil levelisation allowance'!AH79,"-")</f>
        <v>-</v>
      </c>
      <c r="AI36" s="147" t="str">
        <f>IFERROR('3c DTC_PPM'!AG36+'2d Nil levelisation allowance'!AI79,"-")</f>
        <v>-</v>
      </c>
      <c r="AJ36" s="147" t="str">
        <f>IFERROR('3c DTC_PPM'!AH36+'2d Nil levelisation allowance'!AJ79,"-")</f>
        <v>-</v>
      </c>
      <c r="AK36" s="147" t="str">
        <f>IFERROR('3c DTC_PPM'!AI36+'2d Nil levelisation allowance'!AK79,"-")</f>
        <v>-</v>
      </c>
      <c r="AL36" s="147" t="str">
        <f>IFERROR('3c DTC_PPM'!AJ36+'2d Nil levelisation allowance'!AL79,"-")</f>
        <v>-</v>
      </c>
      <c r="AM36" s="147" t="str">
        <f>IFERROR('3c DTC_PPM'!AK36+'2d Nil levelisation allowance'!AM79,"-")</f>
        <v>-</v>
      </c>
      <c r="AN36" s="147" t="str">
        <f>IFERROR('3c DTC_PPM'!AL36+'2d Nil levelisation allowance'!AN79,"-")</f>
        <v>-</v>
      </c>
      <c r="AO36" s="147" t="str">
        <f>IFERROR('3c DTC_PPM'!AM36+'2d Nil levelisation allowance'!AO79,"-")</f>
        <v>-</v>
      </c>
      <c r="AP36" s="147" t="str">
        <f>IFERROR('3c DTC_PPM'!AN36+'2d Nil levelisation allowance'!AP79,"-")</f>
        <v>-</v>
      </c>
      <c r="AQ36" s="147" t="str">
        <f>IFERROR('3c DTC_PPM'!AO36+'2d Nil levelisation allowance'!AQ79,"-")</f>
        <v>-</v>
      </c>
      <c r="AR36" s="147" t="str">
        <f>IFERROR('3c DTC_PPM'!AP36+'2d Nil levelisation allowance'!AR79,"-")</f>
        <v>-</v>
      </c>
      <c r="AS36" s="147" t="str">
        <f>IFERROR('3c DTC_PPM'!AQ36+'2d Nil levelisation allowance'!AS79,"-")</f>
        <v>-</v>
      </c>
      <c r="AT36" s="147" t="str">
        <f>IFERROR('3c DTC_PPM'!AR36+'2d Nil levelisation allowance'!AT79,"-")</f>
        <v>-</v>
      </c>
      <c r="AU36" s="147" t="str">
        <f>IFERROR('3c DTC_PPM'!AS36+'2d Nil levelisation allowance'!AU79,"-")</f>
        <v>-</v>
      </c>
      <c r="AV36" s="147" t="str">
        <f>IFERROR('3c DTC_PPM'!AT36+'2d Nil levelisation allowance'!AV79,"-")</f>
        <v>-</v>
      </c>
      <c r="AW36" s="147" t="str">
        <f>IFERROR('3c DTC_PPM'!AU36+'2d Nil levelisation allowance'!AW79,"-")</f>
        <v>-</v>
      </c>
      <c r="AX36" s="147" t="str">
        <f>IFERROR('3c DTC_PPM'!AV36+'2d Nil levelisation allowance'!AX79,"-")</f>
        <v>-</v>
      </c>
      <c r="AY36" s="147" t="str">
        <f>IFERROR('3c DTC_PPM'!AW36+'2d Nil levelisation allowance'!AY79,"-")</f>
        <v>-</v>
      </c>
      <c r="AZ36" s="147" t="str">
        <f>IFERROR('3c DTC_PPM'!AX36+'2d Nil levelisation allowance'!AZ79,"-")</f>
        <v>-</v>
      </c>
      <c r="BA36" s="147" t="str">
        <f>IFERROR('3c DTC_PPM'!AY36+'2d Nil levelisation allowance'!BA79,"-")</f>
        <v>-</v>
      </c>
      <c r="BB36" s="147" t="str">
        <f>IFERROR('3c DTC_PPM'!AZ36+'2d Nil levelisation allowance'!BB79,"-")</f>
        <v>-</v>
      </c>
      <c r="BC36" s="147" t="str">
        <f>IFERROR('3c DTC_PPM'!BA36+'2d Nil levelisation allowance'!BC79,"-")</f>
        <v>-</v>
      </c>
      <c r="BD36" s="147" t="str">
        <f>IFERROR('3c DTC_PPM'!BB36+'2d Nil levelisation allowance'!BD79,"-")</f>
        <v>-</v>
      </c>
      <c r="BE36" s="147" t="str">
        <f>IFERROR('3c DTC_PPM'!BC36+'2d Nil levelisation allowance'!BE79,"-")</f>
        <v>-</v>
      </c>
      <c r="BF36" s="147" t="str">
        <f>IFERROR('3c DTC_PPM'!BD36+'2d Nil levelisation allowance'!BF79,"-")</f>
        <v>-</v>
      </c>
    </row>
    <row r="37" spans="1:58" x14ac:dyDescent="0.25">
      <c r="A37" s="241" t="s">
        <v>398</v>
      </c>
      <c r="B37" s="278"/>
      <c r="C37" s="281"/>
      <c r="D37" s="281"/>
      <c r="E37" s="281"/>
      <c r="F37" s="17" t="s">
        <v>64</v>
      </c>
      <c r="G37" s="66"/>
      <c r="H37" s="38"/>
      <c r="I37" s="142"/>
      <c r="J37" s="142"/>
      <c r="K37" s="142"/>
      <c r="L37" s="142"/>
      <c r="M37" s="142"/>
      <c r="N37" s="142"/>
      <c r="O37" s="142"/>
      <c r="P37" s="142"/>
      <c r="Q37" s="38"/>
      <c r="R37" s="63">
        <v>94.04</v>
      </c>
      <c r="S37" s="63">
        <v>96.46</v>
      </c>
      <c r="T37" s="63">
        <v>96.79</v>
      </c>
      <c r="U37" s="63">
        <v>100.82</v>
      </c>
      <c r="V37" s="63">
        <v>100.06</v>
      </c>
      <c r="W37" s="63">
        <v>101.26</v>
      </c>
      <c r="X37" s="63">
        <v>102.73</v>
      </c>
      <c r="Y37" s="63">
        <v>184.71</v>
      </c>
      <c r="Z37" s="63">
        <v>188.69</v>
      </c>
      <c r="AA37" s="63">
        <v>188.69</v>
      </c>
      <c r="AB37" s="63">
        <v>205.7</v>
      </c>
      <c r="AC37" s="63">
        <v>205.7</v>
      </c>
      <c r="AD37" s="63">
        <v>212.97</v>
      </c>
      <c r="AE37" s="63">
        <v>212.9</v>
      </c>
      <c r="AF37" s="63">
        <f>IFERROR('3c DTC_PPM'!AD37+'2d Nil levelisation allowance'!AF80,"-")</f>
        <v>218.3751955670763</v>
      </c>
      <c r="AG37" s="147">
        <f>IFERROR('3c DTC_PPM'!AE37+'2d Nil levelisation allowance'!AG80,"-")</f>
        <v>218.27453979526194</v>
      </c>
      <c r="AH37" s="147" t="str">
        <f>IFERROR('3c DTC_PPM'!AF37+'2d Nil levelisation allowance'!AH80,"-")</f>
        <v>-</v>
      </c>
      <c r="AI37" s="147" t="str">
        <f>IFERROR('3c DTC_PPM'!AG37+'2d Nil levelisation allowance'!AI80,"-")</f>
        <v>-</v>
      </c>
      <c r="AJ37" s="147" t="str">
        <f>IFERROR('3c DTC_PPM'!AH37+'2d Nil levelisation allowance'!AJ80,"-")</f>
        <v>-</v>
      </c>
      <c r="AK37" s="147" t="str">
        <f>IFERROR('3c DTC_PPM'!AI37+'2d Nil levelisation allowance'!AK80,"-")</f>
        <v>-</v>
      </c>
      <c r="AL37" s="147" t="str">
        <f>IFERROR('3c DTC_PPM'!AJ37+'2d Nil levelisation allowance'!AL80,"-")</f>
        <v>-</v>
      </c>
      <c r="AM37" s="147" t="str">
        <f>IFERROR('3c DTC_PPM'!AK37+'2d Nil levelisation allowance'!AM80,"-")</f>
        <v>-</v>
      </c>
      <c r="AN37" s="147" t="str">
        <f>IFERROR('3c DTC_PPM'!AL37+'2d Nil levelisation allowance'!AN80,"-")</f>
        <v>-</v>
      </c>
      <c r="AO37" s="147" t="str">
        <f>IFERROR('3c DTC_PPM'!AM37+'2d Nil levelisation allowance'!AO80,"-")</f>
        <v>-</v>
      </c>
      <c r="AP37" s="147" t="str">
        <f>IFERROR('3c DTC_PPM'!AN37+'2d Nil levelisation allowance'!AP80,"-")</f>
        <v>-</v>
      </c>
      <c r="AQ37" s="147" t="str">
        <f>IFERROR('3c DTC_PPM'!AO37+'2d Nil levelisation allowance'!AQ80,"-")</f>
        <v>-</v>
      </c>
      <c r="AR37" s="147" t="str">
        <f>IFERROR('3c DTC_PPM'!AP37+'2d Nil levelisation allowance'!AR80,"-")</f>
        <v>-</v>
      </c>
      <c r="AS37" s="147" t="str">
        <f>IFERROR('3c DTC_PPM'!AQ37+'2d Nil levelisation allowance'!AS80,"-")</f>
        <v>-</v>
      </c>
      <c r="AT37" s="147" t="str">
        <f>IFERROR('3c DTC_PPM'!AR37+'2d Nil levelisation allowance'!AT80,"-")</f>
        <v>-</v>
      </c>
      <c r="AU37" s="147" t="str">
        <f>IFERROR('3c DTC_PPM'!AS37+'2d Nil levelisation allowance'!AU80,"-")</f>
        <v>-</v>
      </c>
      <c r="AV37" s="147" t="str">
        <f>IFERROR('3c DTC_PPM'!AT37+'2d Nil levelisation allowance'!AV80,"-")</f>
        <v>-</v>
      </c>
      <c r="AW37" s="147" t="str">
        <f>IFERROR('3c DTC_PPM'!AU37+'2d Nil levelisation allowance'!AW80,"-")</f>
        <v>-</v>
      </c>
      <c r="AX37" s="147" t="str">
        <f>IFERROR('3c DTC_PPM'!AV37+'2d Nil levelisation allowance'!AX80,"-")</f>
        <v>-</v>
      </c>
      <c r="AY37" s="147" t="str">
        <f>IFERROR('3c DTC_PPM'!AW37+'2d Nil levelisation allowance'!AY80,"-")</f>
        <v>-</v>
      </c>
      <c r="AZ37" s="147" t="str">
        <f>IFERROR('3c DTC_PPM'!AX37+'2d Nil levelisation allowance'!AZ80,"-")</f>
        <v>-</v>
      </c>
      <c r="BA37" s="147" t="str">
        <f>IFERROR('3c DTC_PPM'!AY37+'2d Nil levelisation allowance'!BA80,"-")</f>
        <v>-</v>
      </c>
      <c r="BB37" s="147" t="str">
        <f>IFERROR('3c DTC_PPM'!AZ37+'2d Nil levelisation allowance'!BB80,"-")</f>
        <v>-</v>
      </c>
      <c r="BC37" s="147" t="str">
        <f>IFERROR('3c DTC_PPM'!BA37+'2d Nil levelisation allowance'!BC80,"-")</f>
        <v>-</v>
      </c>
      <c r="BD37" s="147" t="str">
        <f>IFERROR('3c DTC_PPM'!BB37+'2d Nil levelisation allowance'!BD80,"-")</f>
        <v>-</v>
      </c>
      <c r="BE37" s="147" t="str">
        <f>IFERROR('3c DTC_PPM'!BC37+'2d Nil levelisation allowance'!BE80,"-")</f>
        <v>-</v>
      </c>
      <c r="BF37" s="147" t="str">
        <f>IFERROR('3c DTC_PPM'!BD37+'2d Nil levelisation allowance'!BF80,"-")</f>
        <v>-</v>
      </c>
    </row>
    <row r="38" spans="1:58" x14ac:dyDescent="0.25">
      <c r="A38" s="241" t="s">
        <v>399</v>
      </c>
      <c r="B38" s="278"/>
      <c r="C38" s="281"/>
      <c r="D38" s="281"/>
      <c r="E38" s="281"/>
      <c r="F38" s="17" t="s">
        <v>65</v>
      </c>
      <c r="G38" s="66"/>
      <c r="H38" s="38"/>
      <c r="I38" s="142"/>
      <c r="J38" s="142"/>
      <c r="K38" s="142"/>
      <c r="L38" s="142"/>
      <c r="M38" s="142"/>
      <c r="N38" s="142"/>
      <c r="O38" s="142"/>
      <c r="P38" s="142"/>
      <c r="Q38" s="38"/>
      <c r="R38" s="63">
        <v>97.61</v>
      </c>
      <c r="S38" s="63">
        <v>99.73</v>
      </c>
      <c r="T38" s="63">
        <v>100.07</v>
      </c>
      <c r="U38" s="63">
        <v>101.63</v>
      </c>
      <c r="V38" s="63">
        <v>100.88</v>
      </c>
      <c r="W38" s="63">
        <v>103.23</v>
      </c>
      <c r="X38" s="63">
        <v>104.7</v>
      </c>
      <c r="Y38" s="63">
        <v>196.81</v>
      </c>
      <c r="Z38" s="63">
        <v>200.79</v>
      </c>
      <c r="AA38" s="63">
        <v>200.79</v>
      </c>
      <c r="AB38" s="63">
        <v>220.62</v>
      </c>
      <c r="AC38" s="63">
        <v>220.62</v>
      </c>
      <c r="AD38" s="63">
        <v>227.91</v>
      </c>
      <c r="AE38" s="63">
        <v>227.83</v>
      </c>
      <c r="AF38" s="63">
        <f>IFERROR('3c DTC_PPM'!AD38+'2d Nil levelisation allowance'!AF81,"-")</f>
        <v>236.13824454165919</v>
      </c>
      <c r="AG38" s="147">
        <f>IFERROR('3c DTC_PPM'!AE38+'2d Nil levelisation allowance'!AG81,"-")</f>
        <v>236.05526182339324</v>
      </c>
      <c r="AH38" s="147" t="str">
        <f>IFERROR('3c DTC_PPM'!AF38+'2d Nil levelisation allowance'!AH81,"-")</f>
        <v>-</v>
      </c>
      <c r="AI38" s="147" t="str">
        <f>IFERROR('3c DTC_PPM'!AG38+'2d Nil levelisation allowance'!AI81,"-")</f>
        <v>-</v>
      </c>
      <c r="AJ38" s="147" t="str">
        <f>IFERROR('3c DTC_PPM'!AH38+'2d Nil levelisation allowance'!AJ81,"-")</f>
        <v>-</v>
      </c>
      <c r="AK38" s="147" t="str">
        <f>IFERROR('3c DTC_PPM'!AI38+'2d Nil levelisation allowance'!AK81,"-")</f>
        <v>-</v>
      </c>
      <c r="AL38" s="147" t="str">
        <f>IFERROR('3c DTC_PPM'!AJ38+'2d Nil levelisation allowance'!AL81,"-")</f>
        <v>-</v>
      </c>
      <c r="AM38" s="147" t="str">
        <f>IFERROR('3c DTC_PPM'!AK38+'2d Nil levelisation allowance'!AM81,"-")</f>
        <v>-</v>
      </c>
      <c r="AN38" s="147" t="str">
        <f>IFERROR('3c DTC_PPM'!AL38+'2d Nil levelisation allowance'!AN81,"-")</f>
        <v>-</v>
      </c>
      <c r="AO38" s="147" t="str">
        <f>IFERROR('3c DTC_PPM'!AM38+'2d Nil levelisation allowance'!AO81,"-")</f>
        <v>-</v>
      </c>
      <c r="AP38" s="147" t="str">
        <f>IFERROR('3c DTC_PPM'!AN38+'2d Nil levelisation allowance'!AP81,"-")</f>
        <v>-</v>
      </c>
      <c r="AQ38" s="147" t="str">
        <f>IFERROR('3c DTC_PPM'!AO38+'2d Nil levelisation allowance'!AQ81,"-")</f>
        <v>-</v>
      </c>
      <c r="AR38" s="147" t="str">
        <f>IFERROR('3c DTC_PPM'!AP38+'2d Nil levelisation allowance'!AR81,"-")</f>
        <v>-</v>
      </c>
      <c r="AS38" s="147" t="str">
        <f>IFERROR('3c DTC_PPM'!AQ38+'2d Nil levelisation allowance'!AS81,"-")</f>
        <v>-</v>
      </c>
      <c r="AT38" s="147" t="str">
        <f>IFERROR('3c DTC_PPM'!AR38+'2d Nil levelisation allowance'!AT81,"-")</f>
        <v>-</v>
      </c>
      <c r="AU38" s="147" t="str">
        <f>IFERROR('3c DTC_PPM'!AS38+'2d Nil levelisation allowance'!AU81,"-")</f>
        <v>-</v>
      </c>
      <c r="AV38" s="147" t="str">
        <f>IFERROR('3c DTC_PPM'!AT38+'2d Nil levelisation allowance'!AV81,"-")</f>
        <v>-</v>
      </c>
      <c r="AW38" s="147" t="str">
        <f>IFERROR('3c DTC_PPM'!AU38+'2d Nil levelisation allowance'!AW81,"-")</f>
        <v>-</v>
      </c>
      <c r="AX38" s="147" t="str">
        <f>IFERROR('3c DTC_PPM'!AV38+'2d Nil levelisation allowance'!AX81,"-")</f>
        <v>-</v>
      </c>
      <c r="AY38" s="147" t="str">
        <f>IFERROR('3c DTC_PPM'!AW38+'2d Nil levelisation allowance'!AY81,"-")</f>
        <v>-</v>
      </c>
      <c r="AZ38" s="147" t="str">
        <f>IFERROR('3c DTC_PPM'!AX38+'2d Nil levelisation allowance'!AZ81,"-")</f>
        <v>-</v>
      </c>
      <c r="BA38" s="147" t="str">
        <f>IFERROR('3c DTC_PPM'!AY38+'2d Nil levelisation allowance'!BA81,"-")</f>
        <v>-</v>
      </c>
      <c r="BB38" s="147" t="str">
        <f>IFERROR('3c DTC_PPM'!AZ38+'2d Nil levelisation allowance'!BB81,"-")</f>
        <v>-</v>
      </c>
      <c r="BC38" s="147" t="str">
        <f>IFERROR('3c DTC_PPM'!BA38+'2d Nil levelisation allowance'!BC81,"-")</f>
        <v>-</v>
      </c>
      <c r="BD38" s="147" t="str">
        <f>IFERROR('3c DTC_PPM'!BB38+'2d Nil levelisation allowance'!BD81,"-")</f>
        <v>-</v>
      </c>
      <c r="BE38" s="147" t="str">
        <f>IFERROR('3c DTC_PPM'!BC38+'2d Nil levelisation allowance'!BE81,"-")</f>
        <v>-</v>
      </c>
      <c r="BF38" s="147" t="str">
        <f>IFERROR('3c DTC_PPM'!BD38+'2d Nil levelisation allowance'!BF81,"-")</f>
        <v>-</v>
      </c>
    </row>
    <row r="39" spans="1:58" x14ac:dyDescent="0.25">
      <c r="A39" s="241" t="s">
        <v>400</v>
      </c>
      <c r="B39" s="278"/>
      <c r="C39" s="281"/>
      <c r="D39" s="281"/>
      <c r="E39" s="281"/>
      <c r="F39" s="17" t="s">
        <v>66</v>
      </c>
      <c r="G39" s="66"/>
      <c r="H39" s="38"/>
      <c r="I39" s="142"/>
      <c r="J39" s="142"/>
      <c r="K39" s="142"/>
      <c r="L39" s="142"/>
      <c r="M39" s="142"/>
      <c r="N39" s="142"/>
      <c r="O39" s="142"/>
      <c r="P39" s="142"/>
      <c r="Q39" s="38"/>
      <c r="R39" s="63">
        <v>95.12</v>
      </c>
      <c r="S39" s="63">
        <v>97.02</v>
      </c>
      <c r="T39" s="63">
        <v>97.35</v>
      </c>
      <c r="U39" s="63">
        <v>99.66</v>
      </c>
      <c r="V39" s="63">
        <v>98.91</v>
      </c>
      <c r="W39" s="63">
        <v>100.48</v>
      </c>
      <c r="X39" s="63">
        <v>101.95</v>
      </c>
      <c r="Y39" s="63">
        <v>184.79</v>
      </c>
      <c r="Z39" s="63">
        <v>188.76</v>
      </c>
      <c r="AA39" s="63">
        <v>188.76</v>
      </c>
      <c r="AB39" s="63">
        <v>205.21</v>
      </c>
      <c r="AC39" s="63">
        <v>205.21</v>
      </c>
      <c r="AD39" s="63">
        <v>212.46</v>
      </c>
      <c r="AE39" s="63">
        <v>212.39</v>
      </c>
      <c r="AF39" s="63">
        <f>IFERROR('3c DTC_PPM'!AD39+'2d Nil levelisation allowance'!AF82,"-")</f>
        <v>218.29459512502422</v>
      </c>
      <c r="AG39" s="147">
        <f>IFERROR('3c DTC_PPM'!AE39+'2d Nil levelisation allowance'!AG82,"-")</f>
        <v>218.18496934927944</v>
      </c>
      <c r="AH39" s="147" t="str">
        <f>IFERROR('3c DTC_PPM'!AF39+'2d Nil levelisation allowance'!AH82,"-")</f>
        <v>-</v>
      </c>
      <c r="AI39" s="147" t="str">
        <f>IFERROR('3c DTC_PPM'!AG39+'2d Nil levelisation allowance'!AI82,"-")</f>
        <v>-</v>
      </c>
      <c r="AJ39" s="147" t="str">
        <f>IFERROR('3c DTC_PPM'!AH39+'2d Nil levelisation allowance'!AJ82,"-")</f>
        <v>-</v>
      </c>
      <c r="AK39" s="147" t="str">
        <f>IFERROR('3c DTC_PPM'!AI39+'2d Nil levelisation allowance'!AK82,"-")</f>
        <v>-</v>
      </c>
      <c r="AL39" s="147" t="str">
        <f>IFERROR('3c DTC_PPM'!AJ39+'2d Nil levelisation allowance'!AL82,"-")</f>
        <v>-</v>
      </c>
      <c r="AM39" s="147" t="str">
        <f>IFERROR('3c DTC_PPM'!AK39+'2d Nil levelisation allowance'!AM82,"-")</f>
        <v>-</v>
      </c>
      <c r="AN39" s="147" t="str">
        <f>IFERROR('3c DTC_PPM'!AL39+'2d Nil levelisation allowance'!AN82,"-")</f>
        <v>-</v>
      </c>
      <c r="AO39" s="147" t="str">
        <f>IFERROR('3c DTC_PPM'!AM39+'2d Nil levelisation allowance'!AO82,"-")</f>
        <v>-</v>
      </c>
      <c r="AP39" s="147" t="str">
        <f>IFERROR('3c DTC_PPM'!AN39+'2d Nil levelisation allowance'!AP82,"-")</f>
        <v>-</v>
      </c>
      <c r="AQ39" s="147" t="str">
        <f>IFERROR('3c DTC_PPM'!AO39+'2d Nil levelisation allowance'!AQ82,"-")</f>
        <v>-</v>
      </c>
      <c r="AR39" s="147" t="str">
        <f>IFERROR('3c DTC_PPM'!AP39+'2d Nil levelisation allowance'!AR82,"-")</f>
        <v>-</v>
      </c>
      <c r="AS39" s="147" t="str">
        <f>IFERROR('3c DTC_PPM'!AQ39+'2d Nil levelisation allowance'!AS82,"-")</f>
        <v>-</v>
      </c>
      <c r="AT39" s="147" t="str">
        <f>IFERROR('3c DTC_PPM'!AR39+'2d Nil levelisation allowance'!AT82,"-")</f>
        <v>-</v>
      </c>
      <c r="AU39" s="147" t="str">
        <f>IFERROR('3c DTC_PPM'!AS39+'2d Nil levelisation allowance'!AU82,"-")</f>
        <v>-</v>
      </c>
      <c r="AV39" s="147" t="str">
        <f>IFERROR('3c DTC_PPM'!AT39+'2d Nil levelisation allowance'!AV82,"-")</f>
        <v>-</v>
      </c>
      <c r="AW39" s="147" t="str">
        <f>IFERROR('3c DTC_PPM'!AU39+'2d Nil levelisation allowance'!AW82,"-")</f>
        <v>-</v>
      </c>
      <c r="AX39" s="147" t="str">
        <f>IFERROR('3c DTC_PPM'!AV39+'2d Nil levelisation allowance'!AX82,"-")</f>
        <v>-</v>
      </c>
      <c r="AY39" s="147" t="str">
        <f>IFERROR('3c DTC_PPM'!AW39+'2d Nil levelisation allowance'!AY82,"-")</f>
        <v>-</v>
      </c>
      <c r="AZ39" s="147" t="str">
        <f>IFERROR('3c DTC_PPM'!AX39+'2d Nil levelisation allowance'!AZ82,"-")</f>
        <v>-</v>
      </c>
      <c r="BA39" s="147" t="str">
        <f>IFERROR('3c DTC_PPM'!AY39+'2d Nil levelisation allowance'!BA82,"-")</f>
        <v>-</v>
      </c>
      <c r="BB39" s="147" t="str">
        <f>IFERROR('3c DTC_PPM'!AZ39+'2d Nil levelisation allowance'!BB82,"-")</f>
        <v>-</v>
      </c>
      <c r="BC39" s="147" t="str">
        <f>IFERROR('3c DTC_PPM'!BA39+'2d Nil levelisation allowance'!BC82,"-")</f>
        <v>-</v>
      </c>
      <c r="BD39" s="147" t="str">
        <f>IFERROR('3c DTC_PPM'!BB39+'2d Nil levelisation allowance'!BD82,"-")</f>
        <v>-</v>
      </c>
      <c r="BE39" s="147" t="str">
        <f>IFERROR('3c DTC_PPM'!BC39+'2d Nil levelisation allowance'!BE82,"-")</f>
        <v>-</v>
      </c>
      <c r="BF39" s="147" t="str">
        <f>IFERROR('3c DTC_PPM'!BD39+'2d Nil levelisation allowance'!BF82,"-")</f>
        <v>-</v>
      </c>
    </row>
    <row r="40" spans="1:58" x14ac:dyDescent="0.25">
      <c r="A40" s="241" t="s">
        <v>401</v>
      </c>
      <c r="B40" s="279" t="s">
        <v>48</v>
      </c>
      <c r="C40" s="280"/>
      <c r="D40" s="280" t="s">
        <v>376</v>
      </c>
      <c r="E40" s="280" t="s">
        <v>377</v>
      </c>
      <c r="F40" s="17" t="s">
        <v>53</v>
      </c>
      <c r="G40" s="139"/>
      <c r="H40" s="38"/>
      <c r="I40" s="142"/>
      <c r="J40" s="142"/>
      <c r="K40" s="142"/>
      <c r="L40" s="142"/>
      <c r="M40" s="142"/>
      <c r="N40" s="142"/>
      <c r="O40" s="142"/>
      <c r="P40" s="142"/>
      <c r="Q40" s="38"/>
      <c r="R40" s="63">
        <v>120.87</v>
      </c>
      <c r="S40" s="63">
        <v>123.72</v>
      </c>
      <c r="T40" s="63">
        <v>124.3</v>
      </c>
      <c r="U40" s="63">
        <v>126.33</v>
      </c>
      <c r="V40" s="63">
        <v>125.81</v>
      </c>
      <c r="W40" s="63">
        <v>126.32</v>
      </c>
      <c r="X40" s="63">
        <v>122.18</v>
      </c>
      <c r="Y40" s="63">
        <v>129.6</v>
      </c>
      <c r="Z40" s="63">
        <v>130.38999999999999</v>
      </c>
      <c r="AA40" s="63">
        <v>130.38999999999999</v>
      </c>
      <c r="AB40" s="63">
        <v>131.4</v>
      </c>
      <c r="AC40" s="63">
        <v>131.4</v>
      </c>
      <c r="AD40" s="63">
        <v>140.6</v>
      </c>
      <c r="AE40" s="63">
        <v>140.49</v>
      </c>
      <c r="AF40" s="63">
        <f>IFERROR('3c DTC_PPM'!AD40+'2d Nil levelisation allowance'!AF83,"-")</f>
        <v>109.92843753773786</v>
      </c>
      <c r="AG40" s="147">
        <f>IFERROR('3c DTC_PPM'!AE40+'2d Nil levelisation allowance'!AG83,"-")</f>
        <v>109.83465505755764</v>
      </c>
      <c r="AH40" s="147" t="str">
        <f>IFERROR('3c DTC_PPM'!AF40+'2d Nil levelisation allowance'!AH83,"-")</f>
        <v>-</v>
      </c>
      <c r="AI40" s="147" t="str">
        <f>IFERROR('3c DTC_PPM'!AG40+'2d Nil levelisation allowance'!AI83,"-")</f>
        <v>-</v>
      </c>
      <c r="AJ40" s="147" t="str">
        <f>IFERROR('3c DTC_PPM'!AH40+'2d Nil levelisation allowance'!AJ83,"-")</f>
        <v>-</v>
      </c>
      <c r="AK40" s="147" t="str">
        <f>IFERROR('3c DTC_PPM'!AI40+'2d Nil levelisation allowance'!AK83,"-")</f>
        <v>-</v>
      </c>
      <c r="AL40" s="147" t="str">
        <f>IFERROR('3c DTC_PPM'!AJ40+'2d Nil levelisation allowance'!AL83,"-")</f>
        <v>-</v>
      </c>
      <c r="AM40" s="147" t="str">
        <f>IFERROR('3c DTC_PPM'!AK40+'2d Nil levelisation allowance'!AM83,"-")</f>
        <v>-</v>
      </c>
      <c r="AN40" s="147" t="str">
        <f>IFERROR('3c DTC_PPM'!AL40+'2d Nil levelisation allowance'!AN83,"-")</f>
        <v>-</v>
      </c>
      <c r="AO40" s="147" t="str">
        <f>IFERROR('3c DTC_PPM'!AM40+'2d Nil levelisation allowance'!AO83,"-")</f>
        <v>-</v>
      </c>
      <c r="AP40" s="147" t="str">
        <f>IFERROR('3c DTC_PPM'!AN40+'2d Nil levelisation allowance'!AP83,"-")</f>
        <v>-</v>
      </c>
      <c r="AQ40" s="147" t="str">
        <f>IFERROR('3c DTC_PPM'!AO40+'2d Nil levelisation allowance'!AQ83,"-")</f>
        <v>-</v>
      </c>
      <c r="AR40" s="147" t="str">
        <f>IFERROR('3c DTC_PPM'!AP40+'2d Nil levelisation allowance'!AR83,"-")</f>
        <v>-</v>
      </c>
      <c r="AS40" s="147" t="str">
        <f>IFERROR('3c DTC_PPM'!AQ40+'2d Nil levelisation allowance'!AS83,"-")</f>
        <v>-</v>
      </c>
      <c r="AT40" s="147" t="str">
        <f>IFERROR('3c DTC_PPM'!AR40+'2d Nil levelisation allowance'!AT83,"-")</f>
        <v>-</v>
      </c>
      <c r="AU40" s="147" t="str">
        <f>IFERROR('3c DTC_PPM'!AS40+'2d Nil levelisation allowance'!AU83,"-")</f>
        <v>-</v>
      </c>
      <c r="AV40" s="147" t="str">
        <f>IFERROR('3c DTC_PPM'!AT40+'2d Nil levelisation allowance'!AV83,"-")</f>
        <v>-</v>
      </c>
      <c r="AW40" s="147" t="str">
        <f>IFERROR('3c DTC_PPM'!AU40+'2d Nil levelisation allowance'!AW83,"-")</f>
        <v>-</v>
      </c>
      <c r="AX40" s="147" t="str">
        <f>IFERROR('3c DTC_PPM'!AV40+'2d Nil levelisation allowance'!AX83,"-")</f>
        <v>-</v>
      </c>
      <c r="AY40" s="147" t="str">
        <f>IFERROR('3c DTC_PPM'!AW40+'2d Nil levelisation allowance'!AY83,"-")</f>
        <v>-</v>
      </c>
      <c r="AZ40" s="147" t="str">
        <f>IFERROR('3c DTC_PPM'!AX40+'2d Nil levelisation allowance'!AZ83,"-")</f>
        <v>-</v>
      </c>
      <c r="BA40" s="147" t="str">
        <f>IFERROR('3c DTC_PPM'!AY40+'2d Nil levelisation allowance'!BA83,"-")</f>
        <v>-</v>
      </c>
      <c r="BB40" s="147" t="str">
        <f>IFERROR('3c DTC_PPM'!AZ40+'2d Nil levelisation allowance'!BB83,"-")</f>
        <v>-</v>
      </c>
      <c r="BC40" s="147" t="str">
        <f>IFERROR('3c DTC_PPM'!BA40+'2d Nil levelisation allowance'!BC83,"-")</f>
        <v>-</v>
      </c>
      <c r="BD40" s="147" t="str">
        <f>IFERROR('3c DTC_PPM'!BB40+'2d Nil levelisation allowance'!BD83,"-")</f>
        <v>-</v>
      </c>
      <c r="BE40" s="147" t="str">
        <f>IFERROR('3c DTC_PPM'!BC40+'2d Nil levelisation allowance'!BE83,"-")</f>
        <v>-</v>
      </c>
      <c r="BF40" s="147" t="str">
        <f>IFERROR('3c DTC_PPM'!BD40+'2d Nil levelisation allowance'!BF83,"-")</f>
        <v>-</v>
      </c>
    </row>
    <row r="41" spans="1:58" x14ac:dyDescent="0.25">
      <c r="A41" s="241" t="s">
        <v>402</v>
      </c>
      <c r="B41" s="279"/>
      <c r="C41" s="281"/>
      <c r="D41" s="281"/>
      <c r="E41" s="281"/>
      <c r="F41" s="17" t="s">
        <v>54</v>
      </c>
      <c r="G41" s="66"/>
      <c r="H41" s="38"/>
      <c r="I41" s="142"/>
      <c r="J41" s="142"/>
      <c r="K41" s="142"/>
      <c r="L41" s="142"/>
      <c r="M41" s="142"/>
      <c r="N41" s="142"/>
      <c r="O41" s="142"/>
      <c r="P41" s="142"/>
      <c r="Q41" s="38"/>
      <c r="R41" s="63">
        <v>120.87</v>
      </c>
      <c r="S41" s="63">
        <v>123.72</v>
      </c>
      <c r="T41" s="63">
        <v>124.3</v>
      </c>
      <c r="U41" s="63">
        <v>126.33</v>
      </c>
      <c r="V41" s="63">
        <v>125.81</v>
      </c>
      <c r="W41" s="63">
        <v>126.32</v>
      </c>
      <c r="X41" s="63">
        <v>122.18</v>
      </c>
      <c r="Y41" s="63">
        <v>129.6</v>
      </c>
      <c r="Z41" s="63">
        <v>130.38999999999999</v>
      </c>
      <c r="AA41" s="63">
        <v>130.38999999999999</v>
      </c>
      <c r="AB41" s="63">
        <v>131.4</v>
      </c>
      <c r="AC41" s="63">
        <v>131.4</v>
      </c>
      <c r="AD41" s="63">
        <v>140.61000000000001</v>
      </c>
      <c r="AE41" s="63">
        <v>140.5</v>
      </c>
      <c r="AF41" s="63">
        <f>IFERROR('3c DTC_PPM'!AD41+'2d Nil levelisation allowance'!AF84,"-")</f>
        <v>109.78744698656173</v>
      </c>
      <c r="AG41" s="147">
        <f>IFERROR('3c DTC_PPM'!AE41+'2d Nil levelisation allowance'!AG84,"-")</f>
        <v>109.69711993768946</v>
      </c>
      <c r="AH41" s="147" t="str">
        <f>IFERROR('3c DTC_PPM'!AF41+'2d Nil levelisation allowance'!AH84,"-")</f>
        <v>-</v>
      </c>
      <c r="AI41" s="147" t="str">
        <f>IFERROR('3c DTC_PPM'!AG41+'2d Nil levelisation allowance'!AI84,"-")</f>
        <v>-</v>
      </c>
      <c r="AJ41" s="147" t="str">
        <f>IFERROR('3c DTC_PPM'!AH41+'2d Nil levelisation allowance'!AJ84,"-")</f>
        <v>-</v>
      </c>
      <c r="AK41" s="147" t="str">
        <f>IFERROR('3c DTC_PPM'!AI41+'2d Nil levelisation allowance'!AK84,"-")</f>
        <v>-</v>
      </c>
      <c r="AL41" s="147" t="str">
        <f>IFERROR('3c DTC_PPM'!AJ41+'2d Nil levelisation allowance'!AL84,"-")</f>
        <v>-</v>
      </c>
      <c r="AM41" s="147" t="str">
        <f>IFERROR('3c DTC_PPM'!AK41+'2d Nil levelisation allowance'!AM84,"-")</f>
        <v>-</v>
      </c>
      <c r="AN41" s="147" t="str">
        <f>IFERROR('3c DTC_PPM'!AL41+'2d Nil levelisation allowance'!AN84,"-")</f>
        <v>-</v>
      </c>
      <c r="AO41" s="147" t="str">
        <f>IFERROR('3c DTC_PPM'!AM41+'2d Nil levelisation allowance'!AO84,"-")</f>
        <v>-</v>
      </c>
      <c r="AP41" s="147" t="str">
        <f>IFERROR('3c DTC_PPM'!AN41+'2d Nil levelisation allowance'!AP84,"-")</f>
        <v>-</v>
      </c>
      <c r="AQ41" s="147" t="str">
        <f>IFERROR('3c DTC_PPM'!AO41+'2d Nil levelisation allowance'!AQ84,"-")</f>
        <v>-</v>
      </c>
      <c r="AR41" s="147" t="str">
        <f>IFERROR('3c DTC_PPM'!AP41+'2d Nil levelisation allowance'!AR84,"-")</f>
        <v>-</v>
      </c>
      <c r="AS41" s="147" t="str">
        <f>IFERROR('3c DTC_PPM'!AQ41+'2d Nil levelisation allowance'!AS84,"-")</f>
        <v>-</v>
      </c>
      <c r="AT41" s="147" t="str">
        <f>IFERROR('3c DTC_PPM'!AR41+'2d Nil levelisation allowance'!AT84,"-")</f>
        <v>-</v>
      </c>
      <c r="AU41" s="147" t="str">
        <f>IFERROR('3c DTC_PPM'!AS41+'2d Nil levelisation allowance'!AU84,"-")</f>
        <v>-</v>
      </c>
      <c r="AV41" s="147" t="str">
        <f>IFERROR('3c DTC_PPM'!AT41+'2d Nil levelisation allowance'!AV84,"-")</f>
        <v>-</v>
      </c>
      <c r="AW41" s="147" t="str">
        <f>IFERROR('3c DTC_PPM'!AU41+'2d Nil levelisation allowance'!AW84,"-")</f>
        <v>-</v>
      </c>
      <c r="AX41" s="147" t="str">
        <f>IFERROR('3c DTC_PPM'!AV41+'2d Nil levelisation allowance'!AX84,"-")</f>
        <v>-</v>
      </c>
      <c r="AY41" s="147" t="str">
        <f>IFERROR('3c DTC_PPM'!AW41+'2d Nil levelisation allowance'!AY84,"-")</f>
        <v>-</v>
      </c>
      <c r="AZ41" s="147" t="str">
        <f>IFERROR('3c DTC_PPM'!AX41+'2d Nil levelisation allowance'!AZ84,"-")</f>
        <v>-</v>
      </c>
      <c r="BA41" s="147" t="str">
        <f>IFERROR('3c DTC_PPM'!AY41+'2d Nil levelisation allowance'!BA84,"-")</f>
        <v>-</v>
      </c>
      <c r="BB41" s="147" t="str">
        <f>IFERROR('3c DTC_PPM'!AZ41+'2d Nil levelisation allowance'!BB84,"-")</f>
        <v>-</v>
      </c>
      <c r="BC41" s="147" t="str">
        <f>IFERROR('3c DTC_PPM'!BA41+'2d Nil levelisation allowance'!BC84,"-")</f>
        <v>-</v>
      </c>
      <c r="BD41" s="147" t="str">
        <f>IFERROR('3c DTC_PPM'!BB41+'2d Nil levelisation allowance'!BD84,"-")</f>
        <v>-</v>
      </c>
      <c r="BE41" s="147" t="str">
        <f>IFERROR('3c DTC_PPM'!BC41+'2d Nil levelisation allowance'!BE84,"-")</f>
        <v>-</v>
      </c>
      <c r="BF41" s="147" t="str">
        <f>IFERROR('3c DTC_PPM'!BD41+'2d Nil levelisation allowance'!BF84,"-")</f>
        <v>-</v>
      </c>
    </row>
    <row r="42" spans="1:58" x14ac:dyDescent="0.25">
      <c r="A42" s="241" t="s">
        <v>403</v>
      </c>
      <c r="B42" s="279"/>
      <c r="C42" s="281"/>
      <c r="D42" s="281"/>
      <c r="E42" s="281"/>
      <c r="F42" s="17" t="s">
        <v>55</v>
      </c>
      <c r="G42" s="66"/>
      <c r="H42" s="38"/>
      <c r="I42" s="142"/>
      <c r="J42" s="142"/>
      <c r="K42" s="142"/>
      <c r="L42" s="142"/>
      <c r="M42" s="142"/>
      <c r="N42" s="142"/>
      <c r="O42" s="142"/>
      <c r="P42" s="142"/>
      <c r="Q42" s="38"/>
      <c r="R42" s="63">
        <v>120.87</v>
      </c>
      <c r="S42" s="63">
        <v>123.72</v>
      </c>
      <c r="T42" s="63">
        <v>124.3</v>
      </c>
      <c r="U42" s="63">
        <v>126.33</v>
      </c>
      <c r="V42" s="63">
        <v>125.81</v>
      </c>
      <c r="W42" s="63">
        <v>126.32</v>
      </c>
      <c r="X42" s="63">
        <v>122.18</v>
      </c>
      <c r="Y42" s="63">
        <v>129.6</v>
      </c>
      <c r="Z42" s="63">
        <v>130.38999999999999</v>
      </c>
      <c r="AA42" s="63">
        <v>130.38999999999999</v>
      </c>
      <c r="AB42" s="63">
        <v>131.4</v>
      </c>
      <c r="AC42" s="63">
        <v>131.4</v>
      </c>
      <c r="AD42" s="63">
        <v>140.61000000000001</v>
      </c>
      <c r="AE42" s="63">
        <v>140.5</v>
      </c>
      <c r="AF42" s="63">
        <f>IFERROR('3c DTC_PPM'!AD42+'2d Nil levelisation allowance'!AF85,"-")</f>
        <v>109.71461804767344</v>
      </c>
      <c r="AG42" s="147">
        <f>IFERROR('3c DTC_PPM'!AE42+'2d Nil levelisation allowance'!AG85,"-")</f>
        <v>109.62086560624279</v>
      </c>
      <c r="AH42" s="147" t="str">
        <f>IFERROR('3c DTC_PPM'!AF42+'2d Nil levelisation allowance'!AH85,"-")</f>
        <v>-</v>
      </c>
      <c r="AI42" s="147" t="str">
        <f>IFERROR('3c DTC_PPM'!AG42+'2d Nil levelisation allowance'!AI85,"-")</f>
        <v>-</v>
      </c>
      <c r="AJ42" s="147" t="str">
        <f>IFERROR('3c DTC_PPM'!AH42+'2d Nil levelisation allowance'!AJ85,"-")</f>
        <v>-</v>
      </c>
      <c r="AK42" s="147" t="str">
        <f>IFERROR('3c DTC_PPM'!AI42+'2d Nil levelisation allowance'!AK85,"-")</f>
        <v>-</v>
      </c>
      <c r="AL42" s="147" t="str">
        <f>IFERROR('3c DTC_PPM'!AJ42+'2d Nil levelisation allowance'!AL85,"-")</f>
        <v>-</v>
      </c>
      <c r="AM42" s="147" t="str">
        <f>IFERROR('3c DTC_PPM'!AK42+'2d Nil levelisation allowance'!AM85,"-")</f>
        <v>-</v>
      </c>
      <c r="AN42" s="147" t="str">
        <f>IFERROR('3c DTC_PPM'!AL42+'2d Nil levelisation allowance'!AN85,"-")</f>
        <v>-</v>
      </c>
      <c r="AO42" s="147" t="str">
        <f>IFERROR('3c DTC_PPM'!AM42+'2d Nil levelisation allowance'!AO85,"-")</f>
        <v>-</v>
      </c>
      <c r="AP42" s="147" t="str">
        <f>IFERROR('3c DTC_PPM'!AN42+'2d Nil levelisation allowance'!AP85,"-")</f>
        <v>-</v>
      </c>
      <c r="AQ42" s="147" t="str">
        <f>IFERROR('3c DTC_PPM'!AO42+'2d Nil levelisation allowance'!AQ85,"-")</f>
        <v>-</v>
      </c>
      <c r="AR42" s="147" t="str">
        <f>IFERROR('3c DTC_PPM'!AP42+'2d Nil levelisation allowance'!AR85,"-")</f>
        <v>-</v>
      </c>
      <c r="AS42" s="147" t="str">
        <f>IFERROR('3c DTC_PPM'!AQ42+'2d Nil levelisation allowance'!AS85,"-")</f>
        <v>-</v>
      </c>
      <c r="AT42" s="147" t="str">
        <f>IFERROR('3c DTC_PPM'!AR42+'2d Nil levelisation allowance'!AT85,"-")</f>
        <v>-</v>
      </c>
      <c r="AU42" s="147" t="str">
        <f>IFERROR('3c DTC_PPM'!AS42+'2d Nil levelisation allowance'!AU85,"-")</f>
        <v>-</v>
      </c>
      <c r="AV42" s="147" t="str">
        <f>IFERROR('3c DTC_PPM'!AT42+'2d Nil levelisation allowance'!AV85,"-")</f>
        <v>-</v>
      </c>
      <c r="AW42" s="147" t="str">
        <f>IFERROR('3c DTC_PPM'!AU42+'2d Nil levelisation allowance'!AW85,"-")</f>
        <v>-</v>
      </c>
      <c r="AX42" s="147" t="str">
        <f>IFERROR('3c DTC_PPM'!AV42+'2d Nil levelisation allowance'!AX85,"-")</f>
        <v>-</v>
      </c>
      <c r="AY42" s="147" t="str">
        <f>IFERROR('3c DTC_PPM'!AW42+'2d Nil levelisation allowance'!AY85,"-")</f>
        <v>-</v>
      </c>
      <c r="AZ42" s="147" t="str">
        <f>IFERROR('3c DTC_PPM'!AX42+'2d Nil levelisation allowance'!AZ85,"-")</f>
        <v>-</v>
      </c>
      <c r="BA42" s="147" t="str">
        <f>IFERROR('3c DTC_PPM'!AY42+'2d Nil levelisation allowance'!BA85,"-")</f>
        <v>-</v>
      </c>
      <c r="BB42" s="147" t="str">
        <f>IFERROR('3c DTC_PPM'!AZ42+'2d Nil levelisation allowance'!BB85,"-")</f>
        <v>-</v>
      </c>
      <c r="BC42" s="147" t="str">
        <f>IFERROR('3c DTC_PPM'!BA42+'2d Nil levelisation allowance'!BC85,"-")</f>
        <v>-</v>
      </c>
      <c r="BD42" s="147" t="str">
        <f>IFERROR('3c DTC_PPM'!BB42+'2d Nil levelisation allowance'!BD85,"-")</f>
        <v>-</v>
      </c>
      <c r="BE42" s="147" t="str">
        <f>IFERROR('3c DTC_PPM'!BC42+'2d Nil levelisation allowance'!BE85,"-")</f>
        <v>-</v>
      </c>
      <c r="BF42" s="147" t="str">
        <f>IFERROR('3c DTC_PPM'!BD42+'2d Nil levelisation allowance'!BF85,"-")</f>
        <v>-</v>
      </c>
    </row>
    <row r="43" spans="1:58" x14ac:dyDescent="0.25">
      <c r="A43" s="241" t="s">
        <v>494</v>
      </c>
      <c r="B43" s="279"/>
      <c r="C43" s="281"/>
      <c r="D43" s="281"/>
      <c r="E43" s="281"/>
      <c r="F43" s="17" t="s">
        <v>56</v>
      </c>
      <c r="G43" s="66"/>
      <c r="H43" s="38"/>
      <c r="I43" s="142"/>
      <c r="J43" s="142"/>
      <c r="K43" s="142"/>
      <c r="L43" s="142"/>
      <c r="M43" s="142"/>
      <c r="N43" s="142"/>
      <c r="O43" s="142"/>
      <c r="P43" s="142"/>
      <c r="Q43" s="38"/>
      <c r="R43" s="63">
        <v>120.87</v>
      </c>
      <c r="S43" s="63">
        <v>123.72</v>
      </c>
      <c r="T43" s="63">
        <v>124.3</v>
      </c>
      <c r="U43" s="63">
        <v>126.33</v>
      </c>
      <c r="V43" s="63">
        <v>125.81</v>
      </c>
      <c r="W43" s="63">
        <v>126.32</v>
      </c>
      <c r="X43" s="63">
        <v>122.18</v>
      </c>
      <c r="Y43" s="63">
        <v>129.6</v>
      </c>
      <c r="Z43" s="63">
        <v>130.38999999999999</v>
      </c>
      <c r="AA43" s="63">
        <v>130.38999999999999</v>
      </c>
      <c r="AB43" s="63">
        <v>131.4</v>
      </c>
      <c r="AC43" s="63">
        <v>131.4</v>
      </c>
      <c r="AD43" s="63">
        <v>140.6</v>
      </c>
      <c r="AE43" s="63">
        <v>140.5</v>
      </c>
      <c r="AF43" s="63">
        <f>IFERROR('3c DTC_PPM'!AD43+'2d Nil levelisation allowance'!AF86,"-")</f>
        <v>109.78909511442485</v>
      </c>
      <c r="AG43" s="147">
        <f>IFERROR('3c DTC_PPM'!AE43+'2d Nil levelisation allowance'!AG86,"-")</f>
        <v>109.78939079561867</v>
      </c>
      <c r="AH43" s="147" t="str">
        <f>IFERROR('3c DTC_PPM'!AF43+'2d Nil levelisation allowance'!AH86,"-")</f>
        <v>-</v>
      </c>
      <c r="AI43" s="147" t="str">
        <f>IFERROR('3c DTC_PPM'!AG43+'2d Nil levelisation allowance'!AI86,"-")</f>
        <v>-</v>
      </c>
      <c r="AJ43" s="147" t="str">
        <f>IFERROR('3c DTC_PPM'!AH43+'2d Nil levelisation allowance'!AJ86,"-")</f>
        <v>-</v>
      </c>
      <c r="AK43" s="147" t="str">
        <f>IFERROR('3c DTC_PPM'!AI43+'2d Nil levelisation allowance'!AK86,"-")</f>
        <v>-</v>
      </c>
      <c r="AL43" s="147" t="str">
        <f>IFERROR('3c DTC_PPM'!AJ43+'2d Nil levelisation allowance'!AL86,"-")</f>
        <v>-</v>
      </c>
      <c r="AM43" s="147" t="str">
        <f>IFERROR('3c DTC_PPM'!AK43+'2d Nil levelisation allowance'!AM86,"-")</f>
        <v>-</v>
      </c>
      <c r="AN43" s="147" t="str">
        <f>IFERROR('3c DTC_PPM'!AL43+'2d Nil levelisation allowance'!AN86,"-")</f>
        <v>-</v>
      </c>
      <c r="AO43" s="147" t="str">
        <f>IFERROR('3c DTC_PPM'!AM43+'2d Nil levelisation allowance'!AO86,"-")</f>
        <v>-</v>
      </c>
      <c r="AP43" s="147" t="str">
        <f>IFERROR('3c DTC_PPM'!AN43+'2d Nil levelisation allowance'!AP86,"-")</f>
        <v>-</v>
      </c>
      <c r="AQ43" s="147" t="str">
        <f>IFERROR('3c DTC_PPM'!AO43+'2d Nil levelisation allowance'!AQ86,"-")</f>
        <v>-</v>
      </c>
      <c r="AR43" s="147" t="str">
        <f>IFERROR('3c DTC_PPM'!AP43+'2d Nil levelisation allowance'!AR86,"-")</f>
        <v>-</v>
      </c>
      <c r="AS43" s="147" t="str">
        <f>IFERROR('3c DTC_PPM'!AQ43+'2d Nil levelisation allowance'!AS86,"-")</f>
        <v>-</v>
      </c>
      <c r="AT43" s="147" t="str">
        <f>IFERROR('3c DTC_PPM'!AR43+'2d Nil levelisation allowance'!AT86,"-")</f>
        <v>-</v>
      </c>
      <c r="AU43" s="147" t="str">
        <f>IFERROR('3c DTC_PPM'!AS43+'2d Nil levelisation allowance'!AU86,"-")</f>
        <v>-</v>
      </c>
      <c r="AV43" s="147" t="str">
        <f>IFERROR('3c DTC_PPM'!AT43+'2d Nil levelisation allowance'!AV86,"-")</f>
        <v>-</v>
      </c>
      <c r="AW43" s="147" t="str">
        <f>IFERROR('3c DTC_PPM'!AU43+'2d Nil levelisation allowance'!AW86,"-")</f>
        <v>-</v>
      </c>
      <c r="AX43" s="147" t="str">
        <f>IFERROR('3c DTC_PPM'!AV43+'2d Nil levelisation allowance'!AX86,"-")</f>
        <v>-</v>
      </c>
      <c r="AY43" s="147" t="str">
        <f>IFERROR('3c DTC_PPM'!AW43+'2d Nil levelisation allowance'!AY86,"-")</f>
        <v>-</v>
      </c>
      <c r="AZ43" s="147" t="str">
        <f>IFERROR('3c DTC_PPM'!AX43+'2d Nil levelisation allowance'!AZ86,"-")</f>
        <v>-</v>
      </c>
      <c r="BA43" s="147" t="str">
        <f>IFERROR('3c DTC_PPM'!AY43+'2d Nil levelisation allowance'!BA86,"-")</f>
        <v>-</v>
      </c>
      <c r="BB43" s="147" t="str">
        <f>IFERROR('3c DTC_PPM'!AZ43+'2d Nil levelisation allowance'!BB86,"-")</f>
        <v>-</v>
      </c>
      <c r="BC43" s="147" t="str">
        <f>IFERROR('3c DTC_PPM'!BA43+'2d Nil levelisation allowance'!BC86,"-")</f>
        <v>-</v>
      </c>
      <c r="BD43" s="147" t="str">
        <f>IFERROR('3c DTC_PPM'!BB43+'2d Nil levelisation allowance'!BD86,"-")</f>
        <v>-</v>
      </c>
      <c r="BE43" s="147" t="str">
        <f>IFERROR('3c DTC_PPM'!BC43+'2d Nil levelisation allowance'!BE86,"-")</f>
        <v>-</v>
      </c>
      <c r="BF43" s="147" t="str">
        <f>IFERROR('3c DTC_PPM'!BD43+'2d Nil levelisation allowance'!BF86,"-")</f>
        <v>-</v>
      </c>
    </row>
    <row r="44" spans="1:58" x14ac:dyDescent="0.25">
      <c r="A44" s="241" t="s">
        <v>404</v>
      </c>
      <c r="B44" s="279"/>
      <c r="C44" s="281"/>
      <c r="D44" s="281"/>
      <c r="E44" s="281"/>
      <c r="F44" s="17" t="s">
        <v>57</v>
      </c>
      <c r="G44" s="66"/>
      <c r="H44" s="38"/>
      <c r="I44" s="142"/>
      <c r="J44" s="142"/>
      <c r="K44" s="142"/>
      <c r="L44" s="142"/>
      <c r="M44" s="142"/>
      <c r="N44" s="142"/>
      <c r="O44" s="142"/>
      <c r="P44" s="142"/>
      <c r="Q44" s="38"/>
      <c r="R44" s="63">
        <v>120.87</v>
      </c>
      <c r="S44" s="63">
        <v>123.72</v>
      </c>
      <c r="T44" s="63">
        <v>124.3</v>
      </c>
      <c r="U44" s="63">
        <v>126.33</v>
      </c>
      <c r="V44" s="63">
        <v>125.81</v>
      </c>
      <c r="W44" s="63">
        <v>126.32</v>
      </c>
      <c r="X44" s="63">
        <v>122.18</v>
      </c>
      <c r="Y44" s="63">
        <v>129.6</v>
      </c>
      <c r="Z44" s="63">
        <v>130.38999999999999</v>
      </c>
      <c r="AA44" s="63">
        <v>130.38999999999999</v>
      </c>
      <c r="AB44" s="63">
        <v>131.4</v>
      </c>
      <c r="AC44" s="63">
        <v>131.4</v>
      </c>
      <c r="AD44" s="63">
        <v>140.58000000000001</v>
      </c>
      <c r="AE44" s="63">
        <v>140.47</v>
      </c>
      <c r="AF44" s="63">
        <f>IFERROR('3c DTC_PPM'!AD44+'2d Nil levelisation allowance'!AF87,"-")</f>
        <v>106.98081419121017</v>
      </c>
      <c r="AG44" s="147">
        <f>IFERROR('3c DTC_PPM'!AE44+'2d Nil levelisation allowance'!AG87,"-")</f>
        <v>106.99944813357553</v>
      </c>
      <c r="AH44" s="147" t="str">
        <f>IFERROR('3c DTC_PPM'!AF44+'2d Nil levelisation allowance'!AH87,"-")</f>
        <v>-</v>
      </c>
      <c r="AI44" s="147" t="str">
        <f>IFERROR('3c DTC_PPM'!AG44+'2d Nil levelisation allowance'!AI87,"-")</f>
        <v>-</v>
      </c>
      <c r="AJ44" s="147" t="str">
        <f>IFERROR('3c DTC_PPM'!AH44+'2d Nil levelisation allowance'!AJ87,"-")</f>
        <v>-</v>
      </c>
      <c r="AK44" s="147" t="str">
        <f>IFERROR('3c DTC_PPM'!AI44+'2d Nil levelisation allowance'!AK87,"-")</f>
        <v>-</v>
      </c>
      <c r="AL44" s="147" t="str">
        <f>IFERROR('3c DTC_PPM'!AJ44+'2d Nil levelisation allowance'!AL87,"-")</f>
        <v>-</v>
      </c>
      <c r="AM44" s="147" t="str">
        <f>IFERROR('3c DTC_PPM'!AK44+'2d Nil levelisation allowance'!AM87,"-")</f>
        <v>-</v>
      </c>
      <c r="AN44" s="147" t="str">
        <f>IFERROR('3c DTC_PPM'!AL44+'2d Nil levelisation allowance'!AN87,"-")</f>
        <v>-</v>
      </c>
      <c r="AO44" s="147" t="str">
        <f>IFERROR('3c DTC_PPM'!AM44+'2d Nil levelisation allowance'!AO87,"-")</f>
        <v>-</v>
      </c>
      <c r="AP44" s="147" t="str">
        <f>IFERROR('3c DTC_PPM'!AN44+'2d Nil levelisation allowance'!AP87,"-")</f>
        <v>-</v>
      </c>
      <c r="AQ44" s="147" t="str">
        <f>IFERROR('3c DTC_PPM'!AO44+'2d Nil levelisation allowance'!AQ87,"-")</f>
        <v>-</v>
      </c>
      <c r="AR44" s="147" t="str">
        <f>IFERROR('3c DTC_PPM'!AP44+'2d Nil levelisation allowance'!AR87,"-")</f>
        <v>-</v>
      </c>
      <c r="AS44" s="147" t="str">
        <f>IFERROR('3c DTC_PPM'!AQ44+'2d Nil levelisation allowance'!AS87,"-")</f>
        <v>-</v>
      </c>
      <c r="AT44" s="147" t="str">
        <f>IFERROR('3c DTC_PPM'!AR44+'2d Nil levelisation allowance'!AT87,"-")</f>
        <v>-</v>
      </c>
      <c r="AU44" s="147" t="str">
        <f>IFERROR('3c DTC_PPM'!AS44+'2d Nil levelisation allowance'!AU87,"-")</f>
        <v>-</v>
      </c>
      <c r="AV44" s="147" t="str">
        <f>IFERROR('3c DTC_PPM'!AT44+'2d Nil levelisation allowance'!AV87,"-")</f>
        <v>-</v>
      </c>
      <c r="AW44" s="147" t="str">
        <f>IFERROR('3c DTC_PPM'!AU44+'2d Nil levelisation allowance'!AW87,"-")</f>
        <v>-</v>
      </c>
      <c r="AX44" s="147" t="str">
        <f>IFERROR('3c DTC_PPM'!AV44+'2d Nil levelisation allowance'!AX87,"-")</f>
        <v>-</v>
      </c>
      <c r="AY44" s="147" t="str">
        <f>IFERROR('3c DTC_PPM'!AW44+'2d Nil levelisation allowance'!AY87,"-")</f>
        <v>-</v>
      </c>
      <c r="AZ44" s="147" t="str">
        <f>IFERROR('3c DTC_PPM'!AX44+'2d Nil levelisation allowance'!AZ87,"-")</f>
        <v>-</v>
      </c>
      <c r="BA44" s="147" t="str">
        <f>IFERROR('3c DTC_PPM'!AY44+'2d Nil levelisation allowance'!BA87,"-")</f>
        <v>-</v>
      </c>
      <c r="BB44" s="147" t="str">
        <f>IFERROR('3c DTC_PPM'!AZ44+'2d Nil levelisation allowance'!BB87,"-")</f>
        <v>-</v>
      </c>
      <c r="BC44" s="147" t="str">
        <f>IFERROR('3c DTC_PPM'!BA44+'2d Nil levelisation allowance'!BC87,"-")</f>
        <v>-</v>
      </c>
      <c r="BD44" s="147" t="str">
        <f>IFERROR('3c DTC_PPM'!BB44+'2d Nil levelisation allowance'!BD87,"-")</f>
        <v>-</v>
      </c>
      <c r="BE44" s="147" t="str">
        <f>IFERROR('3c DTC_PPM'!BC44+'2d Nil levelisation allowance'!BE87,"-")</f>
        <v>-</v>
      </c>
      <c r="BF44" s="147" t="str">
        <f>IFERROR('3c DTC_PPM'!BD44+'2d Nil levelisation allowance'!BF87,"-")</f>
        <v>-</v>
      </c>
    </row>
    <row r="45" spans="1:58" x14ac:dyDescent="0.25">
      <c r="A45" s="241" t="s">
        <v>495</v>
      </c>
      <c r="B45" s="279"/>
      <c r="C45" s="281"/>
      <c r="D45" s="281"/>
      <c r="E45" s="281"/>
      <c r="F45" s="17" t="s">
        <v>58</v>
      </c>
      <c r="G45" s="66"/>
      <c r="H45" s="38"/>
      <c r="I45" s="142"/>
      <c r="J45" s="142"/>
      <c r="K45" s="142"/>
      <c r="L45" s="142"/>
      <c r="M45" s="142"/>
      <c r="N45" s="142"/>
      <c r="O45" s="142"/>
      <c r="P45" s="142"/>
      <c r="Q45" s="38"/>
      <c r="R45" s="63">
        <v>120.87</v>
      </c>
      <c r="S45" s="63">
        <v>123.72</v>
      </c>
      <c r="T45" s="63">
        <v>124.3</v>
      </c>
      <c r="U45" s="63">
        <v>126.33</v>
      </c>
      <c r="V45" s="63">
        <v>125.81</v>
      </c>
      <c r="W45" s="63">
        <v>126.32</v>
      </c>
      <c r="X45" s="63">
        <v>122.18</v>
      </c>
      <c r="Y45" s="63">
        <v>129.6</v>
      </c>
      <c r="Z45" s="63">
        <v>130.38999999999999</v>
      </c>
      <c r="AA45" s="63">
        <v>130.38999999999999</v>
      </c>
      <c r="AB45" s="63">
        <v>131.4</v>
      </c>
      <c r="AC45" s="63">
        <v>131.4</v>
      </c>
      <c r="AD45" s="63">
        <v>140.6</v>
      </c>
      <c r="AE45" s="63">
        <v>140.5</v>
      </c>
      <c r="AF45" s="63">
        <f>IFERROR('3c DTC_PPM'!AD45+'2d Nil levelisation allowance'!AF88,"-")</f>
        <v>110.08608983648605</v>
      </c>
      <c r="AG45" s="147">
        <f>IFERROR('3c DTC_PPM'!AE45+'2d Nil levelisation allowance'!AG88,"-")</f>
        <v>110.03803675548011</v>
      </c>
      <c r="AH45" s="147" t="str">
        <f>IFERROR('3c DTC_PPM'!AF45+'2d Nil levelisation allowance'!AH88,"-")</f>
        <v>-</v>
      </c>
      <c r="AI45" s="147" t="str">
        <f>IFERROR('3c DTC_PPM'!AG45+'2d Nil levelisation allowance'!AI88,"-")</f>
        <v>-</v>
      </c>
      <c r="AJ45" s="147" t="str">
        <f>IFERROR('3c DTC_PPM'!AH45+'2d Nil levelisation allowance'!AJ88,"-")</f>
        <v>-</v>
      </c>
      <c r="AK45" s="147" t="str">
        <f>IFERROR('3c DTC_PPM'!AI45+'2d Nil levelisation allowance'!AK88,"-")</f>
        <v>-</v>
      </c>
      <c r="AL45" s="147" t="str">
        <f>IFERROR('3c DTC_PPM'!AJ45+'2d Nil levelisation allowance'!AL88,"-")</f>
        <v>-</v>
      </c>
      <c r="AM45" s="147" t="str">
        <f>IFERROR('3c DTC_PPM'!AK45+'2d Nil levelisation allowance'!AM88,"-")</f>
        <v>-</v>
      </c>
      <c r="AN45" s="147" t="str">
        <f>IFERROR('3c DTC_PPM'!AL45+'2d Nil levelisation allowance'!AN88,"-")</f>
        <v>-</v>
      </c>
      <c r="AO45" s="147" t="str">
        <f>IFERROR('3c DTC_PPM'!AM45+'2d Nil levelisation allowance'!AO88,"-")</f>
        <v>-</v>
      </c>
      <c r="AP45" s="147" t="str">
        <f>IFERROR('3c DTC_PPM'!AN45+'2d Nil levelisation allowance'!AP88,"-")</f>
        <v>-</v>
      </c>
      <c r="AQ45" s="147" t="str">
        <f>IFERROR('3c DTC_PPM'!AO45+'2d Nil levelisation allowance'!AQ88,"-")</f>
        <v>-</v>
      </c>
      <c r="AR45" s="147" t="str">
        <f>IFERROR('3c DTC_PPM'!AP45+'2d Nil levelisation allowance'!AR88,"-")</f>
        <v>-</v>
      </c>
      <c r="AS45" s="147" t="str">
        <f>IFERROR('3c DTC_PPM'!AQ45+'2d Nil levelisation allowance'!AS88,"-")</f>
        <v>-</v>
      </c>
      <c r="AT45" s="147" t="str">
        <f>IFERROR('3c DTC_PPM'!AR45+'2d Nil levelisation allowance'!AT88,"-")</f>
        <v>-</v>
      </c>
      <c r="AU45" s="147" t="str">
        <f>IFERROR('3c DTC_PPM'!AS45+'2d Nil levelisation allowance'!AU88,"-")</f>
        <v>-</v>
      </c>
      <c r="AV45" s="147" t="str">
        <f>IFERROR('3c DTC_PPM'!AT45+'2d Nil levelisation allowance'!AV88,"-")</f>
        <v>-</v>
      </c>
      <c r="AW45" s="147" t="str">
        <f>IFERROR('3c DTC_PPM'!AU45+'2d Nil levelisation allowance'!AW88,"-")</f>
        <v>-</v>
      </c>
      <c r="AX45" s="147" t="str">
        <f>IFERROR('3c DTC_PPM'!AV45+'2d Nil levelisation allowance'!AX88,"-")</f>
        <v>-</v>
      </c>
      <c r="AY45" s="147" t="str">
        <f>IFERROR('3c DTC_PPM'!AW45+'2d Nil levelisation allowance'!AY88,"-")</f>
        <v>-</v>
      </c>
      <c r="AZ45" s="147" t="str">
        <f>IFERROR('3c DTC_PPM'!AX45+'2d Nil levelisation allowance'!AZ88,"-")</f>
        <v>-</v>
      </c>
      <c r="BA45" s="147" t="str">
        <f>IFERROR('3c DTC_PPM'!AY45+'2d Nil levelisation allowance'!BA88,"-")</f>
        <v>-</v>
      </c>
      <c r="BB45" s="147" t="str">
        <f>IFERROR('3c DTC_PPM'!AZ45+'2d Nil levelisation allowance'!BB88,"-")</f>
        <v>-</v>
      </c>
      <c r="BC45" s="147" t="str">
        <f>IFERROR('3c DTC_PPM'!BA45+'2d Nil levelisation allowance'!BC88,"-")</f>
        <v>-</v>
      </c>
      <c r="BD45" s="147" t="str">
        <f>IFERROR('3c DTC_PPM'!BB45+'2d Nil levelisation allowance'!BD88,"-")</f>
        <v>-</v>
      </c>
      <c r="BE45" s="147" t="str">
        <f>IFERROR('3c DTC_PPM'!BC45+'2d Nil levelisation allowance'!BE88,"-")</f>
        <v>-</v>
      </c>
      <c r="BF45" s="147" t="str">
        <f>IFERROR('3c DTC_PPM'!BD45+'2d Nil levelisation allowance'!BF88,"-")</f>
        <v>-</v>
      </c>
    </row>
    <row r="46" spans="1:58" x14ac:dyDescent="0.25">
      <c r="A46" s="241" t="s">
        <v>405</v>
      </c>
      <c r="B46" s="279"/>
      <c r="C46" s="281"/>
      <c r="D46" s="281"/>
      <c r="E46" s="281"/>
      <c r="F46" s="17" t="s">
        <v>59</v>
      </c>
      <c r="G46" s="66"/>
      <c r="H46" s="38"/>
      <c r="I46" s="142"/>
      <c r="J46" s="142"/>
      <c r="K46" s="142"/>
      <c r="L46" s="142"/>
      <c r="M46" s="142"/>
      <c r="N46" s="142"/>
      <c r="O46" s="142"/>
      <c r="P46" s="142"/>
      <c r="Q46" s="38"/>
      <c r="R46" s="63">
        <v>120.87</v>
      </c>
      <c r="S46" s="63">
        <v>123.72</v>
      </c>
      <c r="T46" s="63">
        <v>124.3</v>
      </c>
      <c r="U46" s="63">
        <v>126.33</v>
      </c>
      <c r="V46" s="63">
        <v>125.81</v>
      </c>
      <c r="W46" s="63">
        <v>126.32</v>
      </c>
      <c r="X46" s="63">
        <v>122.18</v>
      </c>
      <c r="Y46" s="63">
        <v>129.6</v>
      </c>
      <c r="Z46" s="63">
        <v>130.38999999999999</v>
      </c>
      <c r="AA46" s="63">
        <v>130.38999999999999</v>
      </c>
      <c r="AB46" s="63">
        <v>131.4</v>
      </c>
      <c r="AC46" s="63">
        <v>131.4</v>
      </c>
      <c r="AD46" s="63">
        <v>140.59</v>
      </c>
      <c r="AE46" s="63">
        <v>140.49</v>
      </c>
      <c r="AF46" s="63">
        <f>IFERROR('3c DTC_PPM'!AD46+'2d Nil levelisation allowance'!AF89,"-")</f>
        <v>110.86981037183769</v>
      </c>
      <c r="AG46" s="147">
        <f>IFERROR('3c DTC_PPM'!AE46+'2d Nil levelisation allowance'!AG89,"-")</f>
        <v>110.78141249875544</v>
      </c>
      <c r="AH46" s="147" t="str">
        <f>IFERROR('3c DTC_PPM'!AF46+'2d Nil levelisation allowance'!AH89,"-")</f>
        <v>-</v>
      </c>
      <c r="AI46" s="147" t="str">
        <f>IFERROR('3c DTC_PPM'!AG46+'2d Nil levelisation allowance'!AI89,"-")</f>
        <v>-</v>
      </c>
      <c r="AJ46" s="147" t="str">
        <f>IFERROR('3c DTC_PPM'!AH46+'2d Nil levelisation allowance'!AJ89,"-")</f>
        <v>-</v>
      </c>
      <c r="AK46" s="147" t="str">
        <f>IFERROR('3c DTC_PPM'!AI46+'2d Nil levelisation allowance'!AK89,"-")</f>
        <v>-</v>
      </c>
      <c r="AL46" s="147" t="str">
        <f>IFERROR('3c DTC_PPM'!AJ46+'2d Nil levelisation allowance'!AL89,"-")</f>
        <v>-</v>
      </c>
      <c r="AM46" s="147" t="str">
        <f>IFERROR('3c DTC_PPM'!AK46+'2d Nil levelisation allowance'!AM89,"-")</f>
        <v>-</v>
      </c>
      <c r="AN46" s="147" t="str">
        <f>IFERROR('3c DTC_PPM'!AL46+'2d Nil levelisation allowance'!AN89,"-")</f>
        <v>-</v>
      </c>
      <c r="AO46" s="147" t="str">
        <f>IFERROR('3c DTC_PPM'!AM46+'2d Nil levelisation allowance'!AO89,"-")</f>
        <v>-</v>
      </c>
      <c r="AP46" s="147" t="str">
        <f>IFERROR('3c DTC_PPM'!AN46+'2d Nil levelisation allowance'!AP89,"-")</f>
        <v>-</v>
      </c>
      <c r="AQ46" s="147" t="str">
        <f>IFERROR('3c DTC_PPM'!AO46+'2d Nil levelisation allowance'!AQ89,"-")</f>
        <v>-</v>
      </c>
      <c r="AR46" s="147" t="str">
        <f>IFERROR('3c DTC_PPM'!AP46+'2d Nil levelisation allowance'!AR89,"-")</f>
        <v>-</v>
      </c>
      <c r="AS46" s="147" t="str">
        <f>IFERROR('3c DTC_PPM'!AQ46+'2d Nil levelisation allowance'!AS89,"-")</f>
        <v>-</v>
      </c>
      <c r="AT46" s="147" t="str">
        <f>IFERROR('3c DTC_PPM'!AR46+'2d Nil levelisation allowance'!AT89,"-")</f>
        <v>-</v>
      </c>
      <c r="AU46" s="147" t="str">
        <f>IFERROR('3c DTC_PPM'!AS46+'2d Nil levelisation allowance'!AU89,"-")</f>
        <v>-</v>
      </c>
      <c r="AV46" s="147" t="str">
        <f>IFERROR('3c DTC_PPM'!AT46+'2d Nil levelisation allowance'!AV89,"-")</f>
        <v>-</v>
      </c>
      <c r="AW46" s="147" t="str">
        <f>IFERROR('3c DTC_PPM'!AU46+'2d Nil levelisation allowance'!AW89,"-")</f>
        <v>-</v>
      </c>
      <c r="AX46" s="147" t="str">
        <f>IFERROR('3c DTC_PPM'!AV46+'2d Nil levelisation allowance'!AX89,"-")</f>
        <v>-</v>
      </c>
      <c r="AY46" s="147" t="str">
        <f>IFERROR('3c DTC_PPM'!AW46+'2d Nil levelisation allowance'!AY89,"-")</f>
        <v>-</v>
      </c>
      <c r="AZ46" s="147" t="str">
        <f>IFERROR('3c DTC_PPM'!AX46+'2d Nil levelisation allowance'!AZ89,"-")</f>
        <v>-</v>
      </c>
      <c r="BA46" s="147" t="str">
        <f>IFERROR('3c DTC_PPM'!AY46+'2d Nil levelisation allowance'!BA89,"-")</f>
        <v>-</v>
      </c>
      <c r="BB46" s="147" t="str">
        <f>IFERROR('3c DTC_PPM'!AZ46+'2d Nil levelisation allowance'!BB89,"-")</f>
        <v>-</v>
      </c>
      <c r="BC46" s="147" t="str">
        <f>IFERROR('3c DTC_PPM'!BA46+'2d Nil levelisation allowance'!BC89,"-")</f>
        <v>-</v>
      </c>
      <c r="BD46" s="147" t="str">
        <f>IFERROR('3c DTC_PPM'!BB46+'2d Nil levelisation allowance'!BD89,"-")</f>
        <v>-</v>
      </c>
      <c r="BE46" s="147" t="str">
        <f>IFERROR('3c DTC_PPM'!BC46+'2d Nil levelisation allowance'!BE89,"-")</f>
        <v>-</v>
      </c>
      <c r="BF46" s="147" t="str">
        <f>IFERROR('3c DTC_PPM'!BD46+'2d Nil levelisation allowance'!BF89,"-")</f>
        <v>-</v>
      </c>
    </row>
    <row r="47" spans="1:58" x14ac:dyDescent="0.25">
      <c r="A47" s="241" t="s">
        <v>406</v>
      </c>
      <c r="B47" s="279"/>
      <c r="C47" s="281"/>
      <c r="D47" s="281"/>
      <c r="E47" s="281"/>
      <c r="F47" s="17" t="s">
        <v>60</v>
      </c>
      <c r="G47" s="66"/>
      <c r="H47" s="38"/>
      <c r="I47" s="142"/>
      <c r="J47" s="142"/>
      <c r="K47" s="142"/>
      <c r="L47" s="142"/>
      <c r="M47" s="142"/>
      <c r="N47" s="142"/>
      <c r="O47" s="142"/>
      <c r="P47" s="142"/>
      <c r="Q47" s="38"/>
      <c r="R47" s="63">
        <v>120.87</v>
      </c>
      <c r="S47" s="63">
        <v>123.72</v>
      </c>
      <c r="T47" s="63">
        <v>124.3</v>
      </c>
      <c r="U47" s="63">
        <v>126.33</v>
      </c>
      <c r="V47" s="63">
        <v>125.81</v>
      </c>
      <c r="W47" s="63">
        <v>126.32</v>
      </c>
      <c r="X47" s="63">
        <v>122.18</v>
      </c>
      <c r="Y47" s="63">
        <v>129.6</v>
      </c>
      <c r="Z47" s="63">
        <v>130.38999999999999</v>
      </c>
      <c r="AA47" s="63">
        <v>130.38999999999999</v>
      </c>
      <c r="AB47" s="63">
        <v>131.4</v>
      </c>
      <c r="AC47" s="63">
        <v>131.4</v>
      </c>
      <c r="AD47" s="63">
        <v>140.59</v>
      </c>
      <c r="AE47" s="63">
        <v>140.49</v>
      </c>
      <c r="AF47" s="63">
        <f>IFERROR('3c DTC_PPM'!AD47+'2d Nil levelisation allowance'!AF90,"-")</f>
        <v>111.3948453429101</v>
      </c>
      <c r="AG47" s="147">
        <f>IFERROR('3c DTC_PPM'!AE47+'2d Nil levelisation allowance'!AG90,"-")</f>
        <v>111.34207343800199</v>
      </c>
      <c r="AH47" s="147" t="str">
        <f>IFERROR('3c DTC_PPM'!AF47+'2d Nil levelisation allowance'!AH90,"-")</f>
        <v>-</v>
      </c>
      <c r="AI47" s="147" t="str">
        <f>IFERROR('3c DTC_PPM'!AG47+'2d Nil levelisation allowance'!AI90,"-")</f>
        <v>-</v>
      </c>
      <c r="AJ47" s="147" t="str">
        <f>IFERROR('3c DTC_PPM'!AH47+'2d Nil levelisation allowance'!AJ90,"-")</f>
        <v>-</v>
      </c>
      <c r="AK47" s="147" t="str">
        <f>IFERROR('3c DTC_PPM'!AI47+'2d Nil levelisation allowance'!AK90,"-")</f>
        <v>-</v>
      </c>
      <c r="AL47" s="147" t="str">
        <f>IFERROR('3c DTC_PPM'!AJ47+'2d Nil levelisation allowance'!AL90,"-")</f>
        <v>-</v>
      </c>
      <c r="AM47" s="147" t="str">
        <f>IFERROR('3c DTC_PPM'!AK47+'2d Nil levelisation allowance'!AM90,"-")</f>
        <v>-</v>
      </c>
      <c r="AN47" s="147" t="str">
        <f>IFERROR('3c DTC_PPM'!AL47+'2d Nil levelisation allowance'!AN90,"-")</f>
        <v>-</v>
      </c>
      <c r="AO47" s="147" t="str">
        <f>IFERROR('3c DTC_PPM'!AM47+'2d Nil levelisation allowance'!AO90,"-")</f>
        <v>-</v>
      </c>
      <c r="AP47" s="147" t="str">
        <f>IFERROR('3c DTC_PPM'!AN47+'2d Nil levelisation allowance'!AP90,"-")</f>
        <v>-</v>
      </c>
      <c r="AQ47" s="147" t="str">
        <f>IFERROR('3c DTC_PPM'!AO47+'2d Nil levelisation allowance'!AQ90,"-")</f>
        <v>-</v>
      </c>
      <c r="AR47" s="147" t="str">
        <f>IFERROR('3c DTC_PPM'!AP47+'2d Nil levelisation allowance'!AR90,"-")</f>
        <v>-</v>
      </c>
      <c r="AS47" s="147" t="str">
        <f>IFERROR('3c DTC_PPM'!AQ47+'2d Nil levelisation allowance'!AS90,"-")</f>
        <v>-</v>
      </c>
      <c r="AT47" s="147" t="str">
        <f>IFERROR('3c DTC_PPM'!AR47+'2d Nil levelisation allowance'!AT90,"-")</f>
        <v>-</v>
      </c>
      <c r="AU47" s="147" t="str">
        <f>IFERROR('3c DTC_PPM'!AS47+'2d Nil levelisation allowance'!AU90,"-")</f>
        <v>-</v>
      </c>
      <c r="AV47" s="147" t="str">
        <f>IFERROR('3c DTC_PPM'!AT47+'2d Nil levelisation allowance'!AV90,"-")</f>
        <v>-</v>
      </c>
      <c r="AW47" s="147" t="str">
        <f>IFERROR('3c DTC_PPM'!AU47+'2d Nil levelisation allowance'!AW90,"-")</f>
        <v>-</v>
      </c>
      <c r="AX47" s="147" t="str">
        <f>IFERROR('3c DTC_PPM'!AV47+'2d Nil levelisation allowance'!AX90,"-")</f>
        <v>-</v>
      </c>
      <c r="AY47" s="147" t="str">
        <f>IFERROR('3c DTC_PPM'!AW47+'2d Nil levelisation allowance'!AY90,"-")</f>
        <v>-</v>
      </c>
      <c r="AZ47" s="147" t="str">
        <f>IFERROR('3c DTC_PPM'!AX47+'2d Nil levelisation allowance'!AZ90,"-")</f>
        <v>-</v>
      </c>
      <c r="BA47" s="147" t="str">
        <f>IFERROR('3c DTC_PPM'!AY47+'2d Nil levelisation allowance'!BA90,"-")</f>
        <v>-</v>
      </c>
      <c r="BB47" s="147" t="str">
        <f>IFERROR('3c DTC_PPM'!AZ47+'2d Nil levelisation allowance'!BB90,"-")</f>
        <v>-</v>
      </c>
      <c r="BC47" s="147" t="str">
        <f>IFERROR('3c DTC_PPM'!BA47+'2d Nil levelisation allowance'!BC90,"-")</f>
        <v>-</v>
      </c>
      <c r="BD47" s="147" t="str">
        <f>IFERROR('3c DTC_PPM'!BB47+'2d Nil levelisation allowance'!BD90,"-")</f>
        <v>-</v>
      </c>
      <c r="BE47" s="147" t="str">
        <f>IFERROR('3c DTC_PPM'!BC47+'2d Nil levelisation allowance'!BE90,"-")</f>
        <v>-</v>
      </c>
      <c r="BF47" s="147" t="str">
        <f>IFERROR('3c DTC_PPM'!BD47+'2d Nil levelisation allowance'!BF90,"-")</f>
        <v>-</v>
      </c>
    </row>
    <row r="48" spans="1:58" x14ac:dyDescent="0.25">
      <c r="A48" s="241" t="s">
        <v>407</v>
      </c>
      <c r="B48" s="279"/>
      <c r="C48" s="281"/>
      <c r="D48" s="281"/>
      <c r="E48" s="281"/>
      <c r="F48" s="17" t="s">
        <v>61</v>
      </c>
      <c r="G48" s="66"/>
      <c r="H48" s="38"/>
      <c r="I48" s="142"/>
      <c r="J48" s="142"/>
      <c r="K48" s="142"/>
      <c r="L48" s="142"/>
      <c r="M48" s="142"/>
      <c r="N48" s="142"/>
      <c r="O48" s="142"/>
      <c r="P48" s="142"/>
      <c r="Q48" s="38"/>
      <c r="R48" s="63">
        <v>120.87</v>
      </c>
      <c r="S48" s="63">
        <v>123.72</v>
      </c>
      <c r="T48" s="63">
        <v>124.3</v>
      </c>
      <c r="U48" s="63">
        <v>126.33</v>
      </c>
      <c r="V48" s="63">
        <v>125.81</v>
      </c>
      <c r="W48" s="63">
        <v>126.32</v>
      </c>
      <c r="X48" s="63">
        <v>122.18</v>
      </c>
      <c r="Y48" s="63">
        <v>129.6</v>
      </c>
      <c r="Z48" s="63">
        <v>130.38999999999999</v>
      </c>
      <c r="AA48" s="63">
        <v>130.38999999999999</v>
      </c>
      <c r="AB48" s="63">
        <v>131.4</v>
      </c>
      <c r="AC48" s="63">
        <v>131.4</v>
      </c>
      <c r="AD48" s="63">
        <v>140.59</v>
      </c>
      <c r="AE48" s="63">
        <v>140.49</v>
      </c>
      <c r="AF48" s="63">
        <f>IFERROR('3c DTC_PPM'!AD48+'2d Nil levelisation allowance'!AF91,"-")</f>
        <v>107.55729947378644</v>
      </c>
      <c r="AG48" s="147">
        <f>IFERROR('3c DTC_PPM'!AE48+'2d Nil levelisation allowance'!AG91,"-")</f>
        <v>107.56342145588471</v>
      </c>
      <c r="AH48" s="147" t="str">
        <f>IFERROR('3c DTC_PPM'!AF48+'2d Nil levelisation allowance'!AH91,"-")</f>
        <v>-</v>
      </c>
      <c r="AI48" s="147" t="str">
        <f>IFERROR('3c DTC_PPM'!AG48+'2d Nil levelisation allowance'!AI91,"-")</f>
        <v>-</v>
      </c>
      <c r="AJ48" s="147" t="str">
        <f>IFERROR('3c DTC_PPM'!AH48+'2d Nil levelisation allowance'!AJ91,"-")</f>
        <v>-</v>
      </c>
      <c r="AK48" s="147" t="str">
        <f>IFERROR('3c DTC_PPM'!AI48+'2d Nil levelisation allowance'!AK91,"-")</f>
        <v>-</v>
      </c>
      <c r="AL48" s="147" t="str">
        <f>IFERROR('3c DTC_PPM'!AJ48+'2d Nil levelisation allowance'!AL91,"-")</f>
        <v>-</v>
      </c>
      <c r="AM48" s="147" t="str">
        <f>IFERROR('3c DTC_PPM'!AK48+'2d Nil levelisation allowance'!AM91,"-")</f>
        <v>-</v>
      </c>
      <c r="AN48" s="147" t="str">
        <f>IFERROR('3c DTC_PPM'!AL48+'2d Nil levelisation allowance'!AN91,"-")</f>
        <v>-</v>
      </c>
      <c r="AO48" s="147" t="str">
        <f>IFERROR('3c DTC_PPM'!AM48+'2d Nil levelisation allowance'!AO91,"-")</f>
        <v>-</v>
      </c>
      <c r="AP48" s="147" t="str">
        <f>IFERROR('3c DTC_PPM'!AN48+'2d Nil levelisation allowance'!AP91,"-")</f>
        <v>-</v>
      </c>
      <c r="AQ48" s="147" t="str">
        <f>IFERROR('3c DTC_PPM'!AO48+'2d Nil levelisation allowance'!AQ91,"-")</f>
        <v>-</v>
      </c>
      <c r="AR48" s="147" t="str">
        <f>IFERROR('3c DTC_PPM'!AP48+'2d Nil levelisation allowance'!AR91,"-")</f>
        <v>-</v>
      </c>
      <c r="AS48" s="147" t="str">
        <f>IFERROR('3c DTC_PPM'!AQ48+'2d Nil levelisation allowance'!AS91,"-")</f>
        <v>-</v>
      </c>
      <c r="AT48" s="147" t="str">
        <f>IFERROR('3c DTC_PPM'!AR48+'2d Nil levelisation allowance'!AT91,"-")</f>
        <v>-</v>
      </c>
      <c r="AU48" s="147" t="str">
        <f>IFERROR('3c DTC_PPM'!AS48+'2d Nil levelisation allowance'!AU91,"-")</f>
        <v>-</v>
      </c>
      <c r="AV48" s="147" t="str">
        <f>IFERROR('3c DTC_PPM'!AT48+'2d Nil levelisation allowance'!AV91,"-")</f>
        <v>-</v>
      </c>
      <c r="AW48" s="147" t="str">
        <f>IFERROR('3c DTC_PPM'!AU48+'2d Nil levelisation allowance'!AW91,"-")</f>
        <v>-</v>
      </c>
      <c r="AX48" s="147" t="str">
        <f>IFERROR('3c DTC_PPM'!AV48+'2d Nil levelisation allowance'!AX91,"-")</f>
        <v>-</v>
      </c>
      <c r="AY48" s="147" t="str">
        <f>IFERROR('3c DTC_PPM'!AW48+'2d Nil levelisation allowance'!AY91,"-")</f>
        <v>-</v>
      </c>
      <c r="AZ48" s="147" t="str">
        <f>IFERROR('3c DTC_PPM'!AX48+'2d Nil levelisation allowance'!AZ91,"-")</f>
        <v>-</v>
      </c>
      <c r="BA48" s="147" t="str">
        <f>IFERROR('3c DTC_PPM'!AY48+'2d Nil levelisation allowance'!BA91,"-")</f>
        <v>-</v>
      </c>
      <c r="BB48" s="147" t="str">
        <f>IFERROR('3c DTC_PPM'!AZ48+'2d Nil levelisation allowance'!BB91,"-")</f>
        <v>-</v>
      </c>
      <c r="BC48" s="147" t="str">
        <f>IFERROR('3c DTC_PPM'!BA48+'2d Nil levelisation allowance'!BC91,"-")</f>
        <v>-</v>
      </c>
      <c r="BD48" s="147" t="str">
        <f>IFERROR('3c DTC_PPM'!BB48+'2d Nil levelisation allowance'!BD91,"-")</f>
        <v>-</v>
      </c>
      <c r="BE48" s="147" t="str">
        <f>IFERROR('3c DTC_PPM'!BC48+'2d Nil levelisation allowance'!BE91,"-")</f>
        <v>-</v>
      </c>
      <c r="BF48" s="147" t="str">
        <f>IFERROR('3c DTC_PPM'!BD48+'2d Nil levelisation allowance'!BF91,"-")</f>
        <v>-</v>
      </c>
    </row>
    <row r="49" spans="1:58" x14ac:dyDescent="0.25">
      <c r="A49" s="241" t="s">
        <v>408</v>
      </c>
      <c r="B49" s="279"/>
      <c r="C49" s="281"/>
      <c r="D49" s="281"/>
      <c r="E49" s="281"/>
      <c r="F49" s="17" t="s">
        <v>62</v>
      </c>
      <c r="G49" s="66"/>
      <c r="H49" s="38"/>
      <c r="I49" s="142"/>
      <c r="J49" s="142"/>
      <c r="K49" s="142"/>
      <c r="L49" s="142"/>
      <c r="M49" s="142"/>
      <c r="N49" s="142"/>
      <c r="O49" s="142"/>
      <c r="P49" s="142"/>
      <c r="Q49" s="38"/>
      <c r="R49" s="63">
        <v>120.87</v>
      </c>
      <c r="S49" s="63">
        <v>123.72</v>
      </c>
      <c r="T49" s="63">
        <v>124.3</v>
      </c>
      <c r="U49" s="63">
        <v>126.33</v>
      </c>
      <c r="V49" s="63">
        <v>125.81</v>
      </c>
      <c r="W49" s="63">
        <v>126.32</v>
      </c>
      <c r="X49" s="63">
        <v>122.18</v>
      </c>
      <c r="Y49" s="63">
        <v>129.6</v>
      </c>
      <c r="Z49" s="63">
        <v>130.38999999999999</v>
      </c>
      <c r="AA49" s="63">
        <v>130.38999999999999</v>
      </c>
      <c r="AB49" s="63">
        <v>131.4</v>
      </c>
      <c r="AC49" s="63">
        <v>131.4</v>
      </c>
      <c r="AD49" s="63">
        <v>140.61000000000001</v>
      </c>
      <c r="AE49" s="63">
        <v>140.5</v>
      </c>
      <c r="AF49" s="63">
        <f>IFERROR('3c DTC_PPM'!AD49+'2d Nil levelisation allowance'!AF92,"-")</f>
        <v>107.80305624901075</v>
      </c>
      <c r="AG49" s="147">
        <f>IFERROR('3c DTC_PPM'!AE49+'2d Nil levelisation allowance'!AG92,"-")</f>
        <v>107.79583944215689</v>
      </c>
      <c r="AH49" s="147" t="str">
        <f>IFERROR('3c DTC_PPM'!AF49+'2d Nil levelisation allowance'!AH92,"-")</f>
        <v>-</v>
      </c>
      <c r="AI49" s="147" t="str">
        <f>IFERROR('3c DTC_PPM'!AG49+'2d Nil levelisation allowance'!AI92,"-")</f>
        <v>-</v>
      </c>
      <c r="AJ49" s="147" t="str">
        <f>IFERROR('3c DTC_PPM'!AH49+'2d Nil levelisation allowance'!AJ92,"-")</f>
        <v>-</v>
      </c>
      <c r="AK49" s="147" t="str">
        <f>IFERROR('3c DTC_PPM'!AI49+'2d Nil levelisation allowance'!AK92,"-")</f>
        <v>-</v>
      </c>
      <c r="AL49" s="147" t="str">
        <f>IFERROR('3c DTC_PPM'!AJ49+'2d Nil levelisation allowance'!AL92,"-")</f>
        <v>-</v>
      </c>
      <c r="AM49" s="147" t="str">
        <f>IFERROR('3c DTC_PPM'!AK49+'2d Nil levelisation allowance'!AM92,"-")</f>
        <v>-</v>
      </c>
      <c r="AN49" s="147" t="str">
        <f>IFERROR('3c DTC_PPM'!AL49+'2d Nil levelisation allowance'!AN92,"-")</f>
        <v>-</v>
      </c>
      <c r="AO49" s="147" t="str">
        <f>IFERROR('3c DTC_PPM'!AM49+'2d Nil levelisation allowance'!AO92,"-")</f>
        <v>-</v>
      </c>
      <c r="AP49" s="147" t="str">
        <f>IFERROR('3c DTC_PPM'!AN49+'2d Nil levelisation allowance'!AP92,"-")</f>
        <v>-</v>
      </c>
      <c r="AQ49" s="147" t="str">
        <f>IFERROR('3c DTC_PPM'!AO49+'2d Nil levelisation allowance'!AQ92,"-")</f>
        <v>-</v>
      </c>
      <c r="AR49" s="147" t="str">
        <f>IFERROR('3c DTC_PPM'!AP49+'2d Nil levelisation allowance'!AR92,"-")</f>
        <v>-</v>
      </c>
      <c r="AS49" s="147" t="str">
        <f>IFERROR('3c DTC_PPM'!AQ49+'2d Nil levelisation allowance'!AS92,"-")</f>
        <v>-</v>
      </c>
      <c r="AT49" s="147" t="str">
        <f>IFERROR('3c DTC_PPM'!AR49+'2d Nil levelisation allowance'!AT92,"-")</f>
        <v>-</v>
      </c>
      <c r="AU49" s="147" t="str">
        <f>IFERROR('3c DTC_PPM'!AS49+'2d Nil levelisation allowance'!AU92,"-")</f>
        <v>-</v>
      </c>
      <c r="AV49" s="147" t="str">
        <f>IFERROR('3c DTC_PPM'!AT49+'2d Nil levelisation allowance'!AV92,"-")</f>
        <v>-</v>
      </c>
      <c r="AW49" s="147" t="str">
        <f>IFERROR('3c DTC_PPM'!AU49+'2d Nil levelisation allowance'!AW92,"-")</f>
        <v>-</v>
      </c>
      <c r="AX49" s="147" t="str">
        <f>IFERROR('3c DTC_PPM'!AV49+'2d Nil levelisation allowance'!AX92,"-")</f>
        <v>-</v>
      </c>
      <c r="AY49" s="147" t="str">
        <f>IFERROR('3c DTC_PPM'!AW49+'2d Nil levelisation allowance'!AY92,"-")</f>
        <v>-</v>
      </c>
      <c r="AZ49" s="147" t="str">
        <f>IFERROR('3c DTC_PPM'!AX49+'2d Nil levelisation allowance'!AZ92,"-")</f>
        <v>-</v>
      </c>
      <c r="BA49" s="147" t="str">
        <f>IFERROR('3c DTC_PPM'!AY49+'2d Nil levelisation allowance'!BA92,"-")</f>
        <v>-</v>
      </c>
      <c r="BB49" s="147" t="str">
        <f>IFERROR('3c DTC_PPM'!AZ49+'2d Nil levelisation allowance'!BB92,"-")</f>
        <v>-</v>
      </c>
      <c r="BC49" s="147" t="str">
        <f>IFERROR('3c DTC_PPM'!BA49+'2d Nil levelisation allowance'!BC92,"-")</f>
        <v>-</v>
      </c>
      <c r="BD49" s="147" t="str">
        <f>IFERROR('3c DTC_PPM'!BB49+'2d Nil levelisation allowance'!BD92,"-")</f>
        <v>-</v>
      </c>
      <c r="BE49" s="147" t="str">
        <f>IFERROR('3c DTC_PPM'!BC49+'2d Nil levelisation allowance'!BE92,"-")</f>
        <v>-</v>
      </c>
      <c r="BF49" s="147" t="str">
        <f>IFERROR('3c DTC_PPM'!BD49+'2d Nil levelisation allowance'!BF92,"-")</f>
        <v>-</v>
      </c>
    </row>
    <row r="50" spans="1:58" x14ac:dyDescent="0.25">
      <c r="A50" s="241" t="s">
        <v>409</v>
      </c>
      <c r="B50" s="279"/>
      <c r="C50" s="281"/>
      <c r="D50" s="281"/>
      <c r="E50" s="281"/>
      <c r="F50" s="17" t="s">
        <v>63</v>
      </c>
      <c r="G50" s="66"/>
      <c r="H50" s="38"/>
      <c r="I50" s="142"/>
      <c r="J50" s="142"/>
      <c r="K50" s="142"/>
      <c r="L50" s="142"/>
      <c r="M50" s="142"/>
      <c r="N50" s="142"/>
      <c r="O50" s="142"/>
      <c r="P50" s="142"/>
      <c r="Q50" s="38"/>
      <c r="R50" s="63">
        <v>120.87</v>
      </c>
      <c r="S50" s="63">
        <v>123.72</v>
      </c>
      <c r="T50" s="63">
        <v>124.3</v>
      </c>
      <c r="U50" s="63">
        <v>126.33</v>
      </c>
      <c r="V50" s="63">
        <v>125.81</v>
      </c>
      <c r="W50" s="63">
        <v>126.32</v>
      </c>
      <c r="X50" s="63">
        <v>122.18</v>
      </c>
      <c r="Y50" s="63">
        <v>129.6</v>
      </c>
      <c r="Z50" s="63">
        <v>130.38999999999999</v>
      </c>
      <c r="AA50" s="63">
        <v>130.38999999999999</v>
      </c>
      <c r="AB50" s="63">
        <v>131.4</v>
      </c>
      <c r="AC50" s="63">
        <v>131.4</v>
      </c>
      <c r="AD50" s="63">
        <v>140.62</v>
      </c>
      <c r="AE50" s="63">
        <v>140.51</v>
      </c>
      <c r="AF50" s="63">
        <f>IFERROR('3c DTC_PPM'!AD50+'2d Nil levelisation allowance'!AF93,"-")</f>
        <v>108.14304270419812</v>
      </c>
      <c r="AG50" s="147">
        <f>IFERROR('3c DTC_PPM'!AE50+'2d Nil levelisation allowance'!AG93,"-")</f>
        <v>108.11608633827942</v>
      </c>
      <c r="AH50" s="147" t="str">
        <f>IFERROR('3c DTC_PPM'!AF50+'2d Nil levelisation allowance'!AH93,"-")</f>
        <v>-</v>
      </c>
      <c r="AI50" s="147" t="str">
        <f>IFERROR('3c DTC_PPM'!AG50+'2d Nil levelisation allowance'!AI93,"-")</f>
        <v>-</v>
      </c>
      <c r="AJ50" s="147" t="str">
        <f>IFERROR('3c DTC_PPM'!AH50+'2d Nil levelisation allowance'!AJ93,"-")</f>
        <v>-</v>
      </c>
      <c r="AK50" s="147" t="str">
        <f>IFERROR('3c DTC_PPM'!AI50+'2d Nil levelisation allowance'!AK93,"-")</f>
        <v>-</v>
      </c>
      <c r="AL50" s="147" t="str">
        <f>IFERROR('3c DTC_PPM'!AJ50+'2d Nil levelisation allowance'!AL93,"-")</f>
        <v>-</v>
      </c>
      <c r="AM50" s="147" t="str">
        <f>IFERROR('3c DTC_PPM'!AK50+'2d Nil levelisation allowance'!AM93,"-")</f>
        <v>-</v>
      </c>
      <c r="AN50" s="147" t="str">
        <f>IFERROR('3c DTC_PPM'!AL50+'2d Nil levelisation allowance'!AN93,"-")</f>
        <v>-</v>
      </c>
      <c r="AO50" s="147" t="str">
        <f>IFERROR('3c DTC_PPM'!AM50+'2d Nil levelisation allowance'!AO93,"-")</f>
        <v>-</v>
      </c>
      <c r="AP50" s="147" t="str">
        <f>IFERROR('3c DTC_PPM'!AN50+'2d Nil levelisation allowance'!AP93,"-")</f>
        <v>-</v>
      </c>
      <c r="AQ50" s="147" t="str">
        <f>IFERROR('3c DTC_PPM'!AO50+'2d Nil levelisation allowance'!AQ93,"-")</f>
        <v>-</v>
      </c>
      <c r="AR50" s="147" t="str">
        <f>IFERROR('3c DTC_PPM'!AP50+'2d Nil levelisation allowance'!AR93,"-")</f>
        <v>-</v>
      </c>
      <c r="AS50" s="147" t="str">
        <f>IFERROR('3c DTC_PPM'!AQ50+'2d Nil levelisation allowance'!AS93,"-")</f>
        <v>-</v>
      </c>
      <c r="AT50" s="147" t="str">
        <f>IFERROR('3c DTC_PPM'!AR50+'2d Nil levelisation allowance'!AT93,"-")</f>
        <v>-</v>
      </c>
      <c r="AU50" s="147" t="str">
        <f>IFERROR('3c DTC_PPM'!AS50+'2d Nil levelisation allowance'!AU93,"-")</f>
        <v>-</v>
      </c>
      <c r="AV50" s="147" t="str">
        <f>IFERROR('3c DTC_PPM'!AT50+'2d Nil levelisation allowance'!AV93,"-")</f>
        <v>-</v>
      </c>
      <c r="AW50" s="147" t="str">
        <f>IFERROR('3c DTC_PPM'!AU50+'2d Nil levelisation allowance'!AW93,"-")</f>
        <v>-</v>
      </c>
      <c r="AX50" s="147" t="str">
        <f>IFERROR('3c DTC_PPM'!AV50+'2d Nil levelisation allowance'!AX93,"-")</f>
        <v>-</v>
      </c>
      <c r="AY50" s="147" t="str">
        <f>IFERROR('3c DTC_PPM'!AW50+'2d Nil levelisation allowance'!AY93,"-")</f>
        <v>-</v>
      </c>
      <c r="AZ50" s="147" t="str">
        <f>IFERROR('3c DTC_PPM'!AX50+'2d Nil levelisation allowance'!AZ93,"-")</f>
        <v>-</v>
      </c>
      <c r="BA50" s="147" t="str">
        <f>IFERROR('3c DTC_PPM'!AY50+'2d Nil levelisation allowance'!BA93,"-")</f>
        <v>-</v>
      </c>
      <c r="BB50" s="147" t="str">
        <f>IFERROR('3c DTC_PPM'!AZ50+'2d Nil levelisation allowance'!BB93,"-")</f>
        <v>-</v>
      </c>
      <c r="BC50" s="147" t="str">
        <f>IFERROR('3c DTC_PPM'!BA50+'2d Nil levelisation allowance'!BC93,"-")</f>
        <v>-</v>
      </c>
      <c r="BD50" s="147" t="str">
        <f>IFERROR('3c DTC_PPM'!BB50+'2d Nil levelisation allowance'!BD93,"-")</f>
        <v>-</v>
      </c>
      <c r="BE50" s="147" t="str">
        <f>IFERROR('3c DTC_PPM'!BC50+'2d Nil levelisation allowance'!BE93,"-")</f>
        <v>-</v>
      </c>
      <c r="BF50" s="147" t="str">
        <f>IFERROR('3c DTC_PPM'!BD50+'2d Nil levelisation allowance'!BF93,"-")</f>
        <v>-</v>
      </c>
    </row>
    <row r="51" spans="1:58" x14ac:dyDescent="0.25">
      <c r="A51" s="241" t="s">
        <v>410</v>
      </c>
      <c r="B51" s="279"/>
      <c r="C51" s="281"/>
      <c r="D51" s="281"/>
      <c r="E51" s="281"/>
      <c r="F51" s="17" t="s">
        <v>64</v>
      </c>
      <c r="G51" s="66"/>
      <c r="H51" s="38"/>
      <c r="I51" s="142"/>
      <c r="J51" s="142"/>
      <c r="K51" s="142"/>
      <c r="L51" s="142"/>
      <c r="M51" s="142"/>
      <c r="N51" s="142"/>
      <c r="O51" s="142"/>
      <c r="P51" s="142"/>
      <c r="Q51" s="38"/>
      <c r="R51" s="63">
        <v>120.87</v>
      </c>
      <c r="S51" s="63">
        <v>123.72</v>
      </c>
      <c r="T51" s="63">
        <v>124.3</v>
      </c>
      <c r="U51" s="63">
        <v>126.33</v>
      </c>
      <c r="V51" s="63">
        <v>125.81</v>
      </c>
      <c r="W51" s="63">
        <v>126.32</v>
      </c>
      <c r="X51" s="63">
        <v>122.18</v>
      </c>
      <c r="Y51" s="63">
        <v>129.6</v>
      </c>
      <c r="Z51" s="63">
        <v>130.38999999999999</v>
      </c>
      <c r="AA51" s="63">
        <v>130.38999999999999</v>
      </c>
      <c r="AB51" s="63">
        <v>131.4</v>
      </c>
      <c r="AC51" s="63">
        <v>131.4</v>
      </c>
      <c r="AD51" s="63">
        <v>140.61000000000001</v>
      </c>
      <c r="AE51" s="63">
        <v>140.51</v>
      </c>
      <c r="AF51" s="63">
        <f>IFERROR('3c DTC_PPM'!AD51+'2d Nil levelisation allowance'!AF94,"-")</f>
        <v>109.33508230186781</v>
      </c>
      <c r="AG51" s="147">
        <f>IFERROR('3c DTC_PPM'!AE51+'2d Nil levelisation allowance'!AG94,"-")</f>
        <v>109.28433723118819</v>
      </c>
      <c r="AH51" s="147" t="str">
        <f>IFERROR('3c DTC_PPM'!AF51+'2d Nil levelisation allowance'!AH94,"-")</f>
        <v>-</v>
      </c>
      <c r="AI51" s="147" t="str">
        <f>IFERROR('3c DTC_PPM'!AG51+'2d Nil levelisation allowance'!AI94,"-")</f>
        <v>-</v>
      </c>
      <c r="AJ51" s="147" t="str">
        <f>IFERROR('3c DTC_PPM'!AH51+'2d Nil levelisation allowance'!AJ94,"-")</f>
        <v>-</v>
      </c>
      <c r="AK51" s="147" t="str">
        <f>IFERROR('3c DTC_PPM'!AI51+'2d Nil levelisation allowance'!AK94,"-")</f>
        <v>-</v>
      </c>
      <c r="AL51" s="147" t="str">
        <f>IFERROR('3c DTC_PPM'!AJ51+'2d Nil levelisation allowance'!AL94,"-")</f>
        <v>-</v>
      </c>
      <c r="AM51" s="147" t="str">
        <f>IFERROR('3c DTC_PPM'!AK51+'2d Nil levelisation allowance'!AM94,"-")</f>
        <v>-</v>
      </c>
      <c r="AN51" s="147" t="str">
        <f>IFERROR('3c DTC_PPM'!AL51+'2d Nil levelisation allowance'!AN94,"-")</f>
        <v>-</v>
      </c>
      <c r="AO51" s="147" t="str">
        <f>IFERROR('3c DTC_PPM'!AM51+'2d Nil levelisation allowance'!AO94,"-")</f>
        <v>-</v>
      </c>
      <c r="AP51" s="147" t="str">
        <f>IFERROR('3c DTC_PPM'!AN51+'2d Nil levelisation allowance'!AP94,"-")</f>
        <v>-</v>
      </c>
      <c r="AQ51" s="147" t="str">
        <f>IFERROR('3c DTC_PPM'!AO51+'2d Nil levelisation allowance'!AQ94,"-")</f>
        <v>-</v>
      </c>
      <c r="AR51" s="147" t="str">
        <f>IFERROR('3c DTC_PPM'!AP51+'2d Nil levelisation allowance'!AR94,"-")</f>
        <v>-</v>
      </c>
      <c r="AS51" s="147" t="str">
        <f>IFERROR('3c DTC_PPM'!AQ51+'2d Nil levelisation allowance'!AS94,"-")</f>
        <v>-</v>
      </c>
      <c r="AT51" s="147" t="str">
        <f>IFERROR('3c DTC_PPM'!AR51+'2d Nil levelisation allowance'!AT94,"-")</f>
        <v>-</v>
      </c>
      <c r="AU51" s="147" t="str">
        <f>IFERROR('3c DTC_PPM'!AS51+'2d Nil levelisation allowance'!AU94,"-")</f>
        <v>-</v>
      </c>
      <c r="AV51" s="147" t="str">
        <f>IFERROR('3c DTC_PPM'!AT51+'2d Nil levelisation allowance'!AV94,"-")</f>
        <v>-</v>
      </c>
      <c r="AW51" s="147" t="str">
        <f>IFERROR('3c DTC_PPM'!AU51+'2d Nil levelisation allowance'!AW94,"-")</f>
        <v>-</v>
      </c>
      <c r="AX51" s="147" t="str">
        <f>IFERROR('3c DTC_PPM'!AV51+'2d Nil levelisation allowance'!AX94,"-")</f>
        <v>-</v>
      </c>
      <c r="AY51" s="147" t="str">
        <f>IFERROR('3c DTC_PPM'!AW51+'2d Nil levelisation allowance'!AY94,"-")</f>
        <v>-</v>
      </c>
      <c r="AZ51" s="147" t="str">
        <f>IFERROR('3c DTC_PPM'!AX51+'2d Nil levelisation allowance'!AZ94,"-")</f>
        <v>-</v>
      </c>
      <c r="BA51" s="147" t="str">
        <f>IFERROR('3c DTC_PPM'!AY51+'2d Nil levelisation allowance'!BA94,"-")</f>
        <v>-</v>
      </c>
      <c r="BB51" s="147" t="str">
        <f>IFERROR('3c DTC_PPM'!AZ51+'2d Nil levelisation allowance'!BB94,"-")</f>
        <v>-</v>
      </c>
      <c r="BC51" s="147" t="str">
        <f>IFERROR('3c DTC_PPM'!BA51+'2d Nil levelisation allowance'!BC94,"-")</f>
        <v>-</v>
      </c>
      <c r="BD51" s="147" t="str">
        <f>IFERROR('3c DTC_PPM'!BB51+'2d Nil levelisation allowance'!BD94,"-")</f>
        <v>-</v>
      </c>
      <c r="BE51" s="147" t="str">
        <f>IFERROR('3c DTC_PPM'!BC51+'2d Nil levelisation allowance'!BE94,"-")</f>
        <v>-</v>
      </c>
      <c r="BF51" s="147" t="str">
        <f>IFERROR('3c DTC_PPM'!BD51+'2d Nil levelisation allowance'!BF94,"-")</f>
        <v>-</v>
      </c>
    </row>
    <row r="52" spans="1:58" x14ac:dyDescent="0.25">
      <c r="A52" s="241" t="s">
        <v>411</v>
      </c>
      <c r="B52" s="279"/>
      <c r="C52" s="281"/>
      <c r="D52" s="281"/>
      <c r="E52" s="281"/>
      <c r="F52" s="17" t="s">
        <v>65</v>
      </c>
      <c r="G52" s="66"/>
      <c r="H52" s="38"/>
      <c r="I52" s="142"/>
      <c r="J52" s="142"/>
      <c r="K52" s="142"/>
      <c r="L52" s="142"/>
      <c r="M52" s="142"/>
      <c r="N52" s="142"/>
      <c r="O52" s="142"/>
      <c r="P52" s="142"/>
      <c r="Q52" s="38"/>
      <c r="R52" s="63">
        <v>120.87</v>
      </c>
      <c r="S52" s="63">
        <v>123.72</v>
      </c>
      <c r="T52" s="63">
        <v>124.3</v>
      </c>
      <c r="U52" s="63">
        <v>126.33</v>
      </c>
      <c r="V52" s="63">
        <v>125.81</v>
      </c>
      <c r="W52" s="63">
        <v>126.32</v>
      </c>
      <c r="X52" s="63">
        <v>122.18</v>
      </c>
      <c r="Y52" s="63">
        <v>129.6</v>
      </c>
      <c r="Z52" s="63">
        <v>130.38999999999999</v>
      </c>
      <c r="AA52" s="63">
        <v>130.38999999999999</v>
      </c>
      <c r="AB52" s="63">
        <v>131.4</v>
      </c>
      <c r="AC52" s="63">
        <v>131.4</v>
      </c>
      <c r="AD52" s="63">
        <v>140.55000000000001</v>
      </c>
      <c r="AE52" s="63">
        <v>140.44999999999999</v>
      </c>
      <c r="AF52" s="63">
        <f>IFERROR('3c DTC_PPM'!AD52+'2d Nil levelisation allowance'!AF95,"-")</f>
        <v>107.66682822505072</v>
      </c>
      <c r="AG52" s="147">
        <f>IFERROR('3c DTC_PPM'!AE52+'2d Nil levelisation allowance'!AG95,"-")</f>
        <v>107.65042572476035</v>
      </c>
      <c r="AH52" s="147" t="str">
        <f>IFERROR('3c DTC_PPM'!AF52+'2d Nil levelisation allowance'!AH95,"-")</f>
        <v>-</v>
      </c>
      <c r="AI52" s="147" t="str">
        <f>IFERROR('3c DTC_PPM'!AG52+'2d Nil levelisation allowance'!AI95,"-")</f>
        <v>-</v>
      </c>
      <c r="AJ52" s="147" t="str">
        <f>IFERROR('3c DTC_PPM'!AH52+'2d Nil levelisation allowance'!AJ95,"-")</f>
        <v>-</v>
      </c>
      <c r="AK52" s="147" t="str">
        <f>IFERROR('3c DTC_PPM'!AI52+'2d Nil levelisation allowance'!AK95,"-")</f>
        <v>-</v>
      </c>
      <c r="AL52" s="147" t="str">
        <f>IFERROR('3c DTC_PPM'!AJ52+'2d Nil levelisation allowance'!AL95,"-")</f>
        <v>-</v>
      </c>
      <c r="AM52" s="147" t="str">
        <f>IFERROR('3c DTC_PPM'!AK52+'2d Nil levelisation allowance'!AM95,"-")</f>
        <v>-</v>
      </c>
      <c r="AN52" s="147" t="str">
        <f>IFERROR('3c DTC_PPM'!AL52+'2d Nil levelisation allowance'!AN95,"-")</f>
        <v>-</v>
      </c>
      <c r="AO52" s="147" t="str">
        <f>IFERROR('3c DTC_PPM'!AM52+'2d Nil levelisation allowance'!AO95,"-")</f>
        <v>-</v>
      </c>
      <c r="AP52" s="147" t="str">
        <f>IFERROR('3c DTC_PPM'!AN52+'2d Nil levelisation allowance'!AP95,"-")</f>
        <v>-</v>
      </c>
      <c r="AQ52" s="147" t="str">
        <f>IFERROR('3c DTC_PPM'!AO52+'2d Nil levelisation allowance'!AQ95,"-")</f>
        <v>-</v>
      </c>
      <c r="AR52" s="147" t="str">
        <f>IFERROR('3c DTC_PPM'!AP52+'2d Nil levelisation allowance'!AR95,"-")</f>
        <v>-</v>
      </c>
      <c r="AS52" s="147" t="str">
        <f>IFERROR('3c DTC_PPM'!AQ52+'2d Nil levelisation allowance'!AS95,"-")</f>
        <v>-</v>
      </c>
      <c r="AT52" s="147" t="str">
        <f>IFERROR('3c DTC_PPM'!AR52+'2d Nil levelisation allowance'!AT95,"-")</f>
        <v>-</v>
      </c>
      <c r="AU52" s="147" t="str">
        <f>IFERROR('3c DTC_PPM'!AS52+'2d Nil levelisation allowance'!AU95,"-")</f>
        <v>-</v>
      </c>
      <c r="AV52" s="147" t="str">
        <f>IFERROR('3c DTC_PPM'!AT52+'2d Nil levelisation allowance'!AV95,"-")</f>
        <v>-</v>
      </c>
      <c r="AW52" s="147" t="str">
        <f>IFERROR('3c DTC_PPM'!AU52+'2d Nil levelisation allowance'!AW95,"-")</f>
        <v>-</v>
      </c>
      <c r="AX52" s="147" t="str">
        <f>IFERROR('3c DTC_PPM'!AV52+'2d Nil levelisation allowance'!AX95,"-")</f>
        <v>-</v>
      </c>
      <c r="AY52" s="147" t="str">
        <f>IFERROR('3c DTC_PPM'!AW52+'2d Nil levelisation allowance'!AY95,"-")</f>
        <v>-</v>
      </c>
      <c r="AZ52" s="147" t="str">
        <f>IFERROR('3c DTC_PPM'!AX52+'2d Nil levelisation allowance'!AZ95,"-")</f>
        <v>-</v>
      </c>
      <c r="BA52" s="147" t="str">
        <f>IFERROR('3c DTC_PPM'!AY52+'2d Nil levelisation allowance'!BA95,"-")</f>
        <v>-</v>
      </c>
      <c r="BB52" s="147" t="str">
        <f>IFERROR('3c DTC_PPM'!AZ52+'2d Nil levelisation allowance'!BB95,"-")</f>
        <v>-</v>
      </c>
      <c r="BC52" s="147" t="str">
        <f>IFERROR('3c DTC_PPM'!BA52+'2d Nil levelisation allowance'!BC95,"-")</f>
        <v>-</v>
      </c>
      <c r="BD52" s="147" t="str">
        <f>IFERROR('3c DTC_PPM'!BB52+'2d Nil levelisation allowance'!BD95,"-")</f>
        <v>-</v>
      </c>
      <c r="BE52" s="147" t="str">
        <f>IFERROR('3c DTC_PPM'!BC52+'2d Nil levelisation allowance'!BE95,"-")</f>
        <v>-</v>
      </c>
      <c r="BF52" s="147" t="str">
        <f>IFERROR('3c DTC_PPM'!BD52+'2d Nil levelisation allowance'!BF95,"-")</f>
        <v>-</v>
      </c>
    </row>
    <row r="53" spans="1:58" x14ac:dyDescent="0.25">
      <c r="A53" s="241" t="s">
        <v>412</v>
      </c>
      <c r="B53" s="279"/>
      <c r="C53" s="282"/>
      <c r="D53" s="282"/>
      <c r="E53" s="282"/>
      <c r="F53" s="17" t="s">
        <v>66</v>
      </c>
      <c r="G53" s="67"/>
      <c r="H53" s="38"/>
      <c r="I53" s="142"/>
      <c r="J53" s="142"/>
      <c r="K53" s="142"/>
      <c r="L53" s="142"/>
      <c r="M53" s="142"/>
      <c r="N53" s="142"/>
      <c r="O53" s="142"/>
      <c r="P53" s="142"/>
      <c r="Q53" s="38"/>
      <c r="R53" s="63">
        <v>120.87</v>
      </c>
      <c r="S53" s="63">
        <v>123.72</v>
      </c>
      <c r="T53" s="63">
        <v>124.3</v>
      </c>
      <c r="U53" s="63">
        <v>126.33</v>
      </c>
      <c r="V53" s="63">
        <v>125.81</v>
      </c>
      <c r="W53" s="63">
        <v>126.32</v>
      </c>
      <c r="X53" s="63">
        <v>122.18</v>
      </c>
      <c r="Y53" s="63">
        <v>129.6</v>
      </c>
      <c r="Z53" s="63">
        <v>130.38999999999999</v>
      </c>
      <c r="AA53" s="63">
        <v>130.38999999999999</v>
      </c>
      <c r="AB53" s="63">
        <v>131.4</v>
      </c>
      <c r="AC53" s="63">
        <v>131.4</v>
      </c>
      <c r="AD53" s="63">
        <v>140.57</v>
      </c>
      <c r="AE53" s="63">
        <v>140.47</v>
      </c>
      <c r="AF53" s="63">
        <f>IFERROR('3c DTC_PPM'!AD53+'2d Nil levelisation allowance'!AF96,"-")</f>
        <v>110.36213999740677</v>
      </c>
      <c r="AG53" s="147">
        <f>IFERROR('3c DTC_PPM'!AE53+'2d Nil levelisation allowance'!AG96,"-")</f>
        <v>110.28651251548946</v>
      </c>
      <c r="AH53" s="147" t="str">
        <f>IFERROR('3c DTC_PPM'!AF53+'2d Nil levelisation allowance'!AH96,"-")</f>
        <v>-</v>
      </c>
      <c r="AI53" s="147" t="str">
        <f>IFERROR('3c DTC_PPM'!AG53+'2d Nil levelisation allowance'!AI96,"-")</f>
        <v>-</v>
      </c>
      <c r="AJ53" s="147" t="str">
        <f>IFERROR('3c DTC_PPM'!AH53+'2d Nil levelisation allowance'!AJ96,"-")</f>
        <v>-</v>
      </c>
      <c r="AK53" s="147" t="str">
        <f>IFERROR('3c DTC_PPM'!AI53+'2d Nil levelisation allowance'!AK96,"-")</f>
        <v>-</v>
      </c>
      <c r="AL53" s="147" t="str">
        <f>IFERROR('3c DTC_PPM'!AJ53+'2d Nil levelisation allowance'!AL96,"-")</f>
        <v>-</v>
      </c>
      <c r="AM53" s="147" t="str">
        <f>IFERROR('3c DTC_PPM'!AK53+'2d Nil levelisation allowance'!AM96,"-")</f>
        <v>-</v>
      </c>
      <c r="AN53" s="147" t="str">
        <f>IFERROR('3c DTC_PPM'!AL53+'2d Nil levelisation allowance'!AN96,"-")</f>
        <v>-</v>
      </c>
      <c r="AO53" s="147" t="str">
        <f>IFERROR('3c DTC_PPM'!AM53+'2d Nil levelisation allowance'!AO96,"-")</f>
        <v>-</v>
      </c>
      <c r="AP53" s="147" t="str">
        <f>IFERROR('3c DTC_PPM'!AN53+'2d Nil levelisation allowance'!AP96,"-")</f>
        <v>-</v>
      </c>
      <c r="AQ53" s="147" t="str">
        <f>IFERROR('3c DTC_PPM'!AO53+'2d Nil levelisation allowance'!AQ96,"-")</f>
        <v>-</v>
      </c>
      <c r="AR53" s="147" t="str">
        <f>IFERROR('3c DTC_PPM'!AP53+'2d Nil levelisation allowance'!AR96,"-")</f>
        <v>-</v>
      </c>
      <c r="AS53" s="147" t="str">
        <f>IFERROR('3c DTC_PPM'!AQ53+'2d Nil levelisation allowance'!AS96,"-")</f>
        <v>-</v>
      </c>
      <c r="AT53" s="147" t="str">
        <f>IFERROR('3c DTC_PPM'!AR53+'2d Nil levelisation allowance'!AT96,"-")</f>
        <v>-</v>
      </c>
      <c r="AU53" s="147" t="str">
        <f>IFERROR('3c DTC_PPM'!AS53+'2d Nil levelisation allowance'!AU96,"-")</f>
        <v>-</v>
      </c>
      <c r="AV53" s="147" t="str">
        <f>IFERROR('3c DTC_PPM'!AT53+'2d Nil levelisation allowance'!AV96,"-")</f>
        <v>-</v>
      </c>
      <c r="AW53" s="147" t="str">
        <f>IFERROR('3c DTC_PPM'!AU53+'2d Nil levelisation allowance'!AW96,"-")</f>
        <v>-</v>
      </c>
      <c r="AX53" s="147" t="str">
        <f>IFERROR('3c DTC_PPM'!AV53+'2d Nil levelisation allowance'!AX96,"-")</f>
        <v>-</v>
      </c>
      <c r="AY53" s="147" t="str">
        <f>IFERROR('3c DTC_PPM'!AW53+'2d Nil levelisation allowance'!AY96,"-")</f>
        <v>-</v>
      </c>
      <c r="AZ53" s="147" t="str">
        <f>IFERROR('3c DTC_PPM'!AX53+'2d Nil levelisation allowance'!AZ96,"-")</f>
        <v>-</v>
      </c>
      <c r="BA53" s="147" t="str">
        <f>IFERROR('3c DTC_PPM'!AY53+'2d Nil levelisation allowance'!BA96,"-")</f>
        <v>-</v>
      </c>
      <c r="BB53" s="147" t="str">
        <f>IFERROR('3c DTC_PPM'!AZ53+'2d Nil levelisation allowance'!BB96,"-")</f>
        <v>-</v>
      </c>
      <c r="BC53" s="147" t="str">
        <f>IFERROR('3c DTC_PPM'!BA53+'2d Nil levelisation allowance'!BC96,"-")</f>
        <v>-</v>
      </c>
      <c r="BD53" s="147" t="str">
        <f>IFERROR('3c DTC_PPM'!BB53+'2d Nil levelisation allowance'!BD96,"-")</f>
        <v>-</v>
      </c>
      <c r="BE53" s="147" t="str">
        <f>IFERROR('3c DTC_PPM'!BC53+'2d Nil levelisation allowance'!BE96,"-")</f>
        <v>-</v>
      </c>
      <c r="BF53" s="147" t="str">
        <f>IFERROR('3c DTC_PPM'!BD53+'2d Nil levelisation allowance'!BF96,"-")</f>
        <v>-</v>
      </c>
    </row>
    <row r="54" spans="1:58" s="150" customFormat="1" x14ac:dyDescent="0.25"/>
    <row r="55" spans="1:58" ht="14.45" customHeight="1" x14ac:dyDescent="0.25">
      <c r="A55" s="241" t="s">
        <v>413</v>
      </c>
      <c r="B55" s="277" t="s">
        <v>203</v>
      </c>
      <c r="C55" s="280" t="s">
        <v>204</v>
      </c>
      <c r="D55" s="280" t="s">
        <v>50</v>
      </c>
      <c r="E55" s="280" t="s">
        <v>377</v>
      </c>
      <c r="F55" s="65" t="s">
        <v>53</v>
      </c>
      <c r="G55" s="139"/>
      <c r="H55" s="38"/>
      <c r="I55" s="142"/>
      <c r="J55" s="142"/>
      <c r="K55" s="142"/>
      <c r="L55" s="142"/>
      <c r="M55" s="142"/>
      <c r="N55" s="142"/>
      <c r="O55" s="142"/>
      <c r="P55" s="142"/>
      <c r="Q55" s="38"/>
      <c r="R55" s="63">
        <v>570.87</v>
      </c>
      <c r="S55" s="63">
        <v>636</v>
      </c>
      <c r="T55" s="63">
        <v>615.28</v>
      </c>
      <c r="U55" s="63">
        <v>607.64</v>
      </c>
      <c r="V55" s="63">
        <v>583.17999999999995</v>
      </c>
      <c r="W55" s="63">
        <v>624.38</v>
      </c>
      <c r="X55" s="63">
        <v>684.6</v>
      </c>
      <c r="Y55" s="63">
        <v>984.4</v>
      </c>
      <c r="Z55" s="63">
        <v>1655.14</v>
      </c>
      <c r="AA55" s="63">
        <v>2108.71</v>
      </c>
      <c r="AB55" s="63">
        <v>1642.29</v>
      </c>
      <c r="AC55" s="63">
        <v>1049.3399999999999</v>
      </c>
      <c r="AD55" s="63">
        <v>994.72</v>
      </c>
      <c r="AE55" s="63">
        <v>1030.77</v>
      </c>
      <c r="AF55" s="63">
        <f>IFERROR('3c DTC_PPM'!AD55-'3c DTC_PPM'!AD12+AF12,"-")</f>
        <v>883.07372441366738</v>
      </c>
      <c r="AG55" s="147">
        <f>IFERROR('3c DTC_PPM'!AE55-'3c DTC_PPM'!AE12+AG12,"-")</f>
        <v>821.95433753719703</v>
      </c>
      <c r="AH55" s="147" t="str">
        <f>IFERROR('3c DTC_PPM'!AF55-'3c DTC_PPM'!AF12+AH12,"-")</f>
        <v>-</v>
      </c>
      <c r="AI55" s="147" t="str">
        <f>IFERROR('3c DTC_PPM'!AG55-'3c DTC_PPM'!AG12+AI12,"-")</f>
        <v>-</v>
      </c>
      <c r="AJ55" s="147" t="str">
        <f>IFERROR('3c DTC_PPM'!AH55-'3c DTC_PPM'!AH12+AJ12,"-")</f>
        <v>-</v>
      </c>
      <c r="AK55" s="147" t="str">
        <f>IFERROR('3c DTC_PPM'!AI55-'3c DTC_PPM'!AI12+AK12,"-")</f>
        <v>-</v>
      </c>
      <c r="AL55" s="147" t="str">
        <f>IFERROR('3c DTC_PPM'!AJ55-'3c DTC_PPM'!AJ12+AL12,"-")</f>
        <v>-</v>
      </c>
      <c r="AM55" s="147" t="str">
        <f>IFERROR('3c DTC_PPM'!AK55-'3c DTC_PPM'!AK12+AM12,"-")</f>
        <v>-</v>
      </c>
      <c r="AN55" s="147" t="str">
        <f>IFERROR('3c DTC_PPM'!AL55-'3c DTC_PPM'!AL12+AN12,"-")</f>
        <v>-</v>
      </c>
      <c r="AO55" s="147" t="str">
        <f>IFERROR('3c DTC_PPM'!AM55-'3c DTC_PPM'!AM12+AO12,"-")</f>
        <v>-</v>
      </c>
      <c r="AP55" s="147" t="str">
        <f>IFERROR('3c DTC_PPM'!AN55-'3c DTC_PPM'!AN12+AP12,"-")</f>
        <v>-</v>
      </c>
      <c r="AQ55" s="147" t="str">
        <f>IFERROR('3c DTC_PPM'!AO55-'3c DTC_PPM'!AO12+AQ12,"-")</f>
        <v>-</v>
      </c>
      <c r="AR55" s="147" t="str">
        <f>IFERROR('3c DTC_PPM'!AP55-'3c DTC_PPM'!AP12+AR12,"-")</f>
        <v>-</v>
      </c>
      <c r="AS55" s="147" t="str">
        <f>IFERROR('3c DTC_PPM'!AQ55-'3c DTC_PPM'!AQ12+AS12,"-")</f>
        <v>-</v>
      </c>
      <c r="AT55" s="147" t="str">
        <f>IFERROR('3c DTC_PPM'!AR55-'3c DTC_PPM'!AR12+AT12,"-")</f>
        <v>-</v>
      </c>
      <c r="AU55" s="147" t="str">
        <f>IFERROR('3c DTC_PPM'!AS55-'3c DTC_PPM'!AS12+AU12,"-")</f>
        <v>-</v>
      </c>
      <c r="AV55" s="147" t="str">
        <f>IFERROR('3c DTC_PPM'!AT55-'3c DTC_PPM'!AT12+AV12,"-")</f>
        <v>-</v>
      </c>
      <c r="AW55" s="147" t="str">
        <f>IFERROR('3c DTC_PPM'!AU55-'3c DTC_PPM'!AU12+AW12,"-")</f>
        <v>-</v>
      </c>
      <c r="AX55" s="147" t="str">
        <f>IFERROR('3c DTC_PPM'!AV55-'3c DTC_PPM'!AV12+AX12,"-")</f>
        <v>-</v>
      </c>
      <c r="AY55" s="147" t="str">
        <f>IFERROR('3c DTC_PPM'!AW55-'3c DTC_PPM'!AW12+AY12,"-")</f>
        <v>-</v>
      </c>
      <c r="AZ55" s="147" t="str">
        <f>IFERROR('3c DTC_PPM'!AX55-'3c DTC_PPM'!AX12+AZ12,"-")</f>
        <v>-</v>
      </c>
      <c r="BA55" s="147" t="str">
        <f>IFERROR('3c DTC_PPM'!AY55-'3c DTC_PPM'!AY12+BA12,"-")</f>
        <v>-</v>
      </c>
      <c r="BB55" s="147" t="str">
        <f>IFERROR('3c DTC_PPM'!AZ55-'3c DTC_PPM'!AZ12+BB12,"-")</f>
        <v>-</v>
      </c>
      <c r="BC55" s="147" t="str">
        <f>IFERROR('3c DTC_PPM'!BA55-'3c DTC_PPM'!BA12+BC12,"-")</f>
        <v>-</v>
      </c>
      <c r="BD55" s="147" t="str">
        <f>IFERROR('3c DTC_PPM'!BB55-'3c DTC_PPM'!BB12+BD12,"-")</f>
        <v>-</v>
      </c>
      <c r="BE55" s="147" t="str">
        <f>IFERROR('3c DTC_PPM'!BC55-'3c DTC_PPM'!BC12+BE12,"-")</f>
        <v>-</v>
      </c>
      <c r="BF55" s="147" t="str">
        <f>IFERROR('3c DTC_PPM'!BD55-'3c DTC_PPM'!BD12+BF12,"-")</f>
        <v>-</v>
      </c>
    </row>
    <row r="56" spans="1:58" x14ac:dyDescent="0.25">
      <c r="A56" s="241" t="s">
        <v>414</v>
      </c>
      <c r="B56" s="278"/>
      <c r="C56" s="281"/>
      <c r="D56" s="281"/>
      <c r="E56" s="281"/>
      <c r="F56" s="65" t="s">
        <v>54</v>
      </c>
      <c r="G56" s="66"/>
      <c r="H56" s="38"/>
      <c r="I56" s="142"/>
      <c r="J56" s="142"/>
      <c r="K56" s="142"/>
      <c r="L56" s="142"/>
      <c r="M56" s="142"/>
      <c r="N56" s="142"/>
      <c r="O56" s="142"/>
      <c r="P56" s="142"/>
      <c r="Q56" s="38"/>
      <c r="R56" s="63">
        <v>568.71</v>
      </c>
      <c r="S56" s="63">
        <v>629.29999999999995</v>
      </c>
      <c r="T56" s="63">
        <v>609.01</v>
      </c>
      <c r="U56" s="63">
        <v>613.5</v>
      </c>
      <c r="V56" s="63">
        <v>589.41</v>
      </c>
      <c r="W56" s="63">
        <v>634.55999999999995</v>
      </c>
      <c r="X56" s="63">
        <v>693.74</v>
      </c>
      <c r="Y56" s="63">
        <v>980.17</v>
      </c>
      <c r="Z56" s="63">
        <v>1642.18</v>
      </c>
      <c r="AA56" s="63">
        <v>2089.23</v>
      </c>
      <c r="AB56" s="63">
        <v>1638.67</v>
      </c>
      <c r="AC56" s="63">
        <v>1050</v>
      </c>
      <c r="AD56" s="63">
        <v>995.57</v>
      </c>
      <c r="AE56" s="63">
        <v>1031.5999999999999</v>
      </c>
      <c r="AF56" s="63">
        <f>IFERROR('3c DTC_PPM'!AD56-'3c DTC_PPM'!AD13+AF13,"-")</f>
        <v>914.16537867174986</v>
      </c>
      <c r="AG56" s="147">
        <f>IFERROR('3c DTC_PPM'!AE56-'3c DTC_PPM'!AE13+AG13,"-")</f>
        <v>853.25442289693933</v>
      </c>
      <c r="AH56" s="147" t="str">
        <f>IFERROR('3c DTC_PPM'!AF56-'3c DTC_PPM'!AF13+AH13,"-")</f>
        <v>-</v>
      </c>
      <c r="AI56" s="147" t="str">
        <f>IFERROR('3c DTC_PPM'!AG56-'3c DTC_PPM'!AG13+AI13,"-")</f>
        <v>-</v>
      </c>
      <c r="AJ56" s="147" t="str">
        <f>IFERROR('3c DTC_PPM'!AH56-'3c DTC_PPM'!AH13+AJ13,"-")</f>
        <v>-</v>
      </c>
      <c r="AK56" s="147" t="str">
        <f>IFERROR('3c DTC_PPM'!AI56-'3c DTC_PPM'!AI13+AK13,"-")</f>
        <v>-</v>
      </c>
      <c r="AL56" s="147" t="str">
        <f>IFERROR('3c DTC_PPM'!AJ56-'3c DTC_PPM'!AJ13+AL13,"-")</f>
        <v>-</v>
      </c>
      <c r="AM56" s="147" t="str">
        <f>IFERROR('3c DTC_PPM'!AK56-'3c DTC_PPM'!AK13+AM13,"-")</f>
        <v>-</v>
      </c>
      <c r="AN56" s="147" t="str">
        <f>IFERROR('3c DTC_PPM'!AL56-'3c DTC_PPM'!AL13+AN13,"-")</f>
        <v>-</v>
      </c>
      <c r="AO56" s="147" t="str">
        <f>IFERROR('3c DTC_PPM'!AM56-'3c DTC_PPM'!AM13+AO13,"-")</f>
        <v>-</v>
      </c>
      <c r="AP56" s="147" t="str">
        <f>IFERROR('3c DTC_PPM'!AN56-'3c DTC_PPM'!AN13+AP13,"-")</f>
        <v>-</v>
      </c>
      <c r="AQ56" s="147" t="str">
        <f>IFERROR('3c DTC_PPM'!AO56-'3c DTC_PPM'!AO13+AQ13,"-")</f>
        <v>-</v>
      </c>
      <c r="AR56" s="147" t="str">
        <f>IFERROR('3c DTC_PPM'!AP56-'3c DTC_PPM'!AP13+AR13,"-")</f>
        <v>-</v>
      </c>
      <c r="AS56" s="147" t="str">
        <f>IFERROR('3c DTC_PPM'!AQ56-'3c DTC_PPM'!AQ13+AS13,"-")</f>
        <v>-</v>
      </c>
      <c r="AT56" s="147" t="str">
        <f>IFERROR('3c DTC_PPM'!AR56-'3c DTC_PPM'!AR13+AT13,"-")</f>
        <v>-</v>
      </c>
      <c r="AU56" s="147" t="str">
        <f>IFERROR('3c DTC_PPM'!AS56-'3c DTC_PPM'!AS13+AU13,"-")</f>
        <v>-</v>
      </c>
      <c r="AV56" s="147" t="str">
        <f>IFERROR('3c DTC_PPM'!AT56-'3c DTC_PPM'!AT13+AV13,"-")</f>
        <v>-</v>
      </c>
      <c r="AW56" s="147" t="str">
        <f>IFERROR('3c DTC_PPM'!AU56-'3c DTC_PPM'!AU13+AW13,"-")</f>
        <v>-</v>
      </c>
      <c r="AX56" s="147" t="str">
        <f>IFERROR('3c DTC_PPM'!AV56-'3c DTC_PPM'!AV13+AX13,"-")</f>
        <v>-</v>
      </c>
      <c r="AY56" s="147" t="str">
        <f>IFERROR('3c DTC_PPM'!AW56-'3c DTC_PPM'!AW13+AY13,"-")</f>
        <v>-</v>
      </c>
      <c r="AZ56" s="147" t="str">
        <f>IFERROR('3c DTC_PPM'!AX56-'3c DTC_PPM'!AX13+AZ13,"-")</f>
        <v>-</v>
      </c>
      <c r="BA56" s="147" t="str">
        <f>IFERROR('3c DTC_PPM'!AY56-'3c DTC_PPM'!AY13+BA13,"-")</f>
        <v>-</v>
      </c>
      <c r="BB56" s="147" t="str">
        <f>IFERROR('3c DTC_PPM'!AZ56-'3c DTC_PPM'!AZ13+BB13,"-")</f>
        <v>-</v>
      </c>
      <c r="BC56" s="147" t="str">
        <f>IFERROR('3c DTC_PPM'!BA56-'3c DTC_PPM'!BA13+BC13,"-")</f>
        <v>-</v>
      </c>
      <c r="BD56" s="147" t="str">
        <f>IFERROR('3c DTC_PPM'!BB56-'3c DTC_PPM'!BB13+BD13,"-")</f>
        <v>-</v>
      </c>
      <c r="BE56" s="147" t="str">
        <f>IFERROR('3c DTC_PPM'!BC56-'3c DTC_PPM'!BC13+BE13,"-")</f>
        <v>-</v>
      </c>
      <c r="BF56" s="147" t="str">
        <f>IFERROR('3c DTC_PPM'!BD56-'3c DTC_PPM'!BD13+BF13,"-")</f>
        <v>-</v>
      </c>
    </row>
    <row r="57" spans="1:58" x14ac:dyDescent="0.25">
      <c r="A57" s="241" t="s">
        <v>415</v>
      </c>
      <c r="B57" s="278"/>
      <c r="C57" s="281"/>
      <c r="D57" s="281"/>
      <c r="E57" s="281"/>
      <c r="F57" s="65" t="s">
        <v>55</v>
      </c>
      <c r="G57" s="66"/>
      <c r="H57" s="38"/>
      <c r="I57" s="142"/>
      <c r="J57" s="142"/>
      <c r="K57" s="142"/>
      <c r="L57" s="142"/>
      <c r="M57" s="142"/>
      <c r="N57" s="142"/>
      <c r="O57" s="142"/>
      <c r="P57" s="142"/>
      <c r="Q57" s="38"/>
      <c r="R57" s="63">
        <v>563.48</v>
      </c>
      <c r="S57" s="63">
        <v>624.54</v>
      </c>
      <c r="T57" s="63">
        <v>603.91</v>
      </c>
      <c r="U57" s="63">
        <v>609.9</v>
      </c>
      <c r="V57" s="63">
        <v>585.29</v>
      </c>
      <c r="W57" s="63">
        <v>630.54999999999995</v>
      </c>
      <c r="X57" s="63">
        <v>691.14</v>
      </c>
      <c r="Y57" s="63">
        <v>986.69</v>
      </c>
      <c r="Z57" s="63">
        <v>1663.65</v>
      </c>
      <c r="AA57" s="63">
        <v>2120.86</v>
      </c>
      <c r="AB57" s="63">
        <v>1646.26</v>
      </c>
      <c r="AC57" s="63">
        <v>1043.94</v>
      </c>
      <c r="AD57" s="63">
        <v>988.96</v>
      </c>
      <c r="AE57" s="63">
        <v>1026.1500000000001</v>
      </c>
      <c r="AF57" s="63">
        <f>IFERROR('3c DTC_PPM'!AD57-'3c DTC_PPM'!AD14+AF14,"-")</f>
        <v>901.06231456592104</v>
      </c>
      <c r="AG57" s="147">
        <f>IFERROR('3c DTC_PPM'!AE57-'3c DTC_PPM'!AE14+AG14,"-")</f>
        <v>838.28201709808923</v>
      </c>
      <c r="AH57" s="147" t="str">
        <f>IFERROR('3c DTC_PPM'!AF57-'3c DTC_PPM'!AF14+AH14,"-")</f>
        <v>-</v>
      </c>
      <c r="AI57" s="147" t="str">
        <f>IFERROR('3c DTC_PPM'!AG57-'3c DTC_PPM'!AG14+AI14,"-")</f>
        <v>-</v>
      </c>
      <c r="AJ57" s="147" t="str">
        <f>IFERROR('3c DTC_PPM'!AH57-'3c DTC_PPM'!AH14+AJ14,"-")</f>
        <v>-</v>
      </c>
      <c r="AK57" s="147" t="str">
        <f>IFERROR('3c DTC_PPM'!AI57-'3c DTC_PPM'!AI14+AK14,"-")</f>
        <v>-</v>
      </c>
      <c r="AL57" s="147" t="str">
        <f>IFERROR('3c DTC_PPM'!AJ57-'3c DTC_PPM'!AJ14+AL14,"-")</f>
        <v>-</v>
      </c>
      <c r="AM57" s="147" t="str">
        <f>IFERROR('3c DTC_PPM'!AK57-'3c DTC_PPM'!AK14+AM14,"-")</f>
        <v>-</v>
      </c>
      <c r="AN57" s="147" t="str">
        <f>IFERROR('3c DTC_PPM'!AL57-'3c DTC_PPM'!AL14+AN14,"-")</f>
        <v>-</v>
      </c>
      <c r="AO57" s="147" t="str">
        <f>IFERROR('3c DTC_PPM'!AM57-'3c DTC_PPM'!AM14+AO14,"-")</f>
        <v>-</v>
      </c>
      <c r="AP57" s="147" t="str">
        <f>IFERROR('3c DTC_PPM'!AN57-'3c DTC_PPM'!AN14+AP14,"-")</f>
        <v>-</v>
      </c>
      <c r="AQ57" s="147" t="str">
        <f>IFERROR('3c DTC_PPM'!AO57-'3c DTC_PPM'!AO14+AQ14,"-")</f>
        <v>-</v>
      </c>
      <c r="AR57" s="147" t="str">
        <f>IFERROR('3c DTC_PPM'!AP57-'3c DTC_PPM'!AP14+AR14,"-")</f>
        <v>-</v>
      </c>
      <c r="AS57" s="147" t="str">
        <f>IFERROR('3c DTC_PPM'!AQ57-'3c DTC_PPM'!AQ14+AS14,"-")</f>
        <v>-</v>
      </c>
      <c r="AT57" s="147" t="str">
        <f>IFERROR('3c DTC_PPM'!AR57-'3c DTC_PPM'!AR14+AT14,"-")</f>
        <v>-</v>
      </c>
      <c r="AU57" s="147" t="str">
        <f>IFERROR('3c DTC_PPM'!AS57-'3c DTC_PPM'!AS14+AU14,"-")</f>
        <v>-</v>
      </c>
      <c r="AV57" s="147" t="str">
        <f>IFERROR('3c DTC_PPM'!AT57-'3c DTC_PPM'!AT14+AV14,"-")</f>
        <v>-</v>
      </c>
      <c r="AW57" s="147" t="str">
        <f>IFERROR('3c DTC_PPM'!AU57-'3c DTC_PPM'!AU14+AW14,"-")</f>
        <v>-</v>
      </c>
      <c r="AX57" s="147" t="str">
        <f>IFERROR('3c DTC_PPM'!AV57-'3c DTC_PPM'!AV14+AX14,"-")</f>
        <v>-</v>
      </c>
      <c r="AY57" s="147" t="str">
        <f>IFERROR('3c DTC_PPM'!AW57-'3c DTC_PPM'!AW14+AY14,"-")</f>
        <v>-</v>
      </c>
      <c r="AZ57" s="147" t="str">
        <f>IFERROR('3c DTC_PPM'!AX57-'3c DTC_PPM'!AX14+AZ14,"-")</f>
        <v>-</v>
      </c>
      <c r="BA57" s="147" t="str">
        <f>IFERROR('3c DTC_PPM'!AY57-'3c DTC_PPM'!AY14+BA14,"-")</f>
        <v>-</v>
      </c>
      <c r="BB57" s="147" t="str">
        <f>IFERROR('3c DTC_PPM'!AZ57-'3c DTC_PPM'!AZ14+BB14,"-")</f>
        <v>-</v>
      </c>
      <c r="BC57" s="147" t="str">
        <f>IFERROR('3c DTC_PPM'!BA57-'3c DTC_PPM'!BA14+BC14,"-")</f>
        <v>-</v>
      </c>
      <c r="BD57" s="147" t="str">
        <f>IFERROR('3c DTC_PPM'!BB57-'3c DTC_PPM'!BB14+BD14,"-")</f>
        <v>-</v>
      </c>
      <c r="BE57" s="147" t="str">
        <f>IFERROR('3c DTC_PPM'!BC57-'3c DTC_PPM'!BC14+BE14,"-")</f>
        <v>-</v>
      </c>
      <c r="BF57" s="147" t="str">
        <f>IFERROR('3c DTC_PPM'!BD57-'3c DTC_PPM'!BD14+BF14,"-")</f>
        <v>-</v>
      </c>
    </row>
    <row r="58" spans="1:58" x14ac:dyDescent="0.25">
      <c r="A58" s="241" t="s">
        <v>496</v>
      </c>
      <c r="B58" s="278"/>
      <c r="C58" s="281"/>
      <c r="D58" s="281"/>
      <c r="E58" s="281"/>
      <c r="F58" s="65" t="s">
        <v>56</v>
      </c>
      <c r="G58" s="66"/>
      <c r="H58" s="38"/>
      <c r="I58" s="142"/>
      <c r="J58" s="142"/>
      <c r="K58" s="142"/>
      <c r="L58" s="142"/>
      <c r="M58" s="142"/>
      <c r="N58" s="142"/>
      <c r="O58" s="142"/>
      <c r="P58" s="142"/>
      <c r="Q58" s="38"/>
      <c r="R58" s="63">
        <v>599.48</v>
      </c>
      <c r="S58" s="63">
        <v>650.37</v>
      </c>
      <c r="T58" s="63">
        <v>628.77</v>
      </c>
      <c r="U58" s="63">
        <v>637.35</v>
      </c>
      <c r="V58" s="63">
        <v>615.23</v>
      </c>
      <c r="W58" s="63">
        <v>654.41</v>
      </c>
      <c r="X58" s="63">
        <v>715.37</v>
      </c>
      <c r="Y58" s="63">
        <v>1008.07</v>
      </c>
      <c r="Z58" s="63">
        <v>1670.31</v>
      </c>
      <c r="AA58" s="63">
        <v>2119.34</v>
      </c>
      <c r="AB58" s="63">
        <v>1663.88</v>
      </c>
      <c r="AC58" s="63">
        <v>1076.5899999999999</v>
      </c>
      <c r="AD58" s="63">
        <v>1022.44</v>
      </c>
      <c r="AE58" s="63">
        <v>1058.04</v>
      </c>
      <c r="AF58" s="63">
        <f>IFERROR('3c DTC_PPM'!AD58-'3c DTC_PPM'!AD15+AF15,"-")</f>
        <v>926.10645909813707</v>
      </c>
      <c r="AG58" s="147">
        <f>IFERROR('3c DTC_PPM'!AE58-'3c DTC_PPM'!AE15+AG15,"-")</f>
        <v>865.63560393176431</v>
      </c>
      <c r="AH58" s="147" t="str">
        <f>IFERROR('3c DTC_PPM'!AF58-'3c DTC_PPM'!AF15+AH15,"-")</f>
        <v>-</v>
      </c>
      <c r="AI58" s="147" t="str">
        <f>IFERROR('3c DTC_PPM'!AG58-'3c DTC_PPM'!AG15+AI15,"-")</f>
        <v>-</v>
      </c>
      <c r="AJ58" s="147" t="str">
        <f>IFERROR('3c DTC_PPM'!AH58-'3c DTC_PPM'!AH15+AJ15,"-")</f>
        <v>-</v>
      </c>
      <c r="AK58" s="147" t="str">
        <f>IFERROR('3c DTC_PPM'!AI58-'3c DTC_PPM'!AI15+AK15,"-")</f>
        <v>-</v>
      </c>
      <c r="AL58" s="147" t="str">
        <f>IFERROR('3c DTC_PPM'!AJ58-'3c DTC_PPM'!AJ15+AL15,"-")</f>
        <v>-</v>
      </c>
      <c r="AM58" s="147" t="str">
        <f>IFERROR('3c DTC_PPM'!AK58-'3c DTC_PPM'!AK15+AM15,"-")</f>
        <v>-</v>
      </c>
      <c r="AN58" s="147" t="str">
        <f>IFERROR('3c DTC_PPM'!AL58-'3c DTC_PPM'!AL15+AN15,"-")</f>
        <v>-</v>
      </c>
      <c r="AO58" s="147" t="str">
        <f>IFERROR('3c DTC_PPM'!AM58-'3c DTC_PPM'!AM15+AO15,"-")</f>
        <v>-</v>
      </c>
      <c r="AP58" s="147" t="str">
        <f>IFERROR('3c DTC_PPM'!AN58-'3c DTC_PPM'!AN15+AP15,"-")</f>
        <v>-</v>
      </c>
      <c r="AQ58" s="147" t="str">
        <f>IFERROR('3c DTC_PPM'!AO58-'3c DTC_PPM'!AO15+AQ15,"-")</f>
        <v>-</v>
      </c>
      <c r="AR58" s="147" t="str">
        <f>IFERROR('3c DTC_PPM'!AP58-'3c DTC_PPM'!AP15+AR15,"-")</f>
        <v>-</v>
      </c>
      <c r="AS58" s="147" t="str">
        <f>IFERROR('3c DTC_PPM'!AQ58-'3c DTC_PPM'!AQ15+AS15,"-")</f>
        <v>-</v>
      </c>
      <c r="AT58" s="147" t="str">
        <f>IFERROR('3c DTC_PPM'!AR58-'3c DTC_PPM'!AR15+AT15,"-")</f>
        <v>-</v>
      </c>
      <c r="AU58" s="147" t="str">
        <f>IFERROR('3c DTC_PPM'!AS58-'3c DTC_PPM'!AS15+AU15,"-")</f>
        <v>-</v>
      </c>
      <c r="AV58" s="147" t="str">
        <f>IFERROR('3c DTC_PPM'!AT58-'3c DTC_PPM'!AT15+AV15,"-")</f>
        <v>-</v>
      </c>
      <c r="AW58" s="147" t="str">
        <f>IFERROR('3c DTC_PPM'!AU58-'3c DTC_PPM'!AU15+AW15,"-")</f>
        <v>-</v>
      </c>
      <c r="AX58" s="147" t="str">
        <f>IFERROR('3c DTC_PPM'!AV58-'3c DTC_PPM'!AV15+AX15,"-")</f>
        <v>-</v>
      </c>
      <c r="AY58" s="147" t="str">
        <f>IFERROR('3c DTC_PPM'!AW58-'3c DTC_PPM'!AW15+AY15,"-")</f>
        <v>-</v>
      </c>
      <c r="AZ58" s="147" t="str">
        <f>IFERROR('3c DTC_PPM'!AX58-'3c DTC_PPM'!AX15+AZ15,"-")</f>
        <v>-</v>
      </c>
      <c r="BA58" s="147" t="str">
        <f>IFERROR('3c DTC_PPM'!AY58-'3c DTC_PPM'!AY15+BA15,"-")</f>
        <v>-</v>
      </c>
      <c r="BB58" s="147" t="str">
        <f>IFERROR('3c DTC_PPM'!AZ58-'3c DTC_PPM'!AZ15+BB15,"-")</f>
        <v>-</v>
      </c>
      <c r="BC58" s="147" t="str">
        <f>IFERROR('3c DTC_PPM'!BA58-'3c DTC_PPM'!BA15+BC15,"-")</f>
        <v>-</v>
      </c>
      <c r="BD58" s="147" t="str">
        <f>IFERROR('3c DTC_PPM'!BB58-'3c DTC_PPM'!BB15+BD15,"-")</f>
        <v>-</v>
      </c>
      <c r="BE58" s="147" t="str">
        <f>IFERROR('3c DTC_PPM'!BC58-'3c DTC_PPM'!BC15+BE15,"-")</f>
        <v>-</v>
      </c>
      <c r="BF58" s="147" t="str">
        <f>IFERROR('3c DTC_PPM'!BD58-'3c DTC_PPM'!BD15+BF15,"-")</f>
        <v>-</v>
      </c>
    </row>
    <row r="59" spans="1:58" x14ac:dyDescent="0.25">
      <c r="A59" s="241" t="s">
        <v>416</v>
      </c>
      <c r="B59" s="278"/>
      <c r="C59" s="281"/>
      <c r="D59" s="281"/>
      <c r="E59" s="281"/>
      <c r="F59" s="65" t="s">
        <v>57</v>
      </c>
      <c r="G59" s="66"/>
      <c r="H59" s="38"/>
      <c r="I59" s="142"/>
      <c r="J59" s="142"/>
      <c r="K59" s="142"/>
      <c r="L59" s="142"/>
      <c r="M59" s="142"/>
      <c r="N59" s="142"/>
      <c r="O59" s="142"/>
      <c r="P59" s="142"/>
      <c r="Q59" s="38"/>
      <c r="R59" s="63">
        <v>572.27</v>
      </c>
      <c r="S59" s="63">
        <v>630.63</v>
      </c>
      <c r="T59" s="63">
        <v>611.55999999999995</v>
      </c>
      <c r="U59" s="63">
        <v>607.53</v>
      </c>
      <c r="V59" s="63">
        <v>584.03</v>
      </c>
      <c r="W59" s="63">
        <v>638.67999999999995</v>
      </c>
      <c r="X59" s="63">
        <v>699.49</v>
      </c>
      <c r="Y59" s="63">
        <v>1001.16</v>
      </c>
      <c r="Z59" s="63">
        <v>1680.97</v>
      </c>
      <c r="AA59" s="63">
        <v>2140.41</v>
      </c>
      <c r="AB59" s="63">
        <v>1659.29</v>
      </c>
      <c r="AC59" s="63">
        <v>1053.42</v>
      </c>
      <c r="AD59" s="63">
        <v>997.18</v>
      </c>
      <c r="AE59" s="63">
        <v>1034.72</v>
      </c>
      <c r="AF59" s="63">
        <f>IFERROR('3c DTC_PPM'!AD59-'3c DTC_PPM'!AD16+AF16,"-")</f>
        <v>925.04612829254393</v>
      </c>
      <c r="AG59" s="147">
        <f>IFERROR('3c DTC_PPM'!AE59-'3c DTC_PPM'!AE16+AG16,"-")</f>
        <v>861.61019263789149</v>
      </c>
      <c r="AH59" s="147" t="str">
        <f>IFERROR('3c DTC_PPM'!AF59-'3c DTC_PPM'!AF16+AH16,"-")</f>
        <v>-</v>
      </c>
      <c r="AI59" s="147" t="str">
        <f>IFERROR('3c DTC_PPM'!AG59-'3c DTC_PPM'!AG16+AI16,"-")</f>
        <v>-</v>
      </c>
      <c r="AJ59" s="147" t="str">
        <f>IFERROR('3c DTC_PPM'!AH59-'3c DTC_PPM'!AH16+AJ16,"-")</f>
        <v>-</v>
      </c>
      <c r="AK59" s="147" t="str">
        <f>IFERROR('3c DTC_PPM'!AI59-'3c DTC_PPM'!AI16+AK16,"-")</f>
        <v>-</v>
      </c>
      <c r="AL59" s="147" t="str">
        <f>IFERROR('3c DTC_PPM'!AJ59-'3c DTC_PPM'!AJ16+AL16,"-")</f>
        <v>-</v>
      </c>
      <c r="AM59" s="147" t="str">
        <f>IFERROR('3c DTC_PPM'!AK59-'3c DTC_PPM'!AK16+AM16,"-")</f>
        <v>-</v>
      </c>
      <c r="AN59" s="147" t="str">
        <f>IFERROR('3c DTC_PPM'!AL59-'3c DTC_PPM'!AL16+AN16,"-")</f>
        <v>-</v>
      </c>
      <c r="AO59" s="147" t="str">
        <f>IFERROR('3c DTC_PPM'!AM59-'3c DTC_PPM'!AM16+AO16,"-")</f>
        <v>-</v>
      </c>
      <c r="AP59" s="147" t="str">
        <f>IFERROR('3c DTC_PPM'!AN59-'3c DTC_PPM'!AN16+AP16,"-")</f>
        <v>-</v>
      </c>
      <c r="AQ59" s="147" t="str">
        <f>IFERROR('3c DTC_PPM'!AO59-'3c DTC_PPM'!AO16+AQ16,"-")</f>
        <v>-</v>
      </c>
      <c r="AR59" s="147" t="str">
        <f>IFERROR('3c DTC_PPM'!AP59-'3c DTC_PPM'!AP16+AR16,"-")</f>
        <v>-</v>
      </c>
      <c r="AS59" s="147" t="str">
        <f>IFERROR('3c DTC_PPM'!AQ59-'3c DTC_PPM'!AQ16+AS16,"-")</f>
        <v>-</v>
      </c>
      <c r="AT59" s="147" t="str">
        <f>IFERROR('3c DTC_PPM'!AR59-'3c DTC_PPM'!AR16+AT16,"-")</f>
        <v>-</v>
      </c>
      <c r="AU59" s="147" t="str">
        <f>IFERROR('3c DTC_PPM'!AS59-'3c DTC_PPM'!AS16+AU16,"-")</f>
        <v>-</v>
      </c>
      <c r="AV59" s="147" t="str">
        <f>IFERROR('3c DTC_PPM'!AT59-'3c DTC_PPM'!AT16+AV16,"-")</f>
        <v>-</v>
      </c>
      <c r="AW59" s="147" t="str">
        <f>IFERROR('3c DTC_PPM'!AU59-'3c DTC_PPM'!AU16+AW16,"-")</f>
        <v>-</v>
      </c>
      <c r="AX59" s="147" t="str">
        <f>IFERROR('3c DTC_PPM'!AV59-'3c DTC_PPM'!AV16+AX16,"-")</f>
        <v>-</v>
      </c>
      <c r="AY59" s="147" t="str">
        <f>IFERROR('3c DTC_PPM'!AW59-'3c DTC_PPM'!AW16+AY16,"-")</f>
        <v>-</v>
      </c>
      <c r="AZ59" s="147" t="str">
        <f>IFERROR('3c DTC_PPM'!AX59-'3c DTC_PPM'!AX16+AZ16,"-")</f>
        <v>-</v>
      </c>
      <c r="BA59" s="147" t="str">
        <f>IFERROR('3c DTC_PPM'!AY59-'3c DTC_PPM'!AY16+BA16,"-")</f>
        <v>-</v>
      </c>
      <c r="BB59" s="147" t="str">
        <f>IFERROR('3c DTC_PPM'!AZ59-'3c DTC_PPM'!AZ16+BB16,"-")</f>
        <v>-</v>
      </c>
      <c r="BC59" s="147" t="str">
        <f>IFERROR('3c DTC_PPM'!BA59-'3c DTC_PPM'!BA16+BC16,"-")</f>
        <v>-</v>
      </c>
      <c r="BD59" s="147" t="str">
        <f>IFERROR('3c DTC_PPM'!BB59-'3c DTC_PPM'!BB16+BD16,"-")</f>
        <v>-</v>
      </c>
      <c r="BE59" s="147" t="str">
        <f>IFERROR('3c DTC_PPM'!BC59-'3c DTC_PPM'!BC16+BE16,"-")</f>
        <v>-</v>
      </c>
      <c r="BF59" s="147" t="str">
        <f>IFERROR('3c DTC_PPM'!BD59-'3c DTC_PPM'!BD16+BF16,"-")</f>
        <v>-</v>
      </c>
    </row>
    <row r="60" spans="1:58" x14ac:dyDescent="0.25">
      <c r="A60" s="241" t="s">
        <v>497</v>
      </c>
      <c r="B60" s="278"/>
      <c r="C60" s="281"/>
      <c r="D60" s="281"/>
      <c r="E60" s="281"/>
      <c r="F60" s="65" t="s">
        <v>58</v>
      </c>
      <c r="G60" s="66"/>
      <c r="H60" s="38"/>
      <c r="I60" s="142"/>
      <c r="J60" s="142"/>
      <c r="K60" s="142"/>
      <c r="L60" s="142"/>
      <c r="M60" s="142"/>
      <c r="N60" s="142"/>
      <c r="O60" s="142"/>
      <c r="P60" s="142"/>
      <c r="Q60" s="38"/>
      <c r="R60" s="63">
        <v>571.76</v>
      </c>
      <c r="S60" s="63">
        <v>633.09</v>
      </c>
      <c r="T60" s="63">
        <v>612.33000000000004</v>
      </c>
      <c r="U60" s="63">
        <v>612.97</v>
      </c>
      <c r="V60" s="63">
        <v>588.37</v>
      </c>
      <c r="W60" s="63">
        <v>632.98</v>
      </c>
      <c r="X60" s="63">
        <v>693.62</v>
      </c>
      <c r="Y60" s="63">
        <v>1004.65</v>
      </c>
      <c r="Z60" s="63">
        <v>1688.89</v>
      </c>
      <c r="AA60" s="63">
        <v>2151.19</v>
      </c>
      <c r="AB60" s="63">
        <v>1683.05</v>
      </c>
      <c r="AC60" s="63">
        <v>1076.6199999999999</v>
      </c>
      <c r="AD60" s="63">
        <v>1020.67</v>
      </c>
      <c r="AE60" s="63">
        <v>1058</v>
      </c>
      <c r="AF60" s="63">
        <f>IFERROR('3c DTC_PPM'!AD60-'3c DTC_PPM'!AD17+AF17,"-")</f>
        <v>904.93258154510136</v>
      </c>
      <c r="AG60" s="147">
        <f>IFERROR('3c DTC_PPM'!AE60-'3c DTC_PPM'!AE17+AG17,"-")</f>
        <v>841.86073143081808</v>
      </c>
      <c r="AH60" s="147" t="str">
        <f>IFERROR('3c DTC_PPM'!AF60-'3c DTC_PPM'!AF17+AH17,"-")</f>
        <v>-</v>
      </c>
      <c r="AI60" s="147" t="str">
        <f>IFERROR('3c DTC_PPM'!AG60-'3c DTC_PPM'!AG17+AI17,"-")</f>
        <v>-</v>
      </c>
      <c r="AJ60" s="147" t="str">
        <f>IFERROR('3c DTC_PPM'!AH60-'3c DTC_PPM'!AH17+AJ17,"-")</f>
        <v>-</v>
      </c>
      <c r="AK60" s="147" t="str">
        <f>IFERROR('3c DTC_PPM'!AI60-'3c DTC_PPM'!AI17+AK17,"-")</f>
        <v>-</v>
      </c>
      <c r="AL60" s="147" t="str">
        <f>IFERROR('3c DTC_PPM'!AJ60-'3c DTC_PPM'!AJ17+AL17,"-")</f>
        <v>-</v>
      </c>
      <c r="AM60" s="147" t="str">
        <f>IFERROR('3c DTC_PPM'!AK60-'3c DTC_PPM'!AK17+AM17,"-")</f>
        <v>-</v>
      </c>
      <c r="AN60" s="147" t="str">
        <f>IFERROR('3c DTC_PPM'!AL60-'3c DTC_PPM'!AL17+AN17,"-")</f>
        <v>-</v>
      </c>
      <c r="AO60" s="147" t="str">
        <f>IFERROR('3c DTC_PPM'!AM60-'3c DTC_PPM'!AM17+AO17,"-")</f>
        <v>-</v>
      </c>
      <c r="AP60" s="147" t="str">
        <f>IFERROR('3c DTC_PPM'!AN60-'3c DTC_PPM'!AN17+AP17,"-")</f>
        <v>-</v>
      </c>
      <c r="AQ60" s="147" t="str">
        <f>IFERROR('3c DTC_PPM'!AO60-'3c DTC_PPM'!AO17+AQ17,"-")</f>
        <v>-</v>
      </c>
      <c r="AR60" s="147" t="str">
        <f>IFERROR('3c DTC_PPM'!AP60-'3c DTC_PPM'!AP17+AR17,"-")</f>
        <v>-</v>
      </c>
      <c r="AS60" s="147" t="str">
        <f>IFERROR('3c DTC_PPM'!AQ60-'3c DTC_PPM'!AQ17+AS17,"-")</f>
        <v>-</v>
      </c>
      <c r="AT60" s="147" t="str">
        <f>IFERROR('3c DTC_PPM'!AR60-'3c DTC_PPM'!AR17+AT17,"-")</f>
        <v>-</v>
      </c>
      <c r="AU60" s="147" t="str">
        <f>IFERROR('3c DTC_PPM'!AS60-'3c DTC_PPM'!AS17+AU17,"-")</f>
        <v>-</v>
      </c>
      <c r="AV60" s="147" t="str">
        <f>IFERROR('3c DTC_PPM'!AT60-'3c DTC_PPM'!AT17+AV17,"-")</f>
        <v>-</v>
      </c>
      <c r="AW60" s="147" t="str">
        <f>IFERROR('3c DTC_PPM'!AU60-'3c DTC_PPM'!AU17+AW17,"-")</f>
        <v>-</v>
      </c>
      <c r="AX60" s="147" t="str">
        <f>IFERROR('3c DTC_PPM'!AV60-'3c DTC_PPM'!AV17+AX17,"-")</f>
        <v>-</v>
      </c>
      <c r="AY60" s="147" t="str">
        <f>IFERROR('3c DTC_PPM'!AW60-'3c DTC_PPM'!AW17+AY17,"-")</f>
        <v>-</v>
      </c>
      <c r="AZ60" s="147" t="str">
        <f>IFERROR('3c DTC_PPM'!AX60-'3c DTC_PPM'!AX17+AZ17,"-")</f>
        <v>-</v>
      </c>
      <c r="BA60" s="147" t="str">
        <f>IFERROR('3c DTC_PPM'!AY60-'3c DTC_PPM'!AY17+BA17,"-")</f>
        <v>-</v>
      </c>
      <c r="BB60" s="147" t="str">
        <f>IFERROR('3c DTC_PPM'!AZ60-'3c DTC_PPM'!AZ17+BB17,"-")</f>
        <v>-</v>
      </c>
      <c r="BC60" s="147" t="str">
        <f>IFERROR('3c DTC_PPM'!BA60-'3c DTC_PPM'!BA17+BC17,"-")</f>
        <v>-</v>
      </c>
      <c r="BD60" s="147" t="str">
        <f>IFERROR('3c DTC_PPM'!BB60-'3c DTC_PPM'!BB17+BD17,"-")</f>
        <v>-</v>
      </c>
      <c r="BE60" s="147" t="str">
        <f>IFERROR('3c DTC_PPM'!BC60-'3c DTC_PPM'!BC17+BE17,"-")</f>
        <v>-</v>
      </c>
      <c r="BF60" s="147" t="str">
        <f>IFERROR('3c DTC_PPM'!BD60-'3c DTC_PPM'!BD17+BF17,"-")</f>
        <v>-</v>
      </c>
    </row>
    <row r="61" spans="1:58" x14ac:dyDescent="0.25">
      <c r="A61" s="241" t="s">
        <v>417</v>
      </c>
      <c r="B61" s="278"/>
      <c r="C61" s="281"/>
      <c r="D61" s="281"/>
      <c r="E61" s="281"/>
      <c r="F61" s="65" t="s">
        <v>59</v>
      </c>
      <c r="G61" s="66"/>
      <c r="H61" s="38"/>
      <c r="I61" s="142"/>
      <c r="J61" s="142"/>
      <c r="K61" s="142"/>
      <c r="L61" s="142"/>
      <c r="M61" s="142"/>
      <c r="N61" s="142"/>
      <c r="O61" s="142"/>
      <c r="P61" s="142"/>
      <c r="Q61" s="38"/>
      <c r="R61" s="63">
        <v>597.32000000000005</v>
      </c>
      <c r="S61" s="63">
        <v>672.73</v>
      </c>
      <c r="T61" s="63">
        <v>651.6</v>
      </c>
      <c r="U61" s="63">
        <v>655.26</v>
      </c>
      <c r="V61" s="63">
        <v>630.22</v>
      </c>
      <c r="W61" s="63">
        <v>673.89</v>
      </c>
      <c r="X61" s="63">
        <v>736.04</v>
      </c>
      <c r="Y61" s="63">
        <v>1048.82</v>
      </c>
      <c r="Z61" s="63">
        <v>1746.61</v>
      </c>
      <c r="AA61" s="63">
        <v>2218.16</v>
      </c>
      <c r="AB61" s="63">
        <v>1737.68</v>
      </c>
      <c r="AC61" s="63">
        <v>1118.78</v>
      </c>
      <c r="AD61" s="63">
        <v>1061.5</v>
      </c>
      <c r="AE61" s="63">
        <v>1099.8900000000001</v>
      </c>
      <c r="AF61" s="63">
        <f>IFERROR('3c DTC_PPM'!AD61-'3c DTC_PPM'!AD18+AF18,"-")</f>
        <v>960.37067076644405</v>
      </c>
      <c r="AG61" s="147">
        <f>IFERROR('3c DTC_PPM'!AE61-'3c DTC_PPM'!AE18+AG18,"-")</f>
        <v>895.91603870161873</v>
      </c>
      <c r="AH61" s="147" t="str">
        <f>IFERROR('3c DTC_PPM'!AF61-'3c DTC_PPM'!AF18+AH18,"-")</f>
        <v>-</v>
      </c>
      <c r="AI61" s="147" t="str">
        <f>IFERROR('3c DTC_PPM'!AG61-'3c DTC_PPM'!AG18+AI18,"-")</f>
        <v>-</v>
      </c>
      <c r="AJ61" s="147" t="str">
        <f>IFERROR('3c DTC_PPM'!AH61-'3c DTC_PPM'!AH18+AJ18,"-")</f>
        <v>-</v>
      </c>
      <c r="AK61" s="147" t="str">
        <f>IFERROR('3c DTC_PPM'!AI61-'3c DTC_PPM'!AI18+AK18,"-")</f>
        <v>-</v>
      </c>
      <c r="AL61" s="147" t="str">
        <f>IFERROR('3c DTC_PPM'!AJ61-'3c DTC_PPM'!AJ18+AL18,"-")</f>
        <v>-</v>
      </c>
      <c r="AM61" s="147" t="str">
        <f>IFERROR('3c DTC_PPM'!AK61-'3c DTC_PPM'!AK18+AM18,"-")</f>
        <v>-</v>
      </c>
      <c r="AN61" s="147" t="str">
        <f>IFERROR('3c DTC_PPM'!AL61-'3c DTC_PPM'!AL18+AN18,"-")</f>
        <v>-</v>
      </c>
      <c r="AO61" s="147" t="str">
        <f>IFERROR('3c DTC_PPM'!AM61-'3c DTC_PPM'!AM18+AO18,"-")</f>
        <v>-</v>
      </c>
      <c r="AP61" s="147" t="str">
        <f>IFERROR('3c DTC_PPM'!AN61-'3c DTC_PPM'!AN18+AP18,"-")</f>
        <v>-</v>
      </c>
      <c r="AQ61" s="147" t="str">
        <f>IFERROR('3c DTC_PPM'!AO61-'3c DTC_PPM'!AO18+AQ18,"-")</f>
        <v>-</v>
      </c>
      <c r="AR61" s="147" t="str">
        <f>IFERROR('3c DTC_PPM'!AP61-'3c DTC_PPM'!AP18+AR18,"-")</f>
        <v>-</v>
      </c>
      <c r="AS61" s="147" t="str">
        <f>IFERROR('3c DTC_PPM'!AQ61-'3c DTC_PPM'!AQ18+AS18,"-")</f>
        <v>-</v>
      </c>
      <c r="AT61" s="147" t="str">
        <f>IFERROR('3c DTC_PPM'!AR61-'3c DTC_PPM'!AR18+AT18,"-")</f>
        <v>-</v>
      </c>
      <c r="AU61" s="147" t="str">
        <f>IFERROR('3c DTC_PPM'!AS61-'3c DTC_PPM'!AS18+AU18,"-")</f>
        <v>-</v>
      </c>
      <c r="AV61" s="147" t="str">
        <f>IFERROR('3c DTC_PPM'!AT61-'3c DTC_PPM'!AT18+AV18,"-")</f>
        <v>-</v>
      </c>
      <c r="AW61" s="147" t="str">
        <f>IFERROR('3c DTC_PPM'!AU61-'3c DTC_PPM'!AU18+AW18,"-")</f>
        <v>-</v>
      </c>
      <c r="AX61" s="147" t="str">
        <f>IFERROR('3c DTC_PPM'!AV61-'3c DTC_PPM'!AV18+AX18,"-")</f>
        <v>-</v>
      </c>
      <c r="AY61" s="147" t="str">
        <f>IFERROR('3c DTC_PPM'!AW61-'3c DTC_PPM'!AW18+AY18,"-")</f>
        <v>-</v>
      </c>
      <c r="AZ61" s="147" t="str">
        <f>IFERROR('3c DTC_PPM'!AX61-'3c DTC_PPM'!AX18+AZ18,"-")</f>
        <v>-</v>
      </c>
      <c r="BA61" s="147" t="str">
        <f>IFERROR('3c DTC_PPM'!AY61-'3c DTC_PPM'!AY18+BA18,"-")</f>
        <v>-</v>
      </c>
      <c r="BB61" s="147" t="str">
        <f>IFERROR('3c DTC_PPM'!AZ61-'3c DTC_PPM'!AZ18+BB18,"-")</f>
        <v>-</v>
      </c>
      <c r="BC61" s="147" t="str">
        <f>IFERROR('3c DTC_PPM'!BA61-'3c DTC_PPM'!BA18+BC18,"-")</f>
        <v>-</v>
      </c>
      <c r="BD61" s="147" t="str">
        <f>IFERROR('3c DTC_PPM'!BB61-'3c DTC_PPM'!BB18+BD18,"-")</f>
        <v>-</v>
      </c>
      <c r="BE61" s="147" t="str">
        <f>IFERROR('3c DTC_PPM'!BC61-'3c DTC_PPM'!BC18+BE18,"-")</f>
        <v>-</v>
      </c>
      <c r="BF61" s="147" t="str">
        <f>IFERROR('3c DTC_PPM'!BD61-'3c DTC_PPM'!BD18+BF18,"-")</f>
        <v>-</v>
      </c>
    </row>
    <row r="62" spans="1:58" x14ac:dyDescent="0.25">
      <c r="A62" s="241" t="s">
        <v>418</v>
      </c>
      <c r="B62" s="278"/>
      <c r="C62" s="281"/>
      <c r="D62" s="281"/>
      <c r="E62" s="281"/>
      <c r="F62" s="65" t="s">
        <v>60</v>
      </c>
      <c r="G62" s="66"/>
      <c r="H62" s="38"/>
      <c r="I62" s="142"/>
      <c r="J62" s="142"/>
      <c r="K62" s="142"/>
      <c r="L62" s="142"/>
      <c r="M62" s="142"/>
      <c r="N62" s="142"/>
      <c r="O62" s="142"/>
      <c r="P62" s="142"/>
      <c r="Q62" s="38"/>
      <c r="R62" s="63">
        <v>560.1</v>
      </c>
      <c r="S62" s="63">
        <v>627.02</v>
      </c>
      <c r="T62" s="63">
        <v>606.05999999999995</v>
      </c>
      <c r="U62" s="63">
        <v>612.51</v>
      </c>
      <c r="V62" s="63">
        <v>587.66999999999996</v>
      </c>
      <c r="W62" s="63">
        <v>638</v>
      </c>
      <c r="X62" s="63">
        <v>699.43</v>
      </c>
      <c r="Y62" s="63">
        <v>996.83</v>
      </c>
      <c r="Z62" s="63">
        <v>1687.95</v>
      </c>
      <c r="AA62" s="63">
        <v>2154.0700000000002</v>
      </c>
      <c r="AB62" s="63">
        <v>1653.84</v>
      </c>
      <c r="AC62" s="63">
        <v>1040.02</v>
      </c>
      <c r="AD62" s="63">
        <v>984.46</v>
      </c>
      <c r="AE62" s="63">
        <v>1022.59</v>
      </c>
      <c r="AF62" s="63">
        <f>IFERROR('3c DTC_PPM'!AD62-'3c DTC_PPM'!AD19+AF19,"-")</f>
        <v>877.92779821751617</v>
      </c>
      <c r="AG62" s="147">
        <f>IFERROR('3c DTC_PPM'!AE62-'3c DTC_PPM'!AE19+AG19,"-")</f>
        <v>813.47682409022775</v>
      </c>
      <c r="AH62" s="147" t="str">
        <f>IFERROR('3c DTC_PPM'!AF62-'3c DTC_PPM'!AF19+AH19,"-")</f>
        <v>-</v>
      </c>
      <c r="AI62" s="147" t="str">
        <f>IFERROR('3c DTC_PPM'!AG62-'3c DTC_PPM'!AG19+AI19,"-")</f>
        <v>-</v>
      </c>
      <c r="AJ62" s="147" t="str">
        <f>IFERROR('3c DTC_PPM'!AH62-'3c DTC_PPM'!AH19+AJ19,"-")</f>
        <v>-</v>
      </c>
      <c r="AK62" s="147" t="str">
        <f>IFERROR('3c DTC_PPM'!AI62-'3c DTC_PPM'!AI19+AK19,"-")</f>
        <v>-</v>
      </c>
      <c r="AL62" s="147" t="str">
        <f>IFERROR('3c DTC_PPM'!AJ62-'3c DTC_PPM'!AJ19+AL19,"-")</f>
        <v>-</v>
      </c>
      <c r="AM62" s="147" t="str">
        <f>IFERROR('3c DTC_PPM'!AK62-'3c DTC_PPM'!AK19+AM19,"-")</f>
        <v>-</v>
      </c>
      <c r="AN62" s="147" t="str">
        <f>IFERROR('3c DTC_PPM'!AL62-'3c DTC_PPM'!AL19+AN19,"-")</f>
        <v>-</v>
      </c>
      <c r="AO62" s="147" t="str">
        <f>IFERROR('3c DTC_PPM'!AM62-'3c DTC_PPM'!AM19+AO19,"-")</f>
        <v>-</v>
      </c>
      <c r="AP62" s="147" t="str">
        <f>IFERROR('3c DTC_PPM'!AN62-'3c DTC_PPM'!AN19+AP19,"-")</f>
        <v>-</v>
      </c>
      <c r="AQ62" s="147" t="str">
        <f>IFERROR('3c DTC_PPM'!AO62-'3c DTC_PPM'!AO19+AQ19,"-")</f>
        <v>-</v>
      </c>
      <c r="AR62" s="147" t="str">
        <f>IFERROR('3c DTC_PPM'!AP62-'3c DTC_PPM'!AP19+AR19,"-")</f>
        <v>-</v>
      </c>
      <c r="AS62" s="147" t="str">
        <f>IFERROR('3c DTC_PPM'!AQ62-'3c DTC_PPM'!AQ19+AS19,"-")</f>
        <v>-</v>
      </c>
      <c r="AT62" s="147" t="str">
        <f>IFERROR('3c DTC_PPM'!AR62-'3c DTC_PPM'!AR19+AT19,"-")</f>
        <v>-</v>
      </c>
      <c r="AU62" s="147" t="str">
        <f>IFERROR('3c DTC_PPM'!AS62-'3c DTC_PPM'!AS19+AU19,"-")</f>
        <v>-</v>
      </c>
      <c r="AV62" s="147" t="str">
        <f>IFERROR('3c DTC_PPM'!AT62-'3c DTC_PPM'!AT19+AV19,"-")</f>
        <v>-</v>
      </c>
      <c r="AW62" s="147" t="str">
        <f>IFERROR('3c DTC_PPM'!AU62-'3c DTC_PPM'!AU19+AW19,"-")</f>
        <v>-</v>
      </c>
      <c r="AX62" s="147" t="str">
        <f>IFERROR('3c DTC_PPM'!AV62-'3c DTC_PPM'!AV19+AX19,"-")</f>
        <v>-</v>
      </c>
      <c r="AY62" s="147" t="str">
        <f>IFERROR('3c DTC_PPM'!AW62-'3c DTC_PPM'!AW19+AY19,"-")</f>
        <v>-</v>
      </c>
      <c r="AZ62" s="147" t="str">
        <f>IFERROR('3c DTC_PPM'!AX62-'3c DTC_PPM'!AX19+AZ19,"-")</f>
        <v>-</v>
      </c>
      <c r="BA62" s="147" t="str">
        <f>IFERROR('3c DTC_PPM'!AY62-'3c DTC_PPM'!AY19+BA19,"-")</f>
        <v>-</v>
      </c>
      <c r="BB62" s="147" t="str">
        <f>IFERROR('3c DTC_PPM'!AZ62-'3c DTC_PPM'!AZ19+BB19,"-")</f>
        <v>-</v>
      </c>
      <c r="BC62" s="147" t="str">
        <f>IFERROR('3c DTC_PPM'!BA62-'3c DTC_PPM'!BA19+BC19,"-")</f>
        <v>-</v>
      </c>
      <c r="BD62" s="147" t="str">
        <f>IFERROR('3c DTC_PPM'!BB62-'3c DTC_PPM'!BB19+BD19,"-")</f>
        <v>-</v>
      </c>
      <c r="BE62" s="147" t="str">
        <f>IFERROR('3c DTC_PPM'!BC62-'3c DTC_PPM'!BC19+BE19,"-")</f>
        <v>-</v>
      </c>
      <c r="BF62" s="147" t="str">
        <f>IFERROR('3c DTC_PPM'!BD62-'3c DTC_PPM'!BD19+BF19,"-")</f>
        <v>-</v>
      </c>
    </row>
    <row r="63" spans="1:58" x14ac:dyDescent="0.25">
      <c r="A63" s="241" t="s">
        <v>419</v>
      </c>
      <c r="B63" s="278"/>
      <c r="C63" s="281"/>
      <c r="D63" s="281"/>
      <c r="E63" s="281"/>
      <c r="F63" s="65" t="s">
        <v>61</v>
      </c>
      <c r="G63" s="66"/>
      <c r="H63" s="38"/>
      <c r="I63" s="142"/>
      <c r="J63" s="142"/>
      <c r="K63" s="142"/>
      <c r="L63" s="142"/>
      <c r="M63" s="142"/>
      <c r="N63" s="142"/>
      <c r="O63" s="142"/>
      <c r="P63" s="142"/>
      <c r="Q63" s="38"/>
      <c r="R63" s="63">
        <v>583.79999999999995</v>
      </c>
      <c r="S63" s="63">
        <v>650.79</v>
      </c>
      <c r="T63" s="63">
        <v>630.23</v>
      </c>
      <c r="U63" s="63">
        <v>635.57000000000005</v>
      </c>
      <c r="V63" s="63">
        <v>611.12</v>
      </c>
      <c r="W63" s="63">
        <v>663.45</v>
      </c>
      <c r="X63" s="63">
        <v>725.02</v>
      </c>
      <c r="Y63" s="63">
        <v>1025.4100000000001</v>
      </c>
      <c r="Z63" s="63">
        <v>1706.91</v>
      </c>
      <c r="AA63" s="63">
        <v>2167.3200000000002</v>
      </c>
      <c r="AB63" s="63">
        <v>1670.31</v>
      </c>
      <c r="AC63" s="63">
        <v>1062.8800000000001</v>
      </c>
      <c r="AD63" s="63">
        <v>1006.07</v>
      </c>
      <c r="AE63" s="63">
        <v>1043.76</v>
      </c>
      <c r="AF63" s="63">
        <f>IFERROR('3c DTC_PPM'!AD63-'3c DTC_PPM'!AD20+AF20,"-")</f>
        <v>921.37425913307084</v>
      </c>
      <c r="AG63" s="147">
        <f>IFERROR('3c DTC_PPM'!AE63-'3c DTC_PPM'!AE20+AG20,"-")</f>
        <v>857.95368374626173</v>
      </c>
      <c r="AH63" s="147" t="str">
        <f>IFERROR('3c DTC_PPM'!AF63-'3c DTC_PPM'!AF20+AH20,"-")</f>
        <v>-</v>
      </c>
      <c r="AI63" s="147" t="str">
        <f>IFERROR('3c DTC_PPM'!AG63-'3c DTC_PPM'!AG20+AI20,"-")</f>
        <v>-</v>
      </c>
      <c r="AJ63" s="147" t="str">
        <f>IFERROR('3c DTC_PPM'!AH63-'3c DTC_PPM'!AH20+AJ20,"-")</f>
        <v>-</v>
      </c>
      <c r="AK63" s="147" t="str">
        <f>IFERROR('3c DTC_PPM'!AI63-'3c DTC_PPM'!AI20+AK20,"-")</f>
        <v>-</v>
      </c>
      <c r="AL63" s="147" t="str">
        <f>IFERROR('3c DTC_PPM'!AJ63-'3c DTC_PPM'!AJ20+AL20,"-")</f>
        <v>-</v>
      </c>
      <c r="AM63" s="147" t="str">
        <f>IFERROR('3c DTC_PPM'!AK63-'3c DTC_PPM'!AK20+AM20,"-")</f>
        <v>-</v>
      </c>
      <c r="AN63" s="147" t="str">
        <f>IFERROR('3c DTC_PPM'!AL63-'3c DTC_PPM'!AL20+AN20,"-")</f>
        <v>-</v>
      </c>
      <c r="AO63" s="147" t="str">
        <f>IFERROR('3c DTC_PPM'!AM63-'3c DTC_PPM'!AM20+AO20,"-")</f>
        <v>-</v>
      </c>
      <c r="AP63" s="147" t="str">
        <f>IFERROR('3c DTC_PPM'!AN63-'3c DTC_PPM'!AN20+AP20,"-")</f>
        <v>-</v>
      </c>
      <c r="AQ63" s="147" t="str">
        <f>IFERROR('3c DTC_PPM'!AO63-'3c DTC_PPM'!AO20+AQ20,"-")</f>
        <v>-</v>
      </c>
      <c r="AR63" s="147" t="str">
        <f>IFERROR('3c DTC_PPM'!AP63-'3c DTC_PPM'!AP20+AR20,"-")</f>
        <v>-</v>
      </c>
      <c r="AS63" s="147" t="str">
        <f>IFERROR('3c DTC_PPM'!AQ63-'3c DTC_PPM'!AQ20+AS20,"-")</f>
        <v>-</v>
      </c>
      <c r="AT63" s="147" t="str">
        <f>IFERROR('3c DTC_PPM'!AR63-'3c DTC_PPM'!AR20+AT20,"-")</f>
        <v>-</v>
      </c>
      <c r="AU63" s="147" t="str">
        <f>IFERROR('3c DTC_PPM'!AS63-'3c DTC_PPM'!AS20+AU20,"-")</f>
        <v>-</v>
      </c>
      <c r="AV63" s="147" t="str">
        <f>IFERROR('3c DTC_PPM'!AT63-'3c DTC_PPM'!AT20+AV20,"-")</f>
        <v>-</v>
      </c>
      <c r="AW63" s="147" t="str">
        <f>IFERROR('3c DTC_PPM'!AU63-'3c DTC_PPM'!AU20+AW20,"-")</f>
        <v>-</v>
      </c>
      <c r="AX63" s="147" t="str">
        <f>IFERROR('3c DTC_PPM'!AV63-'3c DTC_PPM'!AV20+AX20,"-")</f>
        <v>-</v>
      </c>
      <c r="AY63" s="147" t="str">
        <f>IFERROR('3c DTC_PPM'!AW63-'3c DTC_PPM'!AW20+AY20,"-")</f>
        <v>-</v>
      </c>
      <c r="AZ63" s="147" t="str">
        <f>IFERROR('3c DTC_PPM'!AX63-'3c DTC_PPM'!AX20+AZ20,"-")</f>
        <v>-</v>
      </c>
      <c r="BA63" s="147" t="str">
        <f>IFERROR('3c DTC_PPM'!AY63-'3c DTC_PPM'!AY20+BA20,"-")</f>
        <v>-</v>
      </c>
      <c r="BB63" s="147" t="str">
        <f>IFERROR('3c DTC_PPM'!AZ63-'3c DTC_PPM'!AZ20+BB20,"-")</f>
        <v>-</v>
      </c>
      <c r="BC63" s="147" t="str">
        <f>IFERROR('3c DTC_PPM'!BA63-'3c DTC_PPM'!BA20+BC20,"-")</f>
        <v>-</v>
      </c>
      <c r="BD63" s="147" t="str">
        <f>IFERROR('3c DTC_PPM'!BB63-'3c DTC_PPM'!BB20+BD20,"-")</f>
        <v>-</v>
      </c>
      <c r="BE63" s="147" t="str">
        <f>IFERROR('3c DTC_PPM'!BC63-'3c DTC_PPM'!BC20+BE20,"-")</f>
        <v>-</v>
      </c>
      <c r="BF63" s="147" t="str">
        <f>IFERROR('3c DTC_PPM'!BD63-'3c DTC_PPM'!BD20+BF20,"-")</f>
        <v>-</v>
      </c>
    </row>
    <row r="64" spans="1:58" x14ac:dyDescent="0.25">
      <c r="A64" s="241" t="s">
        <v>420</v>
      </c>
      <c r="B64" s="278"/>
      <c r="C64" s="281"/>
      <c r="D64" s="281"/>
      <c r="E64" s="281"/>
      <c r="F64" s="65" t="s">
        <v>62</v>
      </c>
      <c r="G64" s="66"/>
      <c r="H64" s="38"/>
      <c r="I64" s="142"/>
      <c r="J64" s="142"/>
      <c r="K64" s="142"/>
      <c r="L64" s="142"/>
      <c r="M64" s="142"/>
      <c r="N64" s="142"/>
      <c r="O64" s="142"/>
      <c r="P64" s="142"/>
      <c r="Q64" s="38"/>
      <c r="R64" s="63">
        <v>576.03</v>
      </c>
      <c r="S64" s="63">
        <v>641.71</v>
      </c>
      <c r="T64" s="63">
        <v>620.94000000000005</v>
      </c>
      <c r="U64" s="63">
        <v>621</v>
      </c>
      <c r="V64" s="63">
        <v>596.48</v>
      </c>
      <c r="W64" s="63">
        <v>643.33000000000004</v>
      </c>
      <c r="X64" s="63">
        <v>704.78</v>
      </c>
      <c r="Y64" s="63">
        <v>1005.27</v>
      </c>
      <c r="Z64" s="63">
        <v>1686.42</v>
      </c>
      <c r="AA64" s="63">
        <v>2146.58</v>
      </c>
      <c r="AB64" s="63">
        <v>1652.36</v>
      </c>
      <c r="AC64" s="63">
        <v>1045.3399999999999</v>
      </c>
      <c r="AD64" s="63">
        <v>988.92</v>
      </c>
      <c r="AE64" s="63">
        <v>1026.57</v>
      </c>
      <c r="AF64" s="63">
        <f>IFERROR('3c DTC_PPM'!AD64-'3c DTC_PPM'!AD21+AF21,"-")</f>
        <v>895.98228031693429</v>
      </c>
      <c r="AG64" s="147">
        <f>IFERROR('3c DTC_PPM'!AE64-'3c DTC_PPM'!AE21+AG21,"-")</f>
        <v>832.24136187673366</v>
      </c>
      <c r="AH64" s="147" t="str">
        <f>IFERROR('3c DTC_PPM'!AF64-'3c DTC_PPM'!AF21+AH21,"-")</f>
        <v>-</v>
      </c>
      <c r="AI64" s="147" t="str">
        <f>IFERROR('3c DTC_PPM'!AG64-'3c DTC_PPM'!AG21+AI21,"-")</f>
        <v>-</v>
      </c>
      <c r="AJ64" s="147" t="str">
        <f>IFERROR('3c DTC_PPM'!AH64-'3c DTC_PPM'!AH21+AJ21,"-")</f>
        <v>-</v>
      </c>
      <c r="AK64" s="147" t="str">
        <f>IFERROR('3c DTC_PPM'!AI64-'3c DTC_PPM'!AI21+AK21,"-")</f>
        <v>-</v>
      </c>
      <c r="AL64" s="147" t="str">
        <f>IFERROR('3c DTC_PPM'!AJ64-'3c DTC_PPM'!AJ21+AL21,"-")</f>
        <v>-</v>
      </c>
      <c r="AM64" s="147" t="str">
        <f>IFERROR('3c DTC_PPM'!AK64-'3c DTC_PPM'!AK21+AM21,"-")</f>
        <v>-</v>
      </c>
      <c r="AN64" s="147" t="str">
        <f>IFERROR('3c DTC_PPM'!AL64-'3c DTC_PPM'!AL21+AN21,"-")</f>
        <v>-</v>
      </c>
      <c r="AO64" s="147" t="str">
        <f>IFERROR('3c DTC_PPM'!AM64-'3c DTC_PPM'!AM21+AO21,"-")</f>
        <v>-</v>
      </c>
      <c r="AP64" s="147" t="str">
        <f>IFERROR('3c DTC_PPM'!AN64-'3c DTC_PPM'!AN21+AP21,"-")</f>
        <v>-</v>
      </c>
      <c r="AQ64" s="147" t="str">
        <f>IFERROR('3c DTC_PPM'!AO64-'3c DTC_PPM'!AO21+AQ21,"-")</f>
        <v>-</v>
      </c>
      <c r="AR64" s="147" t="str">
        <f>IFERROR('3c DTC_PPM'!AP64-'3c DTC_PPM'!AP21+AR21,"-")</f>
        <v>-</v>
      </c>
      <c r="AS64" s="147" t="str">
        <f>IFERROR('3c DTC_PPM'!AQ64-'3c DTC_PPM'!AQ21+AS21,"-")</f>
        <v>-</v>
      </c>
      <c r="AT64" s="147" t="str">
        <f>IFERROR('3c DTC_PPM'!AR64-'3c DTC_PPM'!AR21+AT21,"-")</f>
        <v>-</v>
      </c>
      <c r="AU64" s="147" t="str">
        <f>IFERROR('3c DTC_PPM'!AS64-'3c DTC_PPM'!AS21+AU21,"-")</f>
        <v>-</v>
      </c>
      <c r="AV64" s="147" t="str">
        <f>IFERROR('3c DTC_PPM'!AT64-'3c DTC_PPM'!AT21+AV21,"-")</f>
        <v>-</v>
      </c>
      <c r="AW64" s="147" t="str">
        <f>IFERROR('3c DTC_PPM'!AU64-'3c DTC_PPM'!AU21+AW21,"-")</f>
        <v>-</v>
      </c>
      <c r="AX64" s="147" t="str">
        <f>IFERROR('3c DTC_PPM'!AV64-'3c DTC_PPM'!AV21+AX21,"-")</f>
        <v>-</v>
      </c>
      <c r="AY64" s="147" t="str">
        <f>IFERROR('3c DTC_PPM'!AW64-'3c DTC_PPM'!AW21+AY21,"-")</f>
        <v>-</v>
      </c>
      <c r="AZ64" s="147" t="str">
        <f>IFERROR('3c DTC_PPM'!AX64-'3c DTC_PPM'!AX21+AZ21,"-")</f>
        <v>-</v>
      </c>
      <c r="BA64" s="147" t="str">
        <f>IFERROR('3c DTC_PPM'!AY64-'3c DTC_PPM'!AY21+BA21,"-")</f>
        <v>-</v>
      </c>
      <c r="BB64" s="147" t="str">
        <f>IFERROR('3c DTC_PPM'!AZ64-'3c DTC_PPM'!AZ21+BB21,"-")</f>
        <v>-</v>
      </c>
      <c r="BC64" s="147" t="str">
        <f>IFERROR('3c DTC_PPM'!BA64-'3c DTC_PPM'!BA21+BC21,"-")</f>
        <v>-</v>
      </c>
      <c r="BD64" s="147" t="str">
        <f>IFERROR('3c DTC_PPM'!BB64-'3c DTC_PPM'!BB21+BD21,"-")</f>
        <v>-</v>
      </c>
      <c r="BE64" s="147" t="str">
        <f>IFERROR('3c DTC_PPM'!BC64-'3c DTC_PPM'!BC21+BE21,"-")</f>
        <v>-</v>
      </c>
      <c r="BF64" s="147" t="str">
        <f>IFERROR('3c DTC_PPM'!BD64-'3c DTC_PPM'!BD21+BF21,"-")</f>
        <v>-</v>
      </c>
    </row>
    <row r="65" spans="1:58" x14ac:dyDescent="0.25">
      <c r="A65" s="241" t="s">
        <v>421</v>
      </c>
      <c r="B65" s="278"/>
      <c r="C65" s="281"/>
      <c r="D65" s="281"/>
      <c r="E65" s="281"/>
      <c r="F65" s="65" t="s">
        <v>63</v>
      </c>
      <c r="G65" s="66"/>
      <c r="H65" s="38"/>
      <c r="I65" s="142"/>
      <c r="J65" s="142"/>
      <c r="K65" s="142"/>
      <c r="L65" s="142"/>
      <c r="M65" s="142"/>
      <c r="N65" s="142"/>
      <c r="O65" s="142"/>
      <c r="P65" s="142"/>
      <c r="Q65" s="38"/>
      <c r="R65" s="63">
        <v>562.20000000000005</v>
      </c>
      <c r="S65" s="63">
        <v>621.9</v>
      </c>
      <c r="T65" s="63">
        <v>601.53</v>
      </c>
      <c r="U65" s="63">
        <v>602.38</v>
      </c>
      <c r="V65" s="63">
        <v>578.15</v>
      </c>
      <c r="W65" s="63">
        <v>627.53</v>
      </c>
      <c r="X65" s="63">
        <v>687.64</v>
      </c>
      <c r="Y65" s="63">
        <v>981.53</v>
      </c>
      <c r="Z65" s="63">
        <v>1650.48</v>
      </c>
      <c r="AA65" s="63">
        <v>2102.16</v>
      </c>
      <c r="AB65" s="63">
        <v>1629.21</v>
      </c>
      <c r="AC65" s="63">
        <v>1032.29</v>
      </c>
      <c r="AD65" s="63">
        <v>977.61</v>
      </c>
      <c r="AE65" s="63">
        <v>1014.5</v>
      </c>
      <c r="AF65" s="63">
        <f>IFERROR('3c DTC_PPM'!AD65-'3c DTC_PPM'!AD22+AF22,"-")</f>
        <v>873.55765058416284</v>
      </c>
      <c r="AG65" s="147">
        <f>IFERROR('3c DTC_PPM'!AE65-'3c DTC_PPM'!AE22+AG22,"-")</f>
        <v>811.18525957691281</v>
      </c>
      <c r="AH65" s="147" t="str">
        <f>IFERROR('3c DTC_PPM'!AF65-'3c DTC_PPM'!AF22+AH22,"-")</f>
        <v>-</v>
      </c>
      <c r="AI65" s="147" t="str">
        <f>IFERROR('3c DTC_PPM'!AG65-'3c DTC_PPM'!AG22+AI22,"-")</f>
        <v>-</v>
      </c>
      <c r="AJ65" s="147" t="str">
        <f>IFERROR('3c DTC_PPM'!AH65-'3c DTC_PPM'!AH22+AJ22,"-")</f>
        <v>-</v>
      </c>
      <c r="AK65" s="147" t="str">
        <f>IFERROR('3c DTC_PPM'!AI65-'3c DTC_PPM'!AI22+AK22,"-")</f>
        <v>-</v>
      </c>
      <c r="AL65" s="147" t="str">
        <f>IFERROR('3c DTC_PPM'!AJ65-'3c DTC_PPM'!AJ22+AL22,"-")</f>
        <v>-</v>
      </c>
      <c r="AM65" s="147" t="str">
        <f>IFERROR('3c DTC_PPM'!AK65-'3c DTC_PPM'!AK22+AM22,"-")</f>
        <v>-</v>
      </c>
      <c r="AN65" s="147" t="str">
        <f>IFERROR('3c DTC_PPM'!AL65-'3c DTC_PPM'!AL22+AN22,"-")</f>
        <v>-</v>
      </c>
      <c r="AO65" s="147" t="str">
        <f>IFERROR('3c DTC_PPM'!AM65-'3c DTC_PPM'!AM22+AO22,"-")</f>
        <v>-</v>
      </c>
      <c r="AP65" s="147" t="str">
        <f>IFERROR('3c DTC_PPM'!AN65-'3c DTC_PPM'!AN22+AP22,"-")</f>
        <v>-</v>
      </c>
      <c r="AQ65" s="147" t="str">
        <f>IFERROR('3c DTC_PPM'!AO65-'3c DTC_PPM'!AO22+AQ22,"-")</f>
        <v>-</v>
      </c>
      <c r="AR65" s="147" t="str">
        <f>IFERROR('3c DTC_PPM'!AP65-'3c DTC_PPM'!AP22+AR22,"-")</f>
        <v>-</v>
      </c>
      <c r="AS65" s="147" t="str">
        <f>IFERROR('3c DTC_PPM'!AQ65-'3c DTC_PPM'!AQ22+AS22,"-")</f>
        <v>-</v>
      </c>
      <c r="AT65" s="147" t="str">
        <f>IFERROR('3c DTC_PPM'!AR65-'3c DTC_PPM'!AR22+AT22,"-")</f>
        <v>-</v>
      </c>
      <c r="AU65" s="147" t="str">
        <f>IFERROR('3c DTC_PPM'!AS65-'3c DTC_PPM'!AS22+AU22,"-")</f>
        <v>-</v>
      </c>
      <c r="AV65" s="147" t="str">
        <f>IFERROR('3c DTC_PPM'!AT65-'3c DTC_PPM'!AT22+AV22,"-")</f>
        <v>-</v>
      </c>
      <c r="AW65" s="147" t="str">
        <f>IFERROR('3c DTC_PPM'!AU65-'3c DTC_PPM'!AU22+AW22,"-")</f>
        <v>-</v>
      </c>
      <c r="AX65" s="147" t="str">
        <f>IFERROR('3c DTC_PPM'!AV65-'3c DTC_PPM'!AV22+AX22,"-")</f>
        <v>-</v>
      </c>
      <c r="AY65" s="147" t="str">
        <f>IFERROR('3c DTC_PPM'!AW65-'3c DTC_PPM'!AW22+AY22,"-")</f>
        <v>-</v>
      </c>
      <c r="AZ65" s="147" t="str">
        <f>IFERROR('3c DTC_PPM'!AX65-'3c DTC_PPM'!AX22+AZ22,"-")</f>
        <v>-</v>
      </c>
      <c r="BA65" s="147" t="str">
        <f>IFERROR('3c DTC_PPM'!AY65-'3c DTC_PPM'!AY22+BA22,"-")</f>
        <v>-</v>
      </c>
      <c r="BB65" s="147" t="str">
        <f>IFERROR('3c DTC_PPM'!AZ65-'3c DTC_PPM'!AZ22+BB22,"-")</f>
        <v>-</v>
      </c>
      <c r="BC65" s="147" t="str">
        <f>IFERROR('3c DTC_PPM'!BA65-'3c DTC_PPM'!BA22+BC22,"-")</f>
        <v>-</v>
      </c>
      <c r="BD65" s="147" t="str">
        <f>IFERROR('3c DTC_PPM'!BB65-'3c DTC_PPM'!BB22+BD22,"-")</f>
        <v>-</v>
      </c>
      <c r="BE65" s="147" t="str">
        <f>IFERROR('3c DTC_PPM'!BC65-'3c DTC_PPM'!BC22+BE22,"-")</f>
        <v>-</v>
      </c>
      <c r="BF65" s="147" t="str">
        <f>IFERROR('3c DTC_PPM'!BD65-'3c DTC_PPM'!BD22+BF22,"-")</f>
        <v>-</v>
      </c>
    </row>
    <row r="66" spans="1:58" x14ac:dyDescent="0.25">
      <c r="A66" s="241" t="s">
        <v>422</v>
      </c>
      <c r="B66" s="278"/>
      <c r="C66" s="281"/>
      <c r="D66" s="281"/>
      <c r="E66" s="281"/>
      <c r="F66" s="65" t="s">
        <v>64</v>
      </c>
      <c r="G66" s="66"/>
      <c r="H66" s="38"/>
      <c r="I66" s="142"/>
      <c r="J66" s="142"/>
      <c r="K66" s="142"/>
      <c r="L66" s="142"/>
      <c r="M66" s="142"/>
      <c r="N66" s="142"/>
      <c r="O66" s="142"/>
      <c r="P66" s="142"/>
      <c r="Q66" s="38"/>
      <c r="R66" s="63">
        <v>575.9</v>
      </c>
      <c r="S66" s="63">
        <v>635.01</v>
      </c>
      <c r="T66" s="63">
        <v>614.4</v>
      </c>
      <c r="U66" s="63">
        <v>611.45000000000005</v>
      </c>
      <c r="V66" s="63">
        <v>586.87</v>
      </c>
      <c r="W66" s="63">
        <v>639.15</v>
      </c>
      <c r="X66" s="63">
        <v>700.29</v>
      </c>
      <c r="Y66" s="63">
        <v>1000.2</v>
      </c>
      <c r="Z66" s="63">
        <v>1682.62</v>
      </c>
      <c r="AA66" s="63">
        <v>2143.54</v>
      </c>
      <c r="AB66" s="63">
        <v>1653.57</v>
      </c>
      <c r="AC66" s="63">
        <v>1048.27</v>
      </c>
      <c r="AD66" s="63">
        <v>993.02</v>
      </c>
      <c r="AE66" s="63">
        <v>1030.31</v>
      </c>
      <c r="AF66" s="63">
        <f>IFERROR('3c DTC_PPM'!AD66-'3c DTC_PPM'!AD23+AF23,"-")</f>
        <v>898.91558589005365</v>
      </c>
      <c r="AG66" s="147">
        <f>IFERROR('3c DTC_PPM'!AE66-'3c DTC_PPM'!AE23+AG23,"-")</f>
        <v>835.72508165669274</v>
      </c>
      <c r="AH66" s="147" t="str">
        <f>IFERROR('3c DTC_PPM'!AF66-'3c DTC_PPM'!AF23+AH23,"-")</f>
        <v>-</v>
      </c>
      <c r="AI66" s="147" t="str">
        <f>IFERROR('3c DTC_PPM'!AG66-'3c DTC_PPM'!AG23+AI23,"-")</f>
        <v>-</v>
      </c>
      <c r="AJ66" s="147" t="str">
        <f>IFERROR('3c DTC_PPM'!AH66-'3c DTC_PPM'!AH23+AJ23,"-")</f>
        <v>-</v>
      </c>
      <c r="AK66" s="147" t="str">
        <f>IFERROR('3c DTC_PPM'!AI66-'3c DTC_PPM'!AI23+AK23,"-")</f>
        <v>-</v>
      </c>
      <c r="AL66" s="147" t="str">
        <f>IFERROR('3c DTC_PPM'!AJ66-'3c DTC_PPM'!AJ23+AL23,"-")</f>
        <v>-</v>
      </c>
      <c r="AM66" s="147" t="str">
        <f>IFERROR('3c DTC_PPM'!AK66-'3c DTC_PPM'!AK23+AM23,"-")</f>
        <v>-</v>
      </c>
      <c r="AN66" s="147" t="str">
        <f>IFERROR('3c DTC_PPM'!AL66-'3c DTC_PPM'!AL23+AN23,"-")</f>
        <v>-</v>
      </c>
      <c r="AO66" s="147" t="str">
        <f>IFERROR('3c DTC_PPM'!AM66-'3c DTC_PPM'!AM23+AO23,"-")</f>
        <v>-</v>
      </c>
      <c r="AP66" s="147" t="str">
        <f>IFERROR('3c DTC_PPM'!AN66-'3c DTC_PPM'!AN23+AP23,"-")</f>
        <v>-</v>
      </c>
      <c r="AQ66" s="147" t="str">
        <f>IFERROR('3c DTC_PPM'!AO66-'3c DTC_PPM'!AO23+AQ23,"-")</f>
        <v>-</v>
      </c>
      <c r="AR66" s="147" t="str">
        <f>IFERROR('3c DTC_PPM'!AP66-'3c DTC_PPM'!AP23+AR23,"-")</f>
        <v>-</v>
      </c>
      <c r="AS66" s="147" t="str">
        <f>IFERROR('3c DTC_PPM'!AQ66-'3c DTC_PPM'!AQ23+AS23,"-")</f>
        <v>-</v>
      </c>
      <c r="AT66" s="147" t="str">
        <f>IFERROR('3c DTC_PPM'!AR66-'3c DTC_PPM'!AR23+AT23,"-")</f>
        <v>-</v>
      </c>
      <c r="AU66" s="147" t="str">
        <f>IFERROR('3c DTC_PPM'!AS66-'3c DTC_PPM'!AS23+AU23,"-")</f>
        <v>-</v>
      </c>
      <c r="AV66" s="147" t="str">
        <f>IFERROR('3c DTC_PPM'!AT66-'3c DTC_PPM'!AT23+AV23,"-")</f>
        <v>-</v>
      </c>
      <c r="AW66" s="147" t="str">
        <f>IFERROR('3c DTC_PPM'!AU66-'3c DTC_PPM'!AU23+AW23,"-")</f>
        <v>-</v>
      </c>
      <c r="AX66" s="147" t="str">
        <f>IFERROR('3c DTC_PPM'!AV66-'3c DTC_PPM'!AV23+AX23,"-")</f>
        <v>-</v>
      </c>
      <c r="AY66" s="147" t="str">
        <f>IFERROR('3c DTC_PPM'!AW66-'3c DTC_PPM'!AW23+AY23,"-")</f>
        <v>-</v>
      </c>
      <c r="AZ66" s="147" t="str">
        <f>IFERROR('3c DTC_PPM'!AX66-'3c DTC_PPM'!AX23+AZ23,"-")</f>
        <v>-</v>
      </c>
      <c r="BA66" s="147" t="str">
        <f>IFERROR('3c DTC_PPM'!AY66-'3c DTC_PPM'!AY23+BA23,"-")</f>
        <v>-</v>
      </c>
      <c r="BB66" s="147" t="str">
        <f>IFERROR('3c DTC_PPM'!AZ66-'3c DTC_PPM'!AZ23+BB23,"-")</f>
        <v>-</v>
      </c>
      <c r="BC66" s="147" t="str">
        <f>IFERROR('3c DTC_PPM'!BA66-'3c DTC_PPM'!BA23+BC23,"-")</f>
        <v>-</v>
      </c>
      <c r="BD66" s="147" t="str">
        <f>IFERROR('3c DTC_PPM'!BB66-'3c DTC_PPM'!BB23+BD23,"-")</f>
        <v>-</v>
      </c>
      <c r="BE66" s="147" t="str">
        <f>IFERROR('3c DTC_PPM'!BC66-'3c DTC_PPM'!BC23+BE23,"-")</f>
        <v>-</v>
      </c>
      <c r="BF66" s="147" t="str">
        <f>IFERROR('3c DTC_PPM'!BD66-'3c DTC_PPM'!BD23+BF23,"-")</f>
        <v>-</v>
      </c>
    </row>
    <row r="67" spans="1:58" x14ac:dyDescent="0.25">
      <c r="A67" s="241" t="s">
        <v>423</v>
      </c>
      <c r="B67" s="278"/>
      <c r="C67" s="281"/>
      <c r="D67" s="281"/>
      <c r="E67" s="281"/>
      <c r="F67" s="65" t="s">
        <v>65</v>
      </c>
      <c r="G67" s="66"/>
      <c r="H67" s="38"/>
      <c r="I67" s="142"/>
      <c r="J67" s="142"/>
      <c r="K67" s="142"/>
      <c r="L67" s="142"/>
      <c r="M67" s="142"/>
      <c r="N67" s="142"/>
      <c r="O67" s="142"/>
      <c r="P67" s="142"/>
      <c r="Q67" s="38"/>
      <c r="R67" s="63">
        <v>596.67999999999995</v>
      </c>
      <c r="S67" s="63">
        <v>657.2</v>
      </c>
      <c r="T67" s="63">
        <v>636.86</v>
      </c>
      <c r="U67" s="63">
        <v>638.66999999999996</v>
      </c>
      <c r="V67" s="63">
        <v>614.49</v>
      </c>
      <c r="W67" s="63">
        <v>671.33</v>
      </c>
      <c r="X67" s="63">
        <v>732.1</v>
      </c>
      <c r="Y67" s="63">
        <v>1028.26</v>
      </c>
      <c r="Z67" s="63">
        <v>1698.92</v>
      </c>
      <c r="AA67" s="63">
        <v>2152.06</v>
      </c>
      <c r="AB67" s="63">
        <v>1668.15</v>
      </c>
      <c r="AC67" s="63">
        <v>1073.49</v>
      </c>
      <c r="AD67" s="63">
        <v>1017.74</v>
      </c>
      <c r="AE67" s="63">
        <v>1054.1099999999999</v>
      </c>
      <c r="AF67" s="63">
        <f>IFERROR('3c DTC_PPM'!AD67-'3c DTC_PPM'!AD24+AF24,"-")</f>
        <v>925.27979372663197</v>
      </c>
      <c r="AG67" s="147">
        <f>IFERROR('3c DTC_PPM'!AE67-'3c DTC_PPM'!AE24+AG24,"-")</f>
        <v>863.36034451588694</v>
      </c>
      <c r="AH67" s="147" t="str">
        <f>IFERROR('3c DTC_PPM'!AF67-'3c DTC_PPM'!AF24+AH24,"-")</f>
        <v>-</v>
      </c>
      <c r="AI67" s="147" t="str">
        <f>IFERROR('3c DTC_PPM'!AG67-'3c DTC_PPM'!AG24+AI24,"-")</f>
        <v>-</v>
      </c>
      <c r="AJ67" s="147" t="str">
        <f>IFERROR('3c DTC_PPM'!AH67-'3c DTC_PPM'!AH24+AJ24,"-")</f>
        <v>-</v>
      </c>
      <c r="AK67" s="147" t="str">
        <f>IFERROR('3c DTC_PPM'!AI67-'3c DTC_PPM'!AI24+AK24,"-")</f>
        <v>-</v>
      </c>
      <c r="AL67" s="147" t="str">
        <f>IFERROR('3c DTC_PPM'!AJ67-'3c DTC_PPM'!AJ24+AL24,"-")</f>
        <v>-</v>
      </c>
      <c r="AM67" s="147" t="str">
        <f>IFERROR('3c DTC_PPM'!AK67-'3c DTC_PPM'!AK24+AM24,"-")</f>
        <v>-</v>
      </c>
      <c r="AN67" s="147" t="str">
        <f>IFERROR('3c DTC_PPM'!AL67-'3c DTC_PPM'!AL24+AN24,"-")</f>
        <v>-</v>
      </c>
      <c r="AO67" s="147" t="str">
        <f>IFERROR('3c DTC_PPM'!AM67-'3c DTC_PPM'!AM24+AO24,"-")</f>
        <v>-</v>
      </c>
      <c r="AP67" s="147" t="str">
        <f>IFERROR('3c DTC_PPM'!AN67-'3c DTC_PPM'!AN24+AP24,"-")</f>
        <v>-</v>
      </c>
      <c r="AQ67" s="147" t="str">
        <f>IFERROR('3c DTC_PPM'!AO67-'3c DTC_PPM'!AO24+AQ24,"-")</f>
        <v>-</v>
      </c>
      <c r="AR67" s="147" t="str">
        <f>IFERROR('3c DTC_PPM'!AP67-'3c DTC_PPM'!AP24+AR24,"-")</f>
        <v>-</v>
      </c>
      <c r="AS67" s="147" t="str">
        <f>IFERROR('3c DTC_PPM'!AQ67-'3c DTC_PPM'!AQ24+AS24,"-")</f>
        <v>-</v>
      </c>
      <c r="AT67" s="147" t="str">
        <f>IFERROR('3c DTC_PPM'!AR67-'3c DTC_PPM'!AR24+AT24,"-")</f>
        <v>-</v>
      </c>
      <c r="AU67" s="147" t="str">
        <f>IFERROR('3c DTC_PPM'!AS67-'3c DTC_PPM'!AS24+AU24,"-")</f>
        <v>-</v>
      </c>
      <c r="AV67" s="147" t="str">
        <f>IFERROR('3c DTC_PPM'!AT67-'3c DTC_PPM'!AT24+AV24,"-")</f>
        <v>-</v>
      </c>
      <c r="AW67" s="147" t="str">
        <f>IFERROR('3c DTC_PPM'!AU67-'3c DTC_PPM'!AU24+AW24,"-")</f>
        <v>-</v>
      </c>
      <c r="AX67" s="147" t="str">
        <f>IFERROR('3c DTC_PPM'!AV67-'3c DTC_PPM'!AV24+AX24,"-")</f>
        <v>-</v>
      </c>
      <c r="AY67" s="147" t="str">
        <f>IFERROR('3c DTC_PPM'!AW67-'3c DTC_PPM'!AW24+AY24,"-")</f>
        <v>-</v>
      </c>
      <c r="AZ67" s="147" t="str">
        <f>IFERROR('3c DTC_PPM'!AX67-'3c DTC_PPM'!AX24+AZ24,"-")</f>
        <v>-</v>
      </c>
      <c r="BA67" s="147" t="str">
        <f>IFERROR('3c DTC_PPM'!AY67-'3c DTC_PPM'!AY24+BA24,"-")</f>
        <v>-</v>
      </c>
      <c r="BB67" s="147" t="str">
        <f>IFERROR('3c DTC_PPM'!AZ67-'3c DTC_PPM'!AZ24+BB24,"-")</f>
        <v>-</v>
      </c>
      <c r="BC67" s="147" t="str">
        <f>IFERROR('3c DTC_PPM'!BA67-'3c DTC_PPM'!BA24+BC24,"-")</f>
        <v>-</v>
      </c>
      <c r="BD67" s="147" t="str">
        <f>IFERROR('3c DTC_PPM'!BB67-'3c DTC_PPM'!BB24+BD24,"-")</f>
        <v>-</v>
      </c>
      <c r="BE67" s="147" t="str">
        <f>IFERROR('3c DTC_PPM'!BC67-'3c DTC_PPM'!BC24+BE24,"-")</f>
        <v>-</v>
      </c>
      <c r="BF67" s="147" t="str">
        <f>IFERROR('3c DTC_PPM'!BD67-'3c DTC_PPM'!BD24+BF24,"-")</f>
        <v>-</v>
      </c>
    </row>
    <row r="68" spans="1:58" x14ac:dyDescent="0.25">
      <c r="A68" s="241" t="s">
        <v>424</v>
      </c>
      <c r="B68" s="278"/>
      <c r="C68" s="281"/>
      <c r="D68" s="281"/>
      <c r="E68" s="281"/>
      <c r="F68" s="65" t="s">
        <v>66</v>
      </c>
      <c r="G68" s="66"/>
      <c r="H68" s="38"/>
      <c r="I68" s="142"/>
      <c r="J68" s="142"/>
      <c r="K68" s="142"/>
      <c r="L68" s="142"/>
      <c r="M68" s="142"/>
      <c r="N68" s="142"/>
      <c r="O68" s="142"/>
      <c r="P68" s="142"/>
      <c r="Q68" s="38"/>
      <c r="R68" s="63">
        <v>585.08000000000004</v>
      </c>
      <c r="S68" s="63">
        <v>647.96</v>
      </c>
      <c r="T68" s="63">
        <v>627.48</v>
      </c>
      <c r="U68" s="63">
        <v>627.4</v>
      </c>
      <c r="V68" s="63">
        <v>603.04999999999995</v>
      </c>
      <c r="W68" s="63">
        <v>656.12</v>
      </c>
      <c r="X68" s="63">
        <v>716.79</v>
      </c>
      <c r="Y68" s="63">
        <v>1012.74</v>
      </c>
      <c r="Z68" s="63">
        <v>1690.06</v>
      </c>
      <c r="AA68" s="63">
        <v>2147.7600000000002</v>
      </c>
      <c r="AB68" s="63">
        <v>1667.07</v>
      </c>
      <c r="AC68" s="63">
        <v>1065.99</v>
      </c>
      <c r="AD68" s="63">
        <v>1010.01</v>
      </c>
      <c r="AE68" s="63">
        <v>1046.95</v>
      </c>
      <c r="AF68" s="63">
        <f>IFERROR('3c DTC_PPM'!AD68-'3c DTC_PPM'!AD25+AF25,"-")</f>
        <v>920.62305730669073</v>
      </c>
      <c r="AG68" s="147">
        <f>IFERROR('3c DTC_PPM'!AE68-'3c DTC_PPM'!AE25+AG25,"-")</f>
        <v>857.66207856453639</v>
      </c>
      <c r="AH68" s="147" t="str">
        <f>IFERROR('3c DTC_PPM'!AF68-'3c DTC_PPM'!AF25+AH25,"-")</f>
        <v>-</v>
      </c>
      <c r="AI68" s="147" t="str">
        <f>IFERROR('3c DTC_PPM'!AG68-'3c DTC_PPM'!AG25+AI25,"-")</f>
        <v>-</v>
      </c>
      <c r="AJ68" s="147" t="str">
        <f>IFERROR('3c DTC_PPM'!AH68-'3c DTC_PPM'!AH25+AJ25,"-")</f>
        <v>-</v>
      </c>
      <c r="AK68" s="147" t="str">
        <f>IFERROR('3c DTC_PPM'!AI68-'3c DTC_PPM'!AI25+AK25,"-")</f>
        <v>-</v>
      </c>
      <c r="AL68" s="147" t="str">
        <f>IFERROR('3c DTC_PPM'!AJ68-'3c DTC_PPM'!AJ25+AL25,"-")</f>
        <v>-</v>
      </c>
      <c r="AM68" s="147" t="str">
        <f>IFERROR('3c DTC_PPM'!AK68-'3c DTC_PPM'!AK25+AM25,"-")</f>
        <v>-</v>
      </c>
      <c r="AN68" s="147" t="str">
        <f>IFERROR('3c DTC_PPM'!AL68-'3c DTC_PPM'!AL25+AN25,"-")</f>
        <v>-</v>
      </c>
      <c r="AO68" s="147" t="str">
        <f>IFERROR('3c DTC_PPM'!AM68-'3c DTC_PPM'!AM25+AO25,"-")</f>
        <v>-</v>
      </c>
      <c r="AP68" s="147" t="str">
        <f>IFERROR('3c DTC_PPM'!AN68-'3c DTC_PPM'!AN25+AP25,"-")</f>
        <v>-</v>
      </c>
      <c r="AQ68" s="147" t="str">
        <f>IFERROR('3c DTC_PPM'!AO68-'3c DTC_PPM'!AO25+AQ25,"-")</f>
        <v>-</v>
      </c>
      <c r="AR68" s="147" t="str">
        <f>IFERROR('3c DTC_PPM'!AP68-'3c DTC_PPM'!AP25+AR25,"-")</f>
        <v>-</v>
      </c>
      <c r="AS68" s="147" t="str">
        <f>IFERROR('3c DTC_PPM'!AQ68-'3c DTC_PPM'!AQ25+AS25,"-")</f>
        <v>-</v>
      </c>
      <c r="AT68" s="147" t="str">
        <f>IFERROR('3c DTC_PPM'!AR68-'3c DTC_PPM'!AR25+AT25,"-")</f>
        <v>-</v>
      </c>
      <c r="AU68" s="147" t="str">
        <f>IFERROR('3c DTC_PPM'!AS68-'3c DTC_PPM'!AS25+AU25,"-")</f>
        <v>-</v>
      </c>
      <c r="AV68" s="147" t="str">
        <f>IFERROR('3c DTC_PPM'!AT68-'3c DTC_PPM'!AT25+AV25,"-")</f>
        <v>-</v>
      </c>
      <c r="AW68" s="147" t="str">
        <f>IFERROR('3c DTC_PPM'!AU68-'3c DTC_PPM'!AU25+AW25,"-")</f>
        <v>-</v>
      </c>
      <c r="AX68" s="147" t="str">
        <f>IFERROR('3c DTC_PPM'!AV68-'3c DTC_PPM'!AV25+AX25,"-")</f>
        <v>-</v>
      </c>
      <c r="AY68" s="147" t="str">
        <f>IFERROR('3c DTC_PPM'!AW68-'3c DTC_PPM'!AW25+AY25,"-")</f>
        <v>-</v>
      </c>
      <c r="AZ68" s="147" t="str">
        <f>IFERROR('3c DTC_PPM'!AX68-'3c DTC_PPM'!AX25+AZ25,"-")</f>
        <v>-</v>
      </c>
      <c r="BA68" s="147" t="str">
        <f>IFERROR('3c DTC_PPM'!AY68-'3c DTC_PPM'!AY25+BA25,"-")</f>
        <v>-</v>
      </c>
      <c r="BB68" s="147" t="str">
        <f>IFERROR('3c DTC_PPM'!AZ68-'3c DTC_PPM'!AZ25+BB25,"-")</f>
        <v>-</v>
      </c>
      <c r="BC68" s="147" t="str">
        <f>IFERROR('3c DTC_PPM'!BA68-'3c DTC_PPM'!BA25+BC25,"-")</f>
        <v>-</v>
      </c>
      <c r="BD68" s="147" t="str">
        <f>IFERROR('3c DTC_PPM'!BB68-'3c DTC_PPM'!BB25+BD25,"-")</f>
        <v>-</v>
      </c>
      <c r="BE68" s="147" t="str">
        <f>IFERROR('3c DTC_PPM'!BC68-'3c DTC_PPM'!BC25+BE25,"-")</f>
        <v>-</v>
      </c>
      <c r="BF68" s="147" t="str">
        <f>IFERROR('3c DTC_PPM'!BD68-'3c DTC_PPM'!BD25+BF25,"-")</f>
        <v>-</v>
      </c>
    </row>
    <row r="69" spans="1:58" ht="14.45" customHeight="1" x14ac:dyDescent="0.25">
      <c r="A69" s="241" t="s">
        <v>425</v>
      </c>
      <c r="B69" s="278"/>
      <c r="C69" s="280" t="s">
        <v>220</v>
      </c>
      <c r="D69" s="280" t="s">
        <v>51</v>
      </c>
      <c r="E69" s="280" t="s">
        <v>377</v>
      </c>
      <c r="F69" s="17" t="s">
        <v>53</v>
      </c>
      <c r="G69" s="139"/>
      <c r="H69" s="38"/>
      <c r="I69" s="142"/>
      <c r="J69" s="142"/>
      <c r="K69" s="142"/>
      <c r="L69" s="142"/>
      <c r="M69" s="142"/>
      <c r="N69" s="142"/>
      <c r="O69" s="142"/>
      <c r="P69" s="142"/>
      <c r="Q69" s="38"/>
      <c r="R69" s="63">
        <v>695.81</v>
      </c>
      <c r="S69" s="63">
        <v>779.7</v>
      </c>
      <c r="T69" s="63">
        <v>750.3</v>
      </c>
      <c r="U69" s="63">
        <v>740.49</v>
      </c>
      <c r="V69" s="63">
        <v>704.49</v>
      </c>
      <c r="W69" s="63">
        <v>761.89</v>
      </c>
      <c r="X69" s="63">
        <v>843.72</v>
      </c>
      <c r="Y69" s="63">
        <v>1213.04</v>
      </c>
      <c r="Z69" s="63">
        <v>2080.37</v>
      </c>
      <c r="AA69" s="63">
        <v>2793.06</v>
      </c>
      <c r="AB69" s="63">
        <v>2129.5500000000002</v>
      </c>
      <c r="AC69" s="63">
        <v>1305.48</v>
      </c>
      <c r="AD69" s="63">
        <v>1233.97</v>
      </c>
      <c r="AE69" s="63">
        <v>1286.46</v>
      </c>
      <c r="AF69" s="63">
        <f>IFERROR('3c DTC_PPM'!AD69-'3c DTC_PPM'!AD26+AF26,"-")</f>
        <v>1084.0149921092843</v>
      </c>
      <c r="AG69" s="147">
        <f>IFERROR('3c DTC_PPM'!AE69-'3c DTC_PPM'!AE26+AG26,"-")</f>
        <v>997.12493407461182</v>
      </c>
      <c r="AH69" s="147" t="str">
        <f>IFERROR('3c DTC_PPM'!AF69-'3c DTC_PPM'!AF26+AH26,"-")</f>
        <v>-</v>
      </c>
      <c r="AI69" s="147" t="str">
        <f>IFERROR('3c DTC_PPM'!AG69-'3c DTC_PPM'!AG26+AI26,"-")</f>
        <v>-</v>
      </c>
      <c r="AJ69" s="147" t="str">
        <f>IFERROR('3c DTC_PPM'!AH69-'3c DTC_PPM'!AH26+AJ26,"-")</f>
        <v>-</v>
      </c>
      <c r="AK69" s="147" t="str">
        <f>IFERROR('3c DTC_PPM'!AI69-'3c DTC_PPM'!AI26+AK26,"-")</f>
        <v>-</v>
      </c>
      <c r="AL69" s="147" t="str">
        <f>IFERROR('3c DTC_PPM'!AJ69-'3c DTC_PPM'!AJ26+AL26,"-")</f>
        <v>-</v>
      </c>
      <c r="AM69" s="147" t="str">
        <f>IFERROR('3c DTC_PPM'!AK69-'3c DTC_PPM'!AK26+AM26,"-")</f>
        <v>-</v>
      </c>
      <c r="AN69" s="147" t="str">
        <f>IFERROR('3c DTC_PPM'!AL69-'3c DTC_PPM'!AL26+AN26,"-")</f>
        <v>-</v>
      </c>
      <c r="AO69" s="147" t="str">
        <f>IFERROR('3c DTC_PPM'!AM69-'3c DTC_PPM'!AM26+AO26,"-")</f>
        <v>-</v>
      </c>
      <c r="AP69" s="147" t="str">
        <f>IFERROR('3c DTC_PPM'!AN69-'3c DTC_PPM'!AN26+AP26,"-")</f>
        <v>-</v>
      </c>
      <c r="AQ69" s="147" t="str">
        <f>IFERROR('3c DTC_PPM'!AO69-'3c DTC_PPM'!AO26+AQ26,"-")</f>
        <v>-</v>
      </c>
      <c r="AR69" s="147" t="str">
        <f>IFERROR('3c DTC_PPM'!AP69-'3c DTC_PPM'!AP26+AR26,"-")</f>
        <v>-</v>
      </c>
      <c r="AS69" s="147" t="str">
        <f>IFERROR('3c DTC_PPM'!AQ69-'3c DTC_PPM'!AQ26+AS26,"-")</f>
        <v>-</v>
      </c>
      <c r="AT69" s="147" t="str">
        <f>IFERROR('3c DTC_PPM'!AR69-'3c DTC_PPM'!AR26+AT26,"-")</f>
        <v>-</v>
      </c>
      <c r="AU69" s="147" t="str">
        <f>IFERROR('3c DTC_PPM'!AS69-'3c DTC_PPM'!AS26+AU26,"-")</f>
        <v>-</v>
      </c>
      <c r="AV69" s="147" t="str">
        <f>IFERROR('3c DTC_PPM'!AT69-'3c DTC_PPM'!AT26+AV26,"-")</f>
        <v>-</v>
      </c>
      <c r="AW69" s="147" t="str">
        <f>IFERROR('3c DTC_PPM'!AU69-'3c DTC_PPM'!AU26+AW26,"-")</f>
        <v>-</v>
      </c>
      <c r="AX69" s="147" t="str">
        <f>IFERROR('3c DTC_PPM'!AV69-'3c DTC_PPM'!AV26+AX26,"-")</f>
        <v>-</v>
      </c>
      <c r="AY69" s="147" t="str">
        <f>IFERROR('3c DTC_PPM'!AW69-'3c DTC_PPM'!AW26+AY26,"-")</f>
        <v>-</v>
      </c>
      <c r="AZ69" s="147" t="str">
        <f>IFERROR('3c DTC_PPM'!AX69-'3c DTC_PPM'!AX26+AZ26,"-")</f>
        <v>-</v>
      </c>
      <c r="BA69" s="147" t="str">
        <f>IFERROR('3c DTC_PPM'!AY69-'3c DTC_PPM'!AY26+BA26,"-")</f>
        <v>-</v>
      </c>
      <c r="BB69" s="147" t="str">
        <f>IFERROR('3c DTC_PPM'!AZ69-'3c DTC_PPM'!AZ26+BB26,"-")</f>
        <v>-</v>
      </c>
      <c r="BC69" s="147" t="str">
        <f>IFERROR('3c DTC_PPM'!BA69-'3c DTC_PPM'!BA26+BC26,"-")</f>
        <v>-</v>
      </c>
      <c r="BD69" s="147" t="str">
        <f>IFERROR('3c DTC_PPM'!BB69-'3c DTC_PPM'!BB26+BD26,"-")</f>
        <v>-</v>
      </c>
      <c r="BE69" s="147" t="str">
        <f>IFERROR('3c DTC_PPM'!BC69-'3c DTC_PPM'!BC26+BE26,"-")</f>
        <v>-</v>
      </c>
      <c r="BF69" s="147" t="str">
        <f>IFERROR('3c DTC_PPM'!BD69-'3c DTC_PPM'!BD26+BF26,"-")</f>
        <v>-</v>
      </c>
    </row>
    <row r="70" spans="1:58" x14ac:dyDescent="0.25">
      <c r="A70" s="241" t="s">
        <v>426</v>
      </c>
      <c r="B70" s="278"/>
      <c r="C70" s="281"/>
      <c r="D70" s="281"/>
      <c r="E70" s="281"/>
      <c r="F70" s="17" t="s">
        <v>54</v>
      </c>
      <c r="G70" s="66"/>
      <c r="H70" s="38"/>
      <c r="I70" s="142"/>
      <c r="J70" s="142"/>
      <c r="K70" s="142"/>
      <c r="L70" s="142"/>
      <c r="M70" s="142"/>
      <c r="N70" s="142"/>
      <c r="O70" s="142"/>
      <c r="P70" s="142"/>
      <c r="Q70" s="38"/>
      <c r="R70" s="63">
        <v>696.71</v>
      </c>
      <c r="S70" s="63">
        <v>775.11</v>
      </c>
      <c r="T70" s="63">
        <v>746.55</v>
      </c>
      <c r="U70" s="63">
        <v>748.98</v>
      </c>
      <c r="V70" s="63">
        <v>713.77</v>
      </c>
      <c r="W70" s="63">
        <v>777.4</v>
      </c>
      <c r="X70" s="63">
        <v>857.81</v>
      </c>
      <c r="Y70" s="63">
        <v>1205.0999999999999</v>
      </c>
      <c r="Z70" s="63">
        <v>2060.69</v>
      </c>
      <c r="AA70" s="63">
        <v>2763.44</v>
      </c>
      <c r="AB70" s="63">
        <v>2122.63</v>
      </c>
      <c r="AC70" s="63">
        <v>1304.74</v>
      </c>
      <c r="AD70" s="63">
        <v>1232.83</v>
      </c>
      <c r="AE70" s="63">
        <v>1285.25</v>
      </c>
      <c r="AF70" s="63">
        <f>IFERROR('3c DTC_PPM'!AD70-'3c DTC_PPM'!AD27+AF27,"-")</f>
        <v>1111.0882060558397</v>
      </c>
      <c r="AG70" s="147">
        <f>IFERROR('3c DTC_PPM'!AE70-'3c DTC_PPM'!AE27+AG27,"-")</f>
        <v>1024.4986043665776</v>
      </c>
      <c r="AH70" s="147" t="str">
        <f>IFERROR('3c DTC_PPM'!AF70-'3c DTC_PPM'!AF27+AH27,"-")</f>
        <v>-</v>
      </c>
      <c r="AI70" s="147" t="str">
        <f>IFERROR('3c DTC_PPM'!AG70-'3c DTC_PPM'!AG27+AI27,"-")</f>
        <v>-</v>
      </c>
      <c r="AJ70" s="147" t="str">
        <f>IFERROR('3c DTC_PPM'!AH70-'3c DTC_PPM'!AH27+AJ27,"-")</f>
        <v>-</v>
      </c>
      <c r="AK70" s="147" t="str">
        <f>IFERROR('3c DTC_PPM'!AI70-'3c DTC_PPM'!AI27+AK27,"-")</f>
        <v>-</v>
      </c>
      <c r="AL70" s="147" t="str">
        <f>IFERROR('3c DTC_PPM'!AJ70-'3c DTC_PPM'!AJ27+AL27,"-")</f>
        <v>-</v>
      </c>
      <c r="AM70" s="147" t="str">
        <f>IFERROR('3c DTC_PPM'!AK70-'3c DTC_PPM'!AK27+AM27,"-")</f>
        <v>-</v>
      </c>
      <c r="AN70" s="147" t="str">
        <f>IFERROR('3c DTC_PPM'!AL70-'3c DTC_PPM'!AL27+AN27,"-")</f>
        <v>-</v>
      </c>
      <c r="AO70" s="147" t="str">
        <f>IFERROR('3c DTC_PPM'!AM70-'3c DTC_PPM'!AM27+AO27,"-")</f>
        <v>-</v>
      </c>
      <c r="AP70" s="147" t="str">
        <f>IFERROR('3c DTC_PPM'!AN70-'3c DTC_PPM'!AN27+AP27,"-")</f>
        <v>-</v>
      </c>
      <c r="AQ70" s="147" t="str">
        <f>IFERROR('3c DTC_PPM'!AO70-'3c DTC_PPM'!AO27+AQ27,"-")</f>
        <v>-</v>
      </c>
      <c r="AR70" s="147" t="str">
        <f>IFERROR('3c DTC_PPM'!AP70-'3c DTC_PPM'!AP27+AR27,"-")</f>
        <v>-</v>
      </c>
      <c r="AS70" s="147" t="str">
        <f>IFERROR('3c DTC_PPM'!AQ70-'3c DTC_PPM'!AQ27+AS27,"-")</f>
        <v>-</v>
      </c>
      <c r="AT70" s="147" t="str">
        <f>IFERROR('3c DTC_PPM'!AR70-'3c DTC_PPM'!AR27+AT27,"-")</f>
        <v>-</v>
      </c>
      <c r="AU70" s="147" t="str">
        <f>IFERROR('3c DTC_PPM'!AS70-'3c DTC_PPM'!AS27+AU27,"-")</f>
        <v>-</v>
      </c>
      <c r="AV70" s="147" t="str">
        <f>IFERROR('3c DTC_PPM'!AT70-'3c DTC_PPM'!AT27+AV27,"-")</f>
        <v>-</v>
      </c>
      <c r="AW70" s="147" t="str">
        <f>IFERROR('3c DTC_PPM'!AU70-'3c DTC_PPM'!AU27+AW27,"-")</f>
        <v>-</v>
      </c>
      <c r="AX70" s="147" t="str">
        <f>IFERROR('3c DTC_PPM'!AV70-'3c DTC_PPM'!AV27+AX27,"-")</f>
        <v>-</v>
      </c>
      <c r="AY70" s="147" t="str">
        <f>IFERROR('3c DTC_PPM'!AW70-'3c DTC_PPM'!AW27+AY27,"-")</f>
        <v>-</v>
      </c>
      <c r="AZ70" s="147" t="str">
        <f>IFERROR('3c DTC_PPM'!AX70-'3c DTC_PPM'!AX27+AZ27,"-")</f>
        <v>-</v>
      </c>
      <c r="BA70" s="147" t="str">
        <f>IFERROR('3c DTC_PPM'!AY70-'3c DTC_PPM'!AY27+BA27,"-")</f>
        <v>-</v>
      </c>
      <c r="BB70" s="147" t="str">
        <f>IFERROR('3c DTC_PPM'!AZ70-'3c DTC_PPM'!AZ27+BB27,"-")</f>
        <v>-</v>
      </c>
      <c r="BC70" s="147" t="str">
        <f>IFERROR('3c DTC_PPM'!BA70-'3c DTC_PPM'!BA27+BC27,"-")</f>
        <v>-</v>
      </c>
      <c r="BD70" s="147" t="str">
        <f>IFERROR('3c DTC_PPM'!BB70-'3c DTC_PPM'!BB27+BD27,"-")</f>
        <v>-</v>
      </c>
      <c r="BE70" s="147" t="str">
        <f>IFERROR('3c DTC_PPM'!BC70-'3c DTC_PPM'!BC27+BE27,"-")</f>
        <v>-</v>
      </c>
      <c r="BF70" s="147" t="str">
        <f>IFERROR('3c DTC_PPM'!BD70-'3c DTC_PPM'!BD27+BF27,"-")</f>
        <v>-</v>
      </c>
    </row>
    <row r="71" spans="1:58" x14ac:dyDescent="0.25">
      <c r="A71" s="241" t="s">
        <v>427</v>
      </c>
      <c r="B71" s="278"/>
      <c r="C71" s="281"/>
      <c r="D71" s="281"/>
      <c r="E71" s="281"/>
      <c r="F71" s="17" t="s">
        <v>55</v>
      </c>
      <c r="G71" s="66"/>
      <c r="H71" s="38"/>
      <c r="I71" s="142"/>
      <c r="J71" s="142"/>
      <c r="K71" s="142"/>
      <c r="L71" s="142"/>
      <c r="M71" s="142"/>
      <c r="N71" s="142"/>
      <c r="O71" s="142"/>
      <c r="P71" s="142"/>
      <c r="Q71" s="38"/>
      <c r="R71" s="63">
        <v>694.27</v>
      </c>
      <c r="S71" s="63">
        <v>772.83</v>
      </c>
      <c r="T71" s="63">
        <v>743.58</v>
      </c>
      <c r="U71" s="63">
        <v>747.89</v>
      </c>
      <c r="V71" s="63">
        <v>711.69</v>
      </c>
      <c r="W71" s="63">
        <v>773.28</v>
      </c>
      <c r="X71" s="63">
        <v>855.75</v>
      </c>
      <c r="Y71" s="63">
        <v>1214.44</v>
      </c>
      <c r="Z71" s="63">
        <v>2088.17</v>
      </c>
      <c r="AA71" s="63">
        <v>2805.86</v>
      </c>
      <c r="AB71" s="63">
        <v>2137.13</v>
      </c>
      <c r="AC71" s="63">
        <v>1301.44</v>
      </c>
      <c r="AD71" s="63">
        <v>1228.31</v>
      </c>
      <c r="AE71" s="63">
        <v>1282.18</v>
      </c>
      <c r="AF71" s="63">
        <f>IFERROR('3c DTC_PPM'!AD71-'3c DTC_PPM'!AD28+AF28,"-")</f>
        <v>1100.7834440055281</v>
      </c>
      <c r="AG71" s="147">
        <f>IFERROR('3c DTC_PPM'!AE71-'3c DTC_PPM'!AE28+AG28,"-")</f>
        <v>1011.8210757285922</v>
      </c>
      <c r="AH71" s="147" t="str">
        <f>IFERROR('3c DTC_PPM'!AF71-'3c DTC_PPM'!AF28+AH28,"-")</f>
        <v>-</v>
      </c>
      <c r="AI71" s="147" t="str">
        <f>IFERROR('3c DTC_PPM'!AG71-'3c DTC_PPM'!AG28+AI28,"-")</f>
        <v>-</v>
      </c>
      <c r="AJ71" s="147" t="str">
        <f>IFERROR('3c DTC_PPM'!AH71-'3c DTC_PPM'!AH28+AJ28,"-")</f>
        <v>-</v>
      </c>
      <c r="AK71" s="147" t="str">
        <f>IFERROR('3c DTC_PPM'!AI71-'3c DTC_PPM'!AI28+AK28,"-")</f>
        <v>-</v>
      </c>
      <c r="AL71" s="147" t="str">
        <f>IFERROR('3c DTC_PPM'!AJ71-'3c DTC_PPM'!AJ28+AL28,"-")</f>
        <v>-</v>
      </c>
      <c r="AM71" s="147" t="str">
        <f>IFERROR('3c DTC_PPM'!AK71-'3c DTC_PPM'!AK28+AM28,"-")</f>
        <v>-</v>
      </c>
      <c r="AN71" s="147" t="str">
        <f>IFERROR('3c DTC_PPM'!AL71-'3c DTC_PPM'!AL28+AN28,"-")</f>
        <v>-</v>
      </c>
      <c r="AO71" s="147" t="str">
        <f>IFERROR('3c DTC_PPM'!AM71-'3c DTC_PPM'!AM28+AO28,"-")</f>
        <v>-</v>
      </c>
      <c r="AP71" s="147" t="str">
        <f>IFERROR('3c DTC_PPM'!AN71-'3c DTC_PPM'!AN28+AP28,"-")</f>
        <v>-</v>
      </c>
      <c r="AQ71" s="147" t="str">
        <f>IFERROR('3c DTC_PPM'!AO71-'3c DTC_PPM'!AO28+AQ28,"-")</f>
        <v>-</v>
      </c>
      <c r="AR71" s="147" t="str">
        <f>IFERROR('3c DTC_PPM'!AP71-'3c DTC_PPM'!AP28+AR28,"-")</f>
        <v>-</v>
      </c>
      <c r="AS71" s="147" t="str">
        <f>IFERROR('3c DTC_PPM'!AQ71-'3c DTC_PPM'!AQ28+AS28,"-")</f>
        <v>-</v>
      </c>
      <c r="AT71" s="147" t="str">
        <f>IFERROR('3c DTC_PPM'!AR71-'3c DTC_PPM'!AR28+AT28,"-")</f>
        <v>-</v>
      </c>
      <c r="AU71" s="147" t="str">
        <f>IFERROR('3c DTC_PPM'!AS71-'3c DTC_PPM'!AS28+AU28,"-")</f>
        <v>-</v>
      </c>
      <c r="AV71" s="147" t="str">
        <f>IFERROR('3c DTC_PPM'!AT71-'3c DTC_PPM'!AT28+AV28,"-")</f>
        <v>-</v>
      </c>
      <c r="AW71" s="147" t="str">
        <f>IFERROR('3c DTC_PPM'!AU71-'3c DTC_PPM'!AU28+AW28,"-")</f>
        <v>-</v>
      </c>
      <c r="AX71" s="147" t="str">
        <f>IFERROR('3c DTC_PPM'!AV71-'3c DTC_PPM'!AV28+AX28,"-")</f>
        <v>-</v>
      </c>
      <c r="AY71" s="147" t="str">
        <f>IFERROR('3c DTC_PPM'!AW71-'3c DTC_PPM'!AW28+AY28,"-")</f>
        <v>-</v>
      </c>
      <c r="AZ71" s="147" t="str">
        <f>IFERROR('3c DTC_PPM'!AX71-'3c DTC_PPM'!AX28+AZ28,"-")</f>
        <v>-</v>
      </c>
      <c r="BA71" s="147" t="str">
        <f>IFERROR('3c DTC_PPM'!AY71-'3c DTC_PPM'!AY28+BA28,"-")</f>
        <v>-</v>
      </c>
      <c r="BB71" s="147" t="str">
        <f>IFERROR('3c DTC_PPM'!AZ71-'3c DTC_PPM'!AZ28+BB28,"-")</f>
        <v>-</v>
      </c>
      <c r="BC71" s="147" t="str">
        <f>IFERROR('3c DTC_PPM'!BA71-'3c DTC_PPM'!BA28+BC28,"-")</f>
        <v>-</v>
      </c>
      <c r="BD71" s="147" t="str">
        <f>IFERROR('3c DTC_PPM'!BB71-'3c DTC_PPM'!BB28+BD28,"-")</f>
        <v>-</v>
      </c>
      <c r="BE71" s="147" t="str">
        <f>IFERROR('3c DTC_PPM'!BC71-'3c DTC_PPM'!BC28+BE28,"-")</f>
        <v>-</v>
      </c>
      <c r="BF71" s="147" t="str">
        <f>IFERROR('3c DTC_PPM'!BD71-'3c DTC_PPM'!BD28+BF28,"-")</f>
        <v>-</v>
      </c>
    </row>
    <row r="72" spans="1:58" x14ac:dyDescent="0.25">
      <c r="A72" s="241" t="s">
        <v>498</v>
      </c>
      <c r="B72" s="278"/>
      <c r="C72" s="281"/>
      <c r="D72" s="281"/>
      <c r="E72" s="281"/>
      <c r="F72" s="17" t="s">
        <v>56</v>
      </c>
      <c r="G72" s="66"/>
      <c r="H72" s="38"/>
      <c r="I72" s="142"/>
      <c r="J72" s="142"/>
      <c r="K72" s="142"/>
      <c r="L72" s="142"/>
      <c r="M72" s="142"/>
      <c r="N72" s="142"/>
      <c r="O72" s="142"/>
      <c r="P72" s="142"/>
      <c r="Q72" s="38"/>
      <c r="R72" s="63">
        <v>738.27</v>
      </c>
      <c r="S72" s="63">
        <v>808.23</v>
      </c>
      <c r="T72" s="63">
        <v>778.48</v>
      </c>
      <c r="U72" s="63">
        <v>785.54</v>
      </c>
      <c r="V72" s="63">
        <v>753.55</v>
      </c>
      <c r="W72" s="63">
        <v>806.35</v>
      </c>
      <c r="X72" s="63">
        <v>889.55</v>
      </c>
      <c r="Y72" s="63">
        <v>1242.6500000000001</v>
      </c>
      <c r="Z72" s="63">
        <v>2098.86</v>
      </c>
      <c r="AA72" s="63">
        <v>2805.33</v>
      </c>
      <c r="AB72" s="63">
        <v>2154.3000000000002</v>
      </c>
      <c r="AC72" s="63">
        <v>1337.2</v>
      </c>
      <c r="AD72" s="63">
        <v>1265.7</v>
      </c>
      <c r="AE72" s="63">
        <v>1317.65</v>
      </c>
      <c r="AF72" s="63">
        <f>IFERROR('3c DTC_PPM'!AD72-'3c DTC_PPM'!AD29+AF29,"-")</f>
        <v>1138.3163071191507</v>
      </c>
      <c r="AG72" s="147">
        <f>IFERROR('3c DTC_PPM'!AE72-'3c DTC_PPM'!AE29+AG29,"-")</f>
        <v>1052.1389108437402</v>
      </c>
      <c r="AH72" s="147" t="str">
        <f>IFERROR('3c DTC_PPM'!AF72-'3c DTC_PPM'!AF29+AH29,"-")</f>
        <v>-</v>
      </c>
      <c r="AI72" s="147" t="str">
        <f>IFERROR('3c DTC_PPM'!AG72-'3c DTC_PPM'!AG29+AI29,"-")</f>
        <v>-</v>
      </c>
      <c r="AJ72" s="147" t="str">
        <f>IFERROR('3c DTC_PPM'!AH72-'3c DTC_PPM'!AH29+AJ29,"-")</f>
        <v>-</v>
      </c>
      <c r="AK72" s="147" t="str">
        <f>IFERROR('3c DTC_PPM'!AI72-'3c DTC_PPM'!AI29+AK29,"-")</f>
        <v>-</v>
      </c>
      <c r="AL72" s="147" t="str">
        <f>IFERROR('3c DTC_PPM'!AJ72-'3c DTC_PPM'!AJ29+AL29,"-")</f>
        <v>-</v>
      </c>
      <c r="AM72" s="147" t="str">
        <f>IFERROR('3c DTC_PPM'!AK72-'3c DTC_PPM'!AK29+AM29,"-")</f>
        <v>-</v>
      </c>
      <c r="AN72" s="147" t="str">
        <f>IFERROR('3c DTC_PPM'!AL72-'3c DTC_PPM'!AL29+AN29,"-")</f>
        <v>-</v>
      </c>
      <c r="AO72" s="147" t="str">
        <f>IFERROR('3c DTC_PPM'!AM72-'3c DTC_PPM'!AM29+AO29,"-")</f>
        <v>-</v>
      </c>
      <c r="AP72" s="147" t="str">
        <f>IFERROR('3c DTC_PPM'!AN72-'3c DTC_PPM'!AN29+AP29,"-")</f>
        <v>-</v>
      </c>
      <c r="AQ72" s="147" t="str">
        <f>IFERROR('3c DTC_PPM'!AO72-'3c DTC_PPM'!AO29+AQ29,"-")</f>
        <v>-</v>
      </c>
      <c r="AR72" s="147" t="str">
        <f>IFERROR('3c DTC_PPM'!AP72-'3c DTC_PPM'!AP29+AR29,"-")</f>
        <v>-</v>
      </c>
      <c r="AS72" s="147" t="str">
        <f>IFERROR('3c DTC_PPM'!AQ72-'3c DTC_PPM'!AQ29+AS29,"-")</f>
        <v>-</v>
      </c>
      <c r="AT72" s="147" t="str">
        <f>IFERROR('3c DTC_PPM'!AR72-'3c DTC_PPM'!AR29+AT29,"-")</f>
        <v>-</v>
      </c>
      <c r="AU72" s="147" t="str">
        <f>IFERROR('3c DTC_PPM'!AS72-'3c DTC_PPM'!AS29+AU29,"-")</f>
        <v>-</v>
      </c>
      <c r="AV72" s="147" t="str">
        <f>IFERROR('3c DTC_PPM'!AT72-'3c DTC_PPM'!AT29+AV29,"-")</f>
        <v>-</v>
      </c>
      <c r="AW72" s="147" t="str">
        <f>IFERROR('3c DTC_PPM'!AU72-'3c DTC_PPM'!AU29+AW29,"-")</f>
        <v>-</v>
      </c>
      <c r="AX72" s="147" t="str">
        <f>IFERROR('3c DTC_PPM'!AV72-'3c DTC_PPM'!AV29+AX29,"-")</f>
        <v>-</v>
      </c>
      <c r="AY72" s="147" t="str">
        <f>IFERROR('3c DTC_PPM'!AW72-'3c DTC_PPM'!AW29+AY29,"-")</f>
        <v>-</v>
      </c>
      <c r="AZ72" s="147" t="str">
        <f>IFERROR('3c DTC_PPM'!AX72-'3c DTC_PPM'!AX29+AZ29,"-")</f>
        <v>-</v>
      </c>
      <c r="BA72" s="147" t="str">
        <f>IFERROR('3c DTC_PPM'!AY72-'3c DTC_PPM'!AY29+BA29,"-")</f>
        <v>-</v>
      </c>
      <c r="BB72" s="147" t="str">
        <f>IFERROR('3c DTC_PPM'!AZ72-'3c DTC_PPM'!AZ29+BB29,"-")</f>
        <v>-</v>
      </c>
      <c r="BC72" s="147" t="str">
        <f>IFERROR('3c DTC_PPM'!BA72-'3c DTC_PPM'!BA29+BC29,"-")</f>
        <v>-</v>
      </c>
      <c r="BD72" s="147" t="str">
        <f>IFERROR('3c DTC_PPM'!BB72-'3c DTC_PPM'!BB29+BD29,"-")</f>
        <v>-</v>
      </c>
      <c r="BE72" s="147" t="str">
        <f>IFERROR('3c DTC_PPM'!BC72-'3c DTC_PPM'!BC29+BE29,"-")</f>
        <v>-</v>
      </c>
      <c r="BF72" s="147" t="str">
        <f>IFERROR('3c DTC_PPM'!BD72-'3c DTC_PPM'!BD29+BF29,"-")</f>
        <v>-</v>
      </c>
    </row>
    <row r="73" spans="1:58" x14ac:dyDescent="0.25">
      <c r="A73" s="241" t="s">
        <v>428</v>
      </c>
      <c r="B73" s="278"/>
      <c r="C73" s="281"/>
      <c r="D73" s="281"/>
      <c r="E73" s="281"/>
      <c r="F73" s="17" t="s">
        <v>57</v>
      </c>
      <c r="G73" s="66"/>
      <c r="H73" s="38"/>
      <c r="I73" s="142"/>
      <c r="J73" s="142"/>
      <c r="K73" s="142"/>
      <c r="L73" s="142"/>
      <c r="M73" s="142"/>
      <c r="N73" s="142"/>
      <c r="O73" s="142"/>
      <c r="P73" s="142"/>
      <c r="Q73" s="38"/>
      <c r="R73" s="63">
        <v>697.72</v>
      </c>
      <c r="S73" s="63">
        <v>776.26</v>
      </c>
      <c r="T73" s="63">
        <v>748.56</v>
      </c>
      <c r="U73" s="63">
        <v>739.75</v>
      </c>
      <c r="V73" s="63">
        <v>704.54</v>
      </c>
      <c r="W73" s="63">
        <v>777.23</v>
      </c>
      <c r="X73" s="63">
        <v>859.86</v>
      </c>
      <c r="Y73" s="63">
        <v>1231.52</v>
      </c>
      <c r="Z73" s="63">
        <v>2111.19</v>
      </c>
      <c r="AA73" s="63">
        <v>2833.69</v>
      </c>
      <c r="AB73" s="63">
        <v>2155.61</v>
      </c>
      <c r="AC73" s="63">
        <v>1313.6</v>
      </c>
      <c r="AD73" s="63">
        <v>1240.3</v>
      </c>
      <c r="AE73" s="63">
        <v>1294.74</v>
      </c>
      <c r="AF73" s="63">
        <f>IFERROR('3c DTC_PPM'!AD73-'3c DTC_PPM'!AD30+AF30,"-")</f>
        <v>1130.6523868997695</v>
      </c>
      <c r="AG73" s="147">
        <f>IFERROR('3c DTC_PPM'!AE73-'3c DTC_PPM'!AE30+AG30,"-")</f>
        <v>1040.6152394458936</v>
      </c>
      <c r="AH73" s="147" t="str">
        <f>IFERROR('3c DTC_PPM'!AF73-'3c DTC_PPM'!AF30+AH30,"-")</f>
        <v>-</v>
      </c>
      <c r="AI73" s="147" t="str">
        <f>IFERROR('3c DTC_PPM'!AG73-'3c DTC_PPM'!AG30+AI30,"-")</f>
        <v>-</v>
      </c>
      <c r="AJ73" s="147" t="str">
        <f>IFERROR('3c DTC_PPM'!AH73-'3c DTC_PPM'!AH30+AJ30,"-")</f>
        <v>-</v>
      </c>
      <c r="AK73" s="147" t="str">
        <f>IFERROR('3c DTC_PPM'!AI73-'3c DTC_PPM'!AI30+AK30,"-")</f>
        <v>-</v>
      </c>
      <c r="AL73" s="147" t="str">
        <f>IFERROR('3c DTC_PPM'!AJ73-'3c DTC_PPM'!AJ30+AL30,"-")</f>
        <v>-</v>
      </c>
      <c r="AM73" s="147" t="str">
        <f>IFERROR('3c DTC_PPM'!AK73-'3c DTC_PPM'!AK30+AM30,"-")</f>
        <v>-</v>
      </c>
      <c r="AN73" s="147" t="str">
        <f>IFERROR('3c DTC_PPM'!AL73-'3c DTC_PPM'!AL30+AN30,"-")</f>
        <v>-</v>
      </c>
      <c r="AO73" s="147" t="str">
        <f>IFERROR('3c DTC_PPM'!AM73-'3c DTC_PPM'!AM30+AO30,"-")</f>
        <v>-</v>
      </c>
      <c r="AP73" s="147" t="str">
        <f>IFERROR('3c DTC_PPM'!AN73-'3c DTC_PPM'!AN30+AP30,"-")</f>
        <v>-</v>
      </c>
      <c r="AQ73" s="147" t="str">
        <f>IFERROR('3c DTC_PPM'!AO73-'3c DTC_PPM'!AO30+AQ30,"-")</f>
        <v>-</v>
      </c>
      <c r="AR73" s="147" t="str">
        <f>IFERROR('3c DTC_PPM'!AP73-'3c DTC_PPM'!AP30+AR30,"-")</f>
        <v>-</v>
      </c>
      <c r="AS73" s="147" t="str">
        <f>IFERROR('3c DTC_PPM'!AQ73-'3c DTC_PPM'!AQ30+AS30,"-")</f>
        <v>-</v>
      </c>
      <c r="AT73" s="147" t="str">
        <f>IFERROR('3c DTC_PPM'!AR73-'3c DTC_PPM'!AR30+AT30,"-")</f>
        <v>-</v>
      </c>
      <c r="AU73" s="147" t="str">
        <f>IFERROR('3c DTC_PPM'!AS73-'3c DTC_PPM'!AS30+AU30,"-")</f>
        <v>-</v>
      </c>
      <c r="AV73" s="147" t="str">
        <f>IFERROR('3c DTC_PPM'!AT73-'3c DTC_PPM'!AT30+AV30,"-")</f>
        <v>-</v>
      </c>
      <c r="AW73" s="147" t="str">
        <f>IFERROR('3c DTC_PPM'!AU73-'3c DTC_PPM'!AU30+AW30,"-")</f>
        <v>-</v>
      </c>
      <c r="AX73" s="147" t="str">
        <f>IFERROR('3c DTC_PPM'!AV73-'3c DTC_PPM'!AV30+AX30,"-")</f>
        <v>-</v>
      </c>
      <c r="AY73" s="147" t="str">
        <f>IFERROR('3c DTC_PPM'!AW73-'3c DTC_PPM'!AW30+AY30,"-")</f>
        <v>-</v>
      </c>
      <c r="AZ73" s="147" t="str">
        <f>IFERROR('3c DTC_PPM'!AX73-'3c DTC_PPM'!AX30+AZ30,"-")</f>
        <v>-</v>
      </c>
      <c r="BA73" s="147" t="str">
        <f>IFERROR('3c DTC_PPM'!AY73-'3c DTC_PPM'!AY30+BA30,"-")</f>
        <v>-</v>
      </c>
      <c r="BB73" s="147" t="str">
        <f>IFERROR('3c DTC_PPM'!AZ73-'3c DTC_PPM'!AZ30+BB30,"-")</f>
        <v>-</v>
      </c>
      <c r="BC73" s="147" t="str">
        <f>IFERROR('3c DTC_PPM'!BA73-'3c DTC_PPM'!BA30+BC30,"-")</f>
        <v>-</v>
      </c>
      <c r="BD73" s="147" t="str">
        <f>IFERROR('3c DTC_PPM'!BB73-'3c DTC_PPM'!BB30+BD30,"-")</f>
        <v>-</v>
      </c>
      <c r="BE73" s="147" t="str">
        <f>IFERROR('3c DTC_PPM'!BC73-'3c DTC_PPM'!BC30+BE30,"-")</f>
        <v>-</v>
      </c>
      <c r="BF73" s="147" t="str">
        <f>IFERROR('3c DTC_PPM'!BD73-'3c DTC_PPM'!BD30+BF30,"-")</f>
        <v>-</v>
      </c>
    </row>
    <row r="74" spans="1:58" x14ac:dyDescent="0.25">
      <c r="A74" s="241" t="s">
        <v>499</v>
      </c>
      <c r="B74" s="278"/>
      <c r="C74" s="281"/>
      <c r="D74" s="281"/>
      <c r="E74" s="281"/>
      <c r="F74" s="17" t="s">
        <v>58</v>
      </c>
      <c r="G74" s="66"/>
      <c r="H74" s="38"/>
      <c r="I74" s="142"/>
      <c r="J74" s="142"/>
      <c r="K74" s="142"/>
      <c r="L74" s="142"/>
      <c r="M74" s="142"/>
      <c r="N74" s="142"/>
      <c r="O74" s="142"/>
      <c r="P74" s="142"/>
      <c r="Q74" s="38"/>
      <c r="R74" s="63">
        <v>704.02</v>
      </c>
      <c r="S74" s="63">
        <v>783.54</v>
      </c>
      <c r="T74" s="63">
        <v>754.59</v>
      </c>
      <c r="U74" s="63">
        <v>755.18</v>
      </c>
      <c r="V74" s="63">
        <v>719.54</v>
      </c>
      <c r="W74" s="63">
        <v>776.26</v>
      </c>
      <c r="X74" s="63">
        <v>858.54</v>
      </c>
      <c r="Y74" s="63">
        <v>1233.03</v>
      </c>
      <c r="Z74" s="63">
        <v>2115.63</v>
      </c>
      <c r="AA74" s="63">
        <v>2840.61</v>
      </c>
      <c r="AB74" s="63">
        <v>2173.14</v>
      </c>
      <c r="AC74" s="63">
        <v>1332.49</v>
      </c>
      <c r="AD74" s="63">
        <v>1259.21</v>
      </c>
      <c r="AE74" s="63">
        <v>1313.21</v>
      </c>
      <c r="AF74" s="63">
        <f>IFERROR('3c DTC_PPM'!AD74-'3c DTC_PPM'!AD31+AF31,"-")</f>
        <v>1109.0687731149014</v>
      </c>
      <c r="AG74" s="147">
        <f>IFERROR('3c DTC_PPM'!AE74-'3c DTC_PPM'!AE31+AG31,"-")</f>
        <v>1019.6649207447158</v>
      </c>
      <c r="AH74" s="147" t="str">
        <f>IFERROR('3c DTC_PPM'!AF74-'3c DTC_PPM'!AF31+AH31,"-")</f>
        <v>-</v>
      </c>
      <c r="AI74" s="147" t="str">
        <f>IFERROR('3c DTC_PPM'!AG74-'3c DTC_PPM'!AG31+AI31,"-")</f>
        <v>-</v>
      </c>
      <c r="AJ74" s="147" t="str">
        <f>IFERROR('3c DTC_PPM'!AH74-'3c DTC_PPM'!AH31+AJ31,"-")</f>
        <v>-</v>
      </c>
      <c r="AK74" s="147" t="str">
        <f>IFERROR('3c DTC_PPM'!AI74-'3c DTC_PPM'!AI31+AK31,"-")</f>
        <v>-</v>
      </c>
      <c r="AL74" s="147" t="str">
        <f>IFERROR('3c DTC_PPM'!AJ74-'3c DTC_PPM'!AJ31+AL31,"-")</f>
        <v>-</v>
      </c>
      <c r="AM74" s="147" t="str">
        <f>IFERROR('3c DTC_PPM'!AK74-'3c DTC_PPM'!AK31+AM31,"-")</f>
        <v>-</v>
      </c>
      <c r="AN74" s="147" t="str">
        <f>IFERROR('3c DTC_PPM'!AL74-'3c DTC_PPM'!AL31+AN31,"-")</f>
        <v>-</v>
      </c>
      <c r="AO74" s="147" t="str">
        <f>IFERROR('3c DTC_PPM'!AM74-'3c DTC_PPM'!AM31+AO31,"-")</f>
        <v>-</v>
      </c>
      <c r="AP74" s="147" t="str">
        <f>IFERROR('3c DTC_PPM'!AN74-'3c DTC_PPM'!AN31+AP31,"-")</f>
        <v>-</v>
      </c>
      <c r="AQ74" s="147" t="str">
        <f>IFERROR('3c DTC_PPM'!AO74-'3c DTC_PPM'!AO31+AQ31,"-")</f>
        <v>-</v>
      </c>
      <c r="AR74" s="147" t="str">
        <f>IFERROR('3c DTC_PPM'!AP74-'3c DTC_PPM'!AP31+AR31,"-")</f>
        <v>-</v>
      </c>
      <c r="AS74" s="147" t="str">
        <f>IFERROR('3c DTC_PPM'!AQ74-'3c DTC_PPM'!AQ31+AS31,"-")</f>
        <v>-</v>
      </c>
      <c r="AT74" s="147" t="str">
        <f>IFERROR('3c DTC_PPM'!AR74-'3c DTC_PPM'!AR31+AT31,"-")</f>
        <v>-</v>
      </c>
      <c r="AU74" s="147" t="str">
        <f>IFERROR('3c DTC_PPM'!AS74-'3c DTC_PPM'!AS31+AU31,"-")</f>
        <v>-</v>
      </c>
      <c r="AV74" s="147" t="str">
        <f>IFERROR('3c DTC_PPM'!AT74-'3c DTC_PPM'!AT31+AV31,"-")</f>
        <v>-</v>
      </c>
      <c r="AW74" s="147" t="str">
        <f>IFERROR('3c DTC_PPM'!AU74-'3c DTC_PPM'!AU31+AW31,"-")</f>
        <v>-</v>
      </c>
      <c r="AX74" s="147" t="str">
        <f>IFERROR('3c DTC_PPM'!AV74-'3c DTC_PPM'!AV31+AX31,"-")</f>
        <v>-</v>
      </c>
      <c r="AY74" s="147" t="str">
        <f>IFERROR('3c DTC_PPM'!AW74-'3c DTC_PPM'!AW31+AY31,"-")</f>
        <v>-</v>
      </c>
      <c r="AZ74" s="147" t="str">
        <f>IFERROR('3c DTC_PPM'!AX74-'3c DTC_PPM'!AX31+AZ31,"-")</f>
        <v>-</v>
      </c>
      <c r="BA74" s="147" t="str">
        <f>IFERROR('3c DTC_PPM'!AY74-'3c DTC_PPM'!AY31+BA31,"-")</f>
        <v>-</v>
      </c>
      <c r="BB74" s="147" t="str">
        <f>IFERROR('3c DTC_PPM'!AZ74-'3c DTC_PPM'!AZ31+BB31,"-")</f>
        <v>-</v>
      </c>
      <c r="BC74" s="147" t="str">
        <f>IFERROR('3c DTC_PPM'!BA74-'3c DTC_PPM'!BA31+BC31,"-")</f>
        <v>-</v>
      </c>
      <c r="BD74" s="147" t="str">
        <f>IFERROR('3c DTC_PPM'!BB74-'3c DTC_PPM'!BB31+BD31,"-")</f>
        <v>-</v>
      </c>
      <c r="BE74" s="147" t="str">
        <f>IFERROR('3c DTC_PPM'!BC74-'3c DTC_PPM'!BC31+BE31,"-")</f>
        <v>-</v>
      </c>
      <c r="BF74" s="147" t="str">
        <f>IFERROR('3c DTC_PPM'!BD74-'3c DTC_PPM'!BD31+BF31,"-")</f>
        <v>-</v>
      </c>
    </row>
    <row r="75" spans="1:58" x14ac:dyDescent="0.25">
      <c r="A75" s="241" t="s">
        <v>429</v>
      </c>
      <c r="B75" s="278"/>
      <c r="C75" s="281"/>
      <c r="D75" s="281"/>
      <c r="E75" s="281"/>
      <c r="F75" s="17" t="s">
        <v>59</v>
      </c>
      <c r="G75" s="66"/>
      <c r="H75" s="38"/>
      <c r="I75" s="142"/>
      <c r="J75" s="142"/>
      <c r="K75" s="142"/>
      <c r="L75" s="142"/>
      <c r="M75" s="142"/>
      <c r="N75" s="142"/>
      <c r="O75" s="142"/>
      <c r="P75" s="142"/>
      <c r="Q75" s="38"/>
      <c r="R75" s="63">
        <v>730.52</v>
      </c>
      <c r="S75" s="63">
        <v>822.91</v>
      </c>
      <c r="T75" s="63">
        <v>792.96</v>
      </c>
      <c r="U75" s="63">
        <v>800.22</v>
      </c>
      <c r="V75" s="63">
        <v>763.37</v>
      </c>
      <c r="W75" s="63">
        <v>824.07</v>
      </c>
      <c r="X75" s="63">
        <v>908.13</v>
      </c>
      <c r="Y75" s="63">
        <v>1282.92</v>
      </c>
      <c r="Z75" s="63">
        <v>2183.69</v>
      </c>
      <c r="AA75" s="63">
        <v>2922.58</v>
      </c>
      <c r="AB75" s="63">
        <v>2239.73</v>
      </c>
      <c r="AC75" s="63">
        <v>1382.46</v>
      </c>
      <c r="AD75" s="63">
        <v>1308.3599999999999</v>
      </c>
      <c r="AE75" s="63">
        <v>1363.72</v>
      </c>
      <c r="AF75" s="63">
        <f>IFERROR('3c DTC_PPM'!AD75-'3c DTC_PPM'!AD32+AF32,"-")</f>
        <v>1168.2468612269208</v>
      </c>
      <c r="AG75" s="147">
        <f>IFERROR('3c DTC_PPM'!AE75-'3c DTC_PPM'!AE32+AG32,"-")</f>
        <v>1077.1376945373167</v>
      </c>
      <c r="AH75" s="147" t="str">
        <f>IFERROR('3c DTC_PPM'!AF75-'3c DTC_PPM'!AF32+AH32,"-")</f>
        <v>-</v>
      </c>
      <c r="AI75" s="147" t="str">
        <f>IFERROR('3c DTC_PPM'!AG75-'3c DTC_PPM'!AG32+AI32,"-")</f>
        <v>-</v>
      </c>
      <c r="AJ75" s="147" t="str">
        <f>IFERROR('3c DTC_PPM'!AH75-'3c DTC_PPM'!AH32+AJ32,"-")</f>
        <v>-</v>
      </c>
      <c r="AK75" s="147" t="str">
        <f>IFERROR('3c DTC_PPM'!AI75-'3c DTC_PPM'!AI32+AK32,"-")</f>
        <v>-</v>
      </c>
      <c r="AL75" s="147" t="str">
        <f>IFERROR('3c DTC_PPM'!AJ75-'3c DTC_PPM'!AJ32+AL32,"-")</f>
        <v>-</v>
      </c>
      <c r="AM75" s="147" t="str">
        <f>IFERROR('3c DTC_PPM'!AK75-'3c DTC_PPM'!AK32+AM32,"-")</f>
        <v>-</v>
      </c>
      <c r="AN75" s="147" t="str">
        <f>IFERROR('3c DTC_PPM'!AL75-'3c DTC_PPM'!AL32+AN32,"-")</f>
        <v>-</v>
      </c>
      <c r="AO75" s="147" t="str">
        <f>IFERROR('3c DTC_PPM'!AM75-'3c DTC_PPM'!AM32+AO32,"-")</f>
        <v>-</v>
      </c>
      <c r="AP75" s="147" t="str">
        <f>IFERROR('3c DTC_PPM'!AN75-'3c DTC_PPM'!AN32+AP32,"-")</f>
        <v>-</v>
      </c>
      <c r="AQ75" s="147" t="str">
        <f>IFERROR('3c DTC_PPM'!AO75-'3c DTC_PPM'!AO32+AQ32,"-")</f>
        <v>-</v>
      </c>
      <c r="AR75" s="147" t="str">
        <f>IFERROR('3c DTC_PPM'!AP75-'3c DTC_PPM'!AP32+AR32,"-")</f>
        <v>-</v>
      </c>
      <c r="AS75" s="147" t="str">
        <f>IFERROR('3c DTC_PPM'!AQ75-'3c DTC_PPM'!AQ32+AS32,"-")</f>
        <v>-</v>
      </c>
      <c r="AT75" s="147" t="str">
        <f>IFERROR('3c DTC_PPM'!AR75-'3c DTC_PPM'!AR32+AT32,"-")</f>
        <v>-</v>
      </c>
      <c r="AU75" s="147" t="str">
        <f>IFERROR('3c DTC_PPM'!AS75-'3c DTC_PPM'!AS32+AU32,"-")</f>
        <v>-</v>
      </c>
      <c r="AV75" s="147" t="str">
        <f>IFERROR('3c DTC_PPM'!AT75-'3c DTC_PPM'!AT32+AV32,"-")</f>
        <v>-</v>
      </c>
      <c r="AW75" s="147" t="str">
        <f>IFERROR('3c DTC_PPM'!AU75-'3c DTC_PPM'!AU32+AW32,"-")</f>
        <v>-</v>
      </c>
      <c r="AX75" s="147" t="str">
        <f>IFERROR('3c DTC_PPM'!AV75-'3c DTC_PPM'!AV32+AX32,"-")</f>
        <v>-</v>
      </c>
      <c r="AY75" s="147" t="str">
        <f>IFERROR('3c DTC_PPM'!AW75-'3c DTC_PPM'!AW32+AY32,"-")</f>
        <v>-</v>
      </c>
      <c r="AZ75" s="147" t="str">
        <f>IFERROR('3c DTC_PPM'!AX75-'3c DTC_PPM'!AX32+AZ32,"-")</f>
        <v>-</v>
      </c>
      <c r="BA75" s="147" t="str">
        <f>IFERROR('3c DTC_PPM'!AY75-'3c DTC_PPM'!AY32+BA32,"-")</f>
        <v>-</v>
      </c>
      <c r="BB75" s="147" t="str">
        <f>IFERROR('3c DTC_PPM'!AZ75-'3c DTC_PPM'!AZ32+BB32,"-")</f>
        <v>-</v>
      </c>
      <c r="BC75" s="147" t="str">
        <f>IFERROR('3c DTC_PPM'!BA75-'3c DTC_PPM'!BA32+BC32,"-")</f>
        <v>-</v>
      </c>
      <c r="BD75" s="147" t="str">
        <f>IFERROR('3c DTC_PPM'!BB75-'3c DTC_PPM'!BB32+BD32,"-")</f>
        <v>-</v>
      </c>
      <c r="BE75" s="147" t="str">
        <f>IFERROR('3c DTC_PPM'!BC75-'3c DTC_PPM'!BC32+BE32,"-")</f>
        <v>-</v>
      </c>
      <c r="BF75" s="147" t="str">
        <f>IFERROR('3c DTC_PPM'!BD75-'3c DTC_PPM'!BD32+BF32,"-")</f>
        <v>-</v>
      </c>
    </row>
    <row r="76" spans="1:58" x14ac:dyDescent="0.25">
      <c r="A76" s="241" t="s">
        <v>430</v>
      </c>
      <c r="B76" s="278"/>
      <c r="C76" s="281"/>
      <c r="D76" s="281"/>
      <c r="E76" s="281"/>
      <c r="F76" s="17" t="s">
        <v>60</v>
      </c>
      <c r="G76" s="66"/>
      <c r="H76" s="38"/>
      <c r="I76" s="142"/>
      <c r="J76" s="142"/>
      <c r="K76" s="142"/>
      <c r="L76" s="142"/>
      <c r="M76" s="142"/>
      <c r="N76" s="142"/>
      <c r="O76" s="142"/>
      <c r="P76" s="142"/>
      <c r="Q76" s="38"/>
      <c r="R76" s="63">
        <v>679.46</v>
      </c>
      <c r="S76" s="63">
        <v>764.25</v>
      </c>
      <c r="T76" s="63">
        <v>734.54</v>
      </c>
      <c r="U76" s="63">
        <v>740.5</v>
      </c>
      <c r="V76" s="63">
        <v>703.95</v>
      </c>
      <c r="W76" s="63">
        <v>771.78</v>
      </c>
      <c r="X76" s="63">
        <v>855.28</v>
      </c>
      <c r="Y76" s="63">
        <v>1230.29</v>
      </c>
      <c r="Z76" s="63">
        <v>2124.15</v>
      </c>
      <c r="AA76" s="63">
        <v>2855.39</v>
      </c>
      <c r="AB76" s="63">
        <v>2154.33</v>
      </c>
      <c r="AC76" s="63">
        <v>1303.17</v>
      </c>
      <c r="AD76" s="63">
        <v>1230.69</v>
      </c>
      <c r="AE76" s="63">
        <v>1285.79</v>
      </c>
      <c r="AF76" s="63">
        <f>IFERROR('3c DTC_PPM'!AD76-'3c DTC_PPM'!AD33+AF33,"-")</f>
        <v>1086.2941522064652</v>
      </c>
      <c r="AG76" s="147">
        <f>IFERROR('3c DTC_PPM'!AE76-'3c DTC_PPM'!AE33+AG33,"-")</f>
        <v>995.1533310877486</v>
      </c>
      <c r="AH76" s="147" t="str">
        <f>IFERROR('3c DTC_PPM'!AF76-'3c DTC_PPM'!AF33+AH33,"-")</f>
        <v>-</v>
      </c>
      <c r="AI76" s="147" t="str">
        <f>IFERROR('3c DTC_PPM'!AG76-'3c DTC_PPM'!AG33+AI33,"-")</f>
        <v>-</v>
      </c>
      <c r="AJ76" s="147" t="str">
        <f>IFERROR('3c DTC_PPM'!AH76-'3c DTC_PPM'!AH33+AJ33,"-")</f>
        <v>-</v>
      </c>
      <c r="AK76" s="147" t="str">
        <f>IFERROR('3c DTC_PPM'!AI76-'3c DTC_PPM'!AI33+AK33,"-")</f>
        <v>-</v>
      </c>
      <c r="AL76" s="147" t="str">
        <f>IFERROR('3c DTC_PPM'!AJ76-'3c DTC_PPM'!AJ33+AL33,"-")</f>
        <v>-</v>
      </c>
      <c r="AM76" s="147" t="str">
        <f>IFERROR('3c DTC_PPM'!AK76-'3c DTC_PPM'!AK33+AM33,"-")</f>
        <v>-</v>
      </c>
      <c r="AN76" s="147" t="str">
        <f>IFERROR('3c DTC_PPM'!AL76-'3c DTC_PPM'!AL33+AN33,"-")</f>
        <v>-</v>
      </c>
      <c r="AO76" s="147" t="str">
        <f>IFERROR('3c DTC_PPM'!AM76-'3c DTC_PPM'!AM33+AO33,"-")</f>
        <v>-</v>
      </c>
      <c r="AP76" s="147" t="str">
        <f>IFERROR('3c DTC_PPM'!AN76-'3c DTC_PPM'!AN33+AP33,"-")</f>
        <v>-</v>
      </c>
      <c r="AQ76" s="147" t="str">
        <f>IFERROR('3c DTC_PPM'!AO76-'3c DTC_PPM'!AO33+AQ33,"-")</f>
        <v>-</v>
      </c>
      <c r="AR76" s="147" t="str">
        <f>IFERROR('3c DTC_PPM'!AP76-'3c DTC_PPM'!AP33+AR33,"-")</f>
        <v>-</v>
      </c>
      <c r="AS76" s="147" t="str">
        <f>IFERROR('3c DTC_PPM'!AQ76-'3c DTC_PPM'!AQ33+AS33,"-")</f>
        <v>-</v>
      </c>
      <c r="AT76" s="147" t="str">
        <f>IFERROR('3c DTC_PPM'!AR76-'3c DTC_PPM'!AR33+AT33,"-")</f>
        <v>-</v>
      </c>
      <c r="AU76" s="147" t="str">
        <f>IFERROR('3c DTC_PPM'!AS76-'3c DTC_PPM'!AS33+AU33,"-")</f>
        <v>-</v>
      </c>
      <c r="AV76" s="147" t="str">
        <f>IFERROR('3c DTC_PPM'!AT76-'3c DTC_PPM'!AT33+AV33,"-")</f>
        <v>-</v>
      </c>
      <c r="AW76" s="147" t="str">
        <f>IFERROR('3c DTC_PPM'!AU76-'3c DTC_PPM'!AU33+AW33,"-")</f>
        <v>-</v>
      </c>
      <c r="AX76" s="147" t="str">
        <f>IFERROR('3c DTC_PPM'!AV76-'3c DTC_PPM'!AV33+AX33,"-")</f>
        <v>-</v>
      </c>
      <c r="AY76" s="147" t="str">
        <f>IFERROR('3c DTC_PPM'!AW76-'3c DTC_PPM'!AW33+AY33,"-")</f>
        <v>-</v>
      </c>
      <c r="AZ76" s="147" t="str">
        <f>IFERROR('3c DTC_PPM'!AX76-'3c DTC_PPM'!AX33+AZ33,"-")</f>
        <v>-</v>
      </c>
      <c r="BA76" s="147" t="str">
        <f>IFERROR('3c DTC_PPM'!AY76-'3c DTC_PPM'!AY33+BA33,"-")</f>
        <v>-</v>
      </c>
      <c r="BB76" s="147" t="str">
        <f>IFERROR('3c DTC_PPM'!AZ76-'3c DTC_PPM'!AZ33+BB33,"-")</f>
        <v>-</v>
      </c>
      <c r="BC76" s="147" t="str">
        <f>IFERROR('3c DTC_PPM'!BA76-'3c DTC_PPM'!BA33+BC33,"-")</f>
        <v>-</v>
      </c>
      <c r="BD76" s="147" t="str">
        <f>IFERROR('3c DTC_PPM'!BB76-'3c DTC_PPM'!BB33+BD33,"-")</f>
        <v>-</v>
      </c>
      <c r="BE76" s="147" t="str">
        <f>IFERROR('3c DTC_PPM'!BC76-'3c DTC_PPM'!BC33+BE33,"-")</f>
        <v>-</v>
      </c>
      <c r="BF76" s="147" t="str">
        <f>IFERROR('3c DTC_PPM'!BD76-'3c DTC_PPM'!BD33+BF33,"-")</f>
        <v>-</v>
      </c>
    </row>
    <row r="77" spans="1:58" x14ac:dyDescent="0.25">
      <c r="A77" s="241" t="s">
        <v>431</v>
      </c>
      <c r="B77" s="278"/>
      <c r="C77" s="281"/>
      <c r="D77" s="281"/>
      <c r="E77" s="281"/>
      <c r="F77" s="17" t="s">
        <v>61</v>
      </c>
      <c r="G77" s="66"/>
      <c r="H77" s="38"/>
      <c r="I77" s="142"/>
      <c r="J77" s="142"/>
      <c r="K77" s="142"/>
      <c r="L77" s="142"/>
      <c r="M77" s="142"/>
      <c r="N77" s="142"/>
      <c r="O77" s="142"/>
      <c r="P77" s="142"/>
      <c r="Q77" s="38"/>
      <c r="R77" s="63">
        <v>708.21</v>
      </c>
      <c r="S77" s="63">
        <v>793.72</v>
      </c>
      <c r="T77" s="63">
        <v>764.16</v>
      </c>
      <c r="U77" s="63">
        <v>771.51</v>
      </c>
      <c r="V77" s="63">
        <v>735.05</v>
      </c>
      <c r="W77" s="63">
        <v>802.41</v>
      </c>
      <c r="X77" s="63">
        <v>885.31</v>
      </c>
      <c r="Y77" s="63">
        <v>1254.6400000000001</v>
      </c>
      <c r="Z77" s="63">
        <v>2136.84</v>
      </c>
      <c r="AA77" s="63">
        <v>2859.75</v>
      </c>
      <c r="AB77" s="63">
        <v>2166.16</v>
      </c>
      <c r="AC77" s="63">
        <v>1323.47</v>
      </c>
      <c r="AD77" s="63">
        <v>1250.5</v>
      </c>
      <c r="AE77" s="63">
        <v>1305.01</v>
      </c>
      <c r="AF77" s="63">
        <f>IFERROR('3c DTC_PPM'!AD77-'3c DTC_PPM'!AD34+AF34,"-")</f>
        <v>1128.7191888010759</v>
      </c>
      <c r="AG77" s="147">
        <f>IFERROR('3c DTC_PPM'!AE77-'3c DTC_PPM'!AE34+AG34,"-")</f>
        <v>1038.9139078938201</v>
      </c>
      <c r="AH77" s="147" t="str">
        <f>IFERROR('3c DTC_PPM'!AF77-'3c DTC_PPM'!AF34+AH34,"-")</f>
        <v>-</v>
      </c>
      <c r="AI77" s="147" t="str">
        <f>IFERROR('3c DTC_PPM'!AG77-'3c DTC_PPM'!AG34+AI34,"-")</f>
        <v>-</v>
      </c>
      <c r="AJ77" s="147" t="str">
        <f>IFERROR('3c DTC_PPM'!AH77-'3c DTC_PPM'!AH34+AJ34,"-")</f>
        <v>-</v>
      </c>
      <c r="AK77" s="147" t="str">
        <f>IFERROR('3c DTC_PPM'!AI77-'3c DTC_PPM'!AI34+AK34,"-")</f>
        <v>-</v>
      </c>
      <c r="AL77" s="147" t="str">
        <f>IFERROR('3c DTC_PPM'!AJ77-'3c DTC_PPM'!AJ34+AL34,"-")</f>
        <v>-</v>
      </c>
      <c r="AM77" s="147" t="str">
        <f>IFERROR('3c DTC_PPM'!AK77-'3c DTC_PPM'!AK34+AM34,"-")</f>
        <v>-</v>
      </c>
      <c r="AN77" s="147" t="str">
        <f>IFERROR('3c DTC_PPM'!AL77-'3c DTC_PPM'!AL34+AN34,"-")</f>
        <v>-</v>
      </c>
      <c r="AO77" s="147" t="str">
        <f>IFERROR('3c DTC_PPM'!AM77-'3c DTC_PPM'!AM34+AO34,"-")</f>
        <v>-</v>
      </c>
      <c r="AP77" s="147" t="str">
        <f>IFERROR('3c DTC_PPM'!AN77-'3c DTC_PPM'!AN34+AP34,"-")</f>
        <v>-</v>
      </c>
      <c r="AQ77" s="147" t="str">
        <f>IFERROR('3c DTC_PPM'!AO77-'3c DTC_PPM'!AO34+AQ34,"-")</f>
        <v>-</v>
      </c>
      <c r="AR77" s="147" t="str">
        <f>IFERROR('3c DTC_PPM'!AP77-'3c DTC_PPM'!AP34+AR34,"-")</f>
        <v>-</v>
      </c>
      <c r="AS77" s="147" t="str">
        <f>IFERROR('3c DTC_PPM'!AQ77-'3c DTC_PPM'!AQ34+AS34,"-")</f>
        <v>-</v>
      </c>
      <c r="AT77" s="147" t="str">
        <f>IFERROR('3c DTC_PPM'!AR77-'3c DTC_PPM'!AR34+AT34,"-")</f>
        <v>-</v>
      </c>
      <c r="AU77" s="147" t="str">
        <f>IFERROR('3c DTC_PPM'!AS77-'3c DTC_PPM'!AS34+AU34,"-")</f>
        <v>-</v>
      </c>
      <c r="AV77" s="147" t="str">
        <f>IFERROR('3c DTC_PPM'!AT77-'3c DTC_PPM'!AT34+AV34,"-")</f>
        <v>-</v>
      </c>
      <c r="AW77" s="147" t="str">
        <f>IFERROR('3c DTC_PPM'!AU77-'3c DTC_PPM'!AU34+AW34,"-")</f>
        <v>-</v>
      </c>
      <c r="AX77" s="147" t="str">
        <f>IFERROR('3c DTC_PPM'!AV77-'3c DTC_PPM'!AV34+AX34,"-")</f>
        <v>-</v>
      </c>
      <c r="AY77" s="147" t="str">
        <f>IFERROR('3c DTC_PPM'!AW77-'3c DTC_PPM'!AW34+AY34,"-")</f>
        <v>-</v>
      </c>
      <c r="AZ77" s="147" t="str">
        <f>IFERROR('3c DTC_PPM'!AX77-'3c DTC_PPM'!AX34+AZ34,"-")</f>
        <v>-</v>
      </c>
      <c r="BA77" s="147" t="str">
        <f>IFERROR('3c DTC_PPM'!AY77-'3c DTC_PPM'!AY34+BA34,"-")</f>
        <v>-</v>
      </c>
      <c r="BB77" s="147" t="str">
        <f>IFERROR('3c DTC_PPM'!AZ77-'3c DTC_PPM'!AZ34+BB34,"-")</f>
        <v>-</v>
      </c>
      <c r="BC77" s="147" t="str">
        <f>IFERROR('3c DTC_PPM'!BA77-'3c DTC_PPM'!BA34+BC34,"-")</f>
        <v>-</v>
      </c>
      <c r="BD77" s="147" t="str">
        <f>IFERROR('3c DTC_PPM'!BB77-'3c DTC_PPM'!BB34+BD34,"-")</f>
        <v>-</v>
      </c>
      <c r="BE77" s="147" t="str">
        <f>IFERROR('3c DTC_PPM'!BC77-'3c DTC_PPM'!BC34+BE34,"-")</f>
        <v>-</v>
      </c>
      <c r="BF77" s="147" t="str">
        <f>IFERROR('3c DTC_PPM'!BD77-'3c DTC_PPM'!BD34+BF34,"-")</f>
        <v>-</v>
      </c>
    </row>
    <row r="78" spans="1:58" x14ac:dyDescent="0.25">
      <c r="A78" s="241" t="s">
        <v>432</v>
      </c>
      <c r="B78" s="278"/>
      <c r="C78" s="281"/>
      <c r="D78" s="281"/>
      <c r="E78" s="281"/>
      <c r="F78" s="17" t="s">
        <v>62</v>
      </c>
      <c r="G78" s="66"/>
      <c r="H78" s="38"/>
      <c r="I78" s="142"/>
      <c r="J78" s="142"/>
      <c r="K78" s="142"/>
      <c r="L78" s="142"/>
      <c r="M78" s="142"/>
      <c r="N78" s="142"/>
      <c r="O78" s="142"/>
      <c r="P78" s="142"/>
      <c r="Q78" s="38"/>
      <c r="R78" s="63">
        <v>695.89</v>
      </c>
      <c r="S78" s="63">
        <v>779.71</v>
      </c>
      <c r="T78" s="63">
        <v>749.97</v>
      </c>
      <c r="U78" s="63">
        <v>750.93</v>
      </c>
      <c r="V78" s="63">
        <v>714.5</v>
      </c>
      <c r="W78" s="63">
        <v>777.44</v>
      </c>
      <c r="X78" s="63">
        <v>860.25</v>
      </c>
      <c r="Y78" s="63">
        <v>1234.46</v>
      </c>
      <c r="Z78" s="63">
        <v>2115.86</v>
      </c>
      <c r="AA78" s="63">
        <v>2838.32</v>
      </c>
      <c r="AB78" s="63">
        <v>2148.15</v>
      </c>
      <c r="AC78" s="63">
        <v>1306.1099999999999</v>
      </c>
      <c r="AD78" s="63">
        <v>1233.18</v>
      </c>
      <c r="AE78" s="63">
        <v>1287.6300000000001</v>
      </c>
      <c r="AF78" s="63">
        <f>IFERROR('3c DTC_PPM'!AD78-'3c DTC_PPM'!AD35+AF35,"-")</f>
        <v>1104.4195588059008</v>
      </c>
      <c r="AG78" s="147">
        <f>IFERROR('3c DTC_PPM'!AE78-'3c DTC_PPM'!AE35+AG35,"-")</f>
        <v>1014.2153453902883</v>
      </c>
      <c r="AH78" s="147" t="str">
        <f>IFERROR('3c DTC_PPM'!AF78-'3c DTC_PPM'!AF35+AH35,"-")</f>
        <v>-</v>
      </c>
      <c r="AI78" s="147" t="str">
        <f>IFERROR('3c DTC_PPM'!AG78-'3c DTC_PPM'!AG35+AI35,"-")</f>
        <v>-</v>
      </c>
      <c r="AJ78" s="147" t="str">
        <f>IFERROR('3c DTC_PPM'!AH78-'3c DTC_PPM'!AH35+AJ35,"-")</f>
        <v>-</v>
      </c>
      <c r="AK78" s="147" t="str">
        <f>IFERROR('3c DTC_PPM'!AI78-'3c DTC_PPM'!AI35+AK35,"-")</f>
        <v>-</v>
      </c>
      <c r="AL78" s="147" t="str">
        <f>IFERROR('3c DTC_PPM'!AJ78-'3c DTC_PPM'!AJ35+AL35,"-")</f>
        <v>-</v>
      </c>
      <c r="AM78" s="147" t="str">
        <f>IFERROR('3c DTC_PPM'!AK78-'3c DTC_PPM'!AK35+AM35,"-")</f>
        <v>-</v>
      </c>
      <c r="AN78" s="147" t="str">
        <f>IFERROR('3c DTC_PPM'!AL78-'3c DTC_PPM'!AL35+AN35,"-")</f>
        <v>-</v>
      </c>
      <c r="AO78" s="147" t="str">
        <f>IFERROR('3c DTC_PPM'!AM78-'3c DTC_PPM'!AM35+AO35,"-")</f>
        <v>-</v>
      </c>
      <c r="AP78" s="147" t="str">
        <f>IFERROR('3c DTC_PPM'!AN78-'3c DTC_PPM'!AN35+AP35,"-")</f>
        <v>-</v>
      </c>
      <c r="AQ78" s="147" t="str">
        <f>IFERROR('3c DTC_PPM'!AO78-'3c DTC_PPM'!AO35+AQ35,"-")</f>
        <v>-</v>
      </c>
      <c r="AR78" s="147" t="str">
        <f>IFERROR('3c DTC_PPM'!AP78-'3c DTC_PPM'!AP35+AR35,"-")</f>
        <v>-</v>
      </c>
      <c r="AS78" s="147" t="str">
        <f>IFERROR('3c DTC_PPM'!AQ78-'3c DTC_PPM'!AQ35+AS35,"-")</f>
        <v>-</v>
      </c>
      <c r="AT78" s="147" t="str">
        <f>IFERROR('3c DTC_PPM'!AR78-'3c DTC_PPM'!AR35+AT35,"-")</f>
        <v>-</v>
      </c>
      <c r="AU78" s="147" t="str">
        <f>IFERROR('3c DTC_PPM'!AS78-'3c DTC_PPM'!AS35+AU35,"-")</f>
        <v>-</v>
      </c>
      <c r="AV78" s="147" t="str">
        <f>IFERROR('3c DTC_PPM'!AT78-'3c DTC_PPM'!AT35+AV35,"-")</f>
        <v>-</v>
      </c>
      <c r="AW78" s="147" t="str">
        <f>IFERROR('3c DTC_PPM'!AU78-'3c DTC_PPM'!AU35+AW35,"-")</f>
        <v>-</v>
      </c>
      <c r="AX78" s="147" t="str">
        <f>IFERROR('3c DTC_PPM'!AV78-'3c DTC_PPM'!AV35+AX35,"-")</f>
        <v>-</v>
      </c>
      <c r="AY78" s="147" t="str">
        <f>IFERROR('3c DTC_PPM'!AW78-'3c DTC_PPM'!AW35+AY35,"-")</f>
        <v>-</v>
      </c>
      <c r="AZ78" s="147" t="str">
        <f>IFERROR('3c DTC_PPM'!AX78-'3c DTC_PPM'!AX35+AZ35,"-")</f>
        <v>-</v>
      </c>
      <c r="BA78" s="147" t="str">
        <f>IFERROR('3c DTC_PPM'!AY78-'3c DTC_PPM'!AY35+BA35,"-")</f>
        <v>-</v>
      </c>
      <c r="BB78" s="147" t="str">
        <f>IFERROR('3c DTC_PPM'!AZ78-'3c DTC_PPM'!AZ35+BB35,"-")</f>
        <v>-</v>
      </c>
      <c r="BC78" s="147" t="str">
        <f>IFERROR('3c DTC_PPM'!BA78-'3c DTC_PPM'!BA35+BC35,"-")</f>
        <v>-</v>
      </c>
      <c r="BD78" s="147" t="str">
        <f>IFERROR('3c DTC_PPM'!BB78-'3c DTC_PPM'!BB35+BD35,"-")</f>
        <v>-</v>
      </c>
      <c r="BE78" s="147" t="str">
        <f>IFERROR('3c DTC_PPM'!BC78-'3c DTC_PPM'!BC35+BE35,"-")</f>
        <v>-</v>
      </c>
      <c r="BF78" s="147" t="str">
        <f>IFERROR('3c DTC_PPM'!BD78-'3c DTC_PPM'!BD35+BF35,"-")</f>
        <v>-</v>
      </c>
    </row>
    <row r="79" spans="1:58" x14ac:dyDescent="0.25">
      <c r="A79" s="241" t="s">
        <v>433</v>
      </c>
      <c r="B79" s="278"/>
      <c r="C79" s="281"/>
      <c r="D79" s="281"/>
      <c r="E79" s="281"/>
      <c r="F79" s="17" t="s">
        <v>63</v>
      </c>
      <c r="G79" s="66"/>
      <c r="H79" s="38"/>
      <c r="I79" s="142"/>
      <c r="J79" s="142"/>
      <c r="K79" s="142"/>
      <c r="L79" s="142"/>
      <c r="M79" s="142"/>
      <c r="N79" s="142"/>
      <c r="O79" s="142"/>
      <c r="P79" s="142"/>
      <c r="Q79" s="38"/>
      <c r="R79" s="63">
        <v>687.86</v>
      </c>
      <c r="S79" s="63">
        <v>764.87</v>
      </c>
      <c r="T79" s="63">
        <v>735.84</v>
      </c>
      <c r="U79" s="63">
        <v>734.28</v>
      </c>
      <c r="V79" s="63">
        <v>698.47</v>
      </c>
      <c r="W79" s="63">
        <v>768.24</v>
      </c>
      <c r="X79" s="63">
        <v>850.01</v>
      </c>
      <c r="Y79" s="63">
        <v>1208.96</v>
      </c>
      <c r="Z79" s="63">
        <v>2074.44</v>
      </c>
      <c r="AA79" s="63">
        <v>2784.86</v>
      </c>
      <c r="AB79" s="63">
        <v>2119.9499999999998</v>
      </c>
      <c r="AC79" s="63">
        <v>1290.3</v>
      </c>
      <c r="AD79" s="63">
        <v>1217.69</v>
      </c>
      <c r="AE79" s="63">
        <v>1271.28</v>
      </c>
      <c r="AF79" s="63">
        <f>IFERROR('3c DTC_PPM'!AD79-'3c DTC_PPM'!AD36+AF36,"-")</f>
        <v>1073.6382272422327</v>
      </c>
      <c r="AG79" s="147">
        <f>IFERROR('3c DTC_PPM'!AE79-'3c DTC_PPM'!AE36+AG36,"-")</f>
        <v>985.17239065855642</v>
      </c>
      <c r="AH79" s="147" t="str">
        <f>IFERROR('3c DTC_PPM'!AF79-'3c DTC_PPM'!AF36+AH36,"-")</f>
        <v>-</v>
      </c>
      <c r="AI79" s="147" t="str">
        <f>IFERROR('3c DTC_PPM'!AG79-'3c DTC_PPM'!AG36+AI36,"-")</f>
        <v>-</v>
      </c>
      <c r="AJ79" s="147" t="str">
        <f>IFERROR('3c DTC_PPM'!AH79-'3c DTC_PPM'!AH36+AJ36,"-")</f>
        <v>-</v>
      </c>
      <c r="AK79" s="147" t="str">
        <f>IFERROR('3c DTC_PPM'!AI79-'3c DTC_PPM'!AI36+AK36,"-")</f>
        <v>-</v>
      </c>
      <c r="AL79" s="147" t="str">
        <f>IFERROR('3c DTC_PPM'!AJ79-'3c DTC_PPM'!AJ36+AL36,"-")</f>
        <v>-</v>
      </c>
      <c r="AM79" s="147" t="str">
        <f>IFERROR('3c DTC_PPM'!AK79-'3c DTC_PPM'!AK36+AM36,"-")</f>
        <v>-</v>
      </c>
      <c r="AN79" s="147" t="str">
        <f>IFERROR('3c DTC_PPM'!AL79-'3c DTC_PPM'!AL36+AN36,"-")</f>
        <v>-</v>
      </c>
      <c r="AO79" s="147" t="str">
        <f>IFERROR('3c DTC_PPM'!AM79-'3c DTC_PPM'!AM36+AO36,"-")</f>
        <v>-</v>
      </c>
      <c r="AP79" s="147" t="str">
        <f>IFERROR('3c DTC_PPM'!AN79-'3c DTC_PPM'!AN36+AP36,"-")</f>
        <v>-</v>
      </c>
      <c r="AQ79" s="147" t="str">
        <f>IFERROR('3c DTC_PPM'!AO79-'3c DTC_PPM'!AO36+AQ36,"-")</f>
        <v>-</v>
      </c>
      <c r="AR79" s="147" t="str">
        <f>IFERROR('3c DTC_PPM'!AP79-'3c DTC_PPM'!AP36+AR36,"-")</f>
        <v>-</v>
      </c>
      <c r="AS79" s="147" t="str">
        <f>IFERROR('3c DTC_PPM'!AQ79-'3c DTC_PPM'!AQ36+AS36,"-")</f>
        <v>-</v>
      </c>
      <c r="AT79" s="147" t="str">
        <f>IFERROR('3c DTC_PPM'!AR79-'3c DTC_PPM'!AR36+AT36,"-")</f>
        <v>-</v>
      </c>
      <c r="AU79" s="147" t="str">
        <f>IFERROR('3c DTC_PPM'!AS79-'3c DTC_PPM'!AS36+AU36,"-")</f>
        <v>-</v>
      </c>
      <c r="AV79" s="147" t="str">
        <f>IFERROR('3c DTC_PPM'!AT79-'3c DTC_PPM'!AT36+AV36,"-")</f>
        <v>-</v>
      </c>
      <c r="AW79" s="147" t="str">
        <f>IFERROR('3c DTC_PPM'!AU79-'3c DTC_PPM'!AU36+AW36,"-")</f>
        <v>-</v>
      </c>
      <c r="AX79" s="147" t="str">
        <f>IFERROR('3c DTC_PPM'!AV79-'3c DTC_PPM'!AV36+AX36,"-")</f>
        <v>-</v>
      </c>
      <c r="AY79" s="147" t="str">
        <f>IFERROR('3c DTC_PPM'!AW79-'3c DTC_PPM'!AW36+AY36,"-")</f>
        <v>-</v>
      </c>
      <c r="AZ79" s="147" t="str">
        <f>IFERROR('3c DTC_PPM'!AX79-'3c DTC_PPM'!AX36+AZ36,"-")</f>
        <v>-</v>
      </c>
      <c r="BA79" s="147" t="str">
        <f>IFERROR('3c DTC_PPM'!AY79-'3c DTC_PPM'!AY36+BA36,"-")</f>
        <v>-</v>
      </c>
      <c r="BB79" s="147" t="str">
        <f>IFERROR('3c DTC_PPM'!AZ79-'3c DTC_PPM'!AZ36+BB36,"-")</f>
        <v>-</v>
      </c>
      <c r="BC79" s="147" t="str">
        <f>IFERROR('3c DTC_PPM'!BA79-'3c DTC_PPM'!BA36+BC36,"-")</f>
        <v>-</v>
      </c>
      <c r="BD79" s="147" t="str">
        <f>IFERROR('3c DTC_PPM'!BB79-'3c DTC_PPM'!BB36+BD36,"-")</f>
        <v>-</v>
      </c>
      <c r="BE79" s="147" t="str">
        <f>IFERROR('3c DTC_PPM'!BC79-'3c DTC_PPM'!BC36+BE36,"-")</f>
        <v>-</v>
      </c>
      <c r="BF79" s="147" t="str">
        <f>IFERROR('3c DTC_PPM'!BD79-'3c DTC_PPM'!BD36+BF36,"-")</f>
        <v>-</v>
      </c>
    </row>
    <row r="80" spans="1:58" x14ac:dyDescent="0.25">
      <c r="A80" s="241" t="s">
        <v>434</v>
      </c>
      <c r="B80" s="278"/>
      <c r="C80" s="281"/>
      <c r="D80" s="281"/>
      <c r="E80" s="281"/>
      <c r="F80" s="17" t="s">
        <v>64</v>
      </c>
      <c r="G80" s="66"/>
      <c r="H80" s="38"/>
      <c r="I80" s="142"/>
      <c r="J80" s="142"/>
      <c r="K80" s="142"/>
      <c r="L80" s="142"/>
      <c r="M80" s="142"/>
      <c r="N80" s="142"/>
      <c r="O80" s="142"/>
      <c r="P80" s="142"/>
      <c r="Q80" s="38"/>
      <c r="R80" s="63">
        <v>705.13</v>
      </c>
      <c r="S80" s="63">
        <v>781.01</v>
      </c>
      <c r="T80" s="63">
        <v>751.61</v>
      </c>
      <c r="U80" s="63">
        <v>746.27</v>
      </c>
      <c r="V80" s="63">
        <v>709.91</v>
      </c>
      <c r="W80" s="63">
        <v>783.7</v>
      </c>
      <c r="X80" s="63">
        <v>866.88</v>
      </c>
      <c r="Y80" s="63">
        <v>1230.6500000000001</v>
      </c>
      <c r="Z80" s="63">
        <v>2112.9699999999998</v>
      </c>
      <c r="AA80" s="63">
        <v>2837.46</v>
      </c>
      <c r="AB80" s="63">
        <v>2148.3200000000002</v>
      </c>
      <c r="AC80" s="63">
        <v>1307.33</v>
      </c>
      <c r="AD80" s="63">
        <v>1234.1199999999999</v>
      </c>
      <c r="AE80" s="63">
        <v>1288.22</v>
      </c>
      <c r="AF80" s="63">
        <f>IFERROR('3c DTC_PPM'!AD80-'3c DTC_PPM'!AD37+AF37,"-")</f>
        <v>1101.4251955670763</v>
      </c>
      <c r="AG80" s="147">
        <f>IFERROR('3c DTC_PPM'!AE80-'3c DTC_PPM'!AE37+AG37,"-")</f>
        <v>1011.8045397952619</v>
      </c>
      <c r="AH80" s="147" t="str">
        <f>IFERROR('3c DTC_PPM'!AF80-'3c DTC_PPM'!AF37+AH37,"-")</f>
        <v>-</v>
      </c>
      <c r="AI80" s="147" t="str">
        <f>IFERROR('3c DTC_PPM'!AG80-'3c DTC_PPM'!AG37+AI37,"-")</f>
        <v>-</v>
      </c>
      <c r="AJ80" s="147" t="str">
        <f>IFERROR('3c DTC_PPM'!AH80-'3c DTC_PPM'!AH37+AJ37,"-")</f>
        <v>-</v>
      </c>
      <c r="AK80" s="147" t="str">
        <f>IFERROR('3c DTC_PPM'!AI80-'3c DTC_PPM'!AI37+AK37,"-")</f>
        <v>-</v>
      </c>
      <c r="AL80" s="147" t="str">
        <f>IFERROR('3c DTC_PPM'!AJ80-'3c DTC_PPM'!AJ37+AL37,"-")</f>
        <v>-</v>
      </c>
      <c r="AM80" s="147" t="str">
        <f>IFERROR('3c DTC_PPM'!AK80-'3c DTC_PPM'!AK37+AM37,"-")</f>
        <v>-</v>
      </c>
      <c r="AN80" s="147" t="str">
        <f>IFERROR('3c DTC_PPM'!AL80-'3c DTC_PPM'!AL37+AN37,"-")</f>
        <v>-</v>
      </c>
      <c r="AO80" s="147" t="str">
        <f>IFERROR('3c DTC_PPM'!AM80-'3c DTC_PPM'!AM37+AO37,"-")</f>
        <v>-</v>
      </c>
      <c r="AP80" s="147" t="str">
        <f>IFERROR('3c DTC_PPM'!AN80-'3c DTC_PPM'!AN37+AP37,"-")</f>
        <v>-</v>
      </c>
      <c r="AQ80" s="147" t="str">
        <f>IFERROR('3c DTC_PPM'!AO80-'3c DTC_PPM'!AO37+AQ37,"-")</f>
        <v>-</v>
      </c>
      <c r="AR80" s="147" t="str">
        <f>IFERROR('3c DTC_PPM'!AP80-'3c DTC_PPM'!AP37+AR37,"-")</f>
        <v>-</v>
      </c>
      <c r="AS80" s="147" t="str">
        <f>IFERROR('3c DTC_PPM'!AQ80-'3c DTC_PPM'!AQ37+AS37,"-")</f>
        <v>-</v>
      </c>
      <c r="AT80" s="147" t="str">
        <f>IFERROR('3c DTC_PPM'!AR80-'3c DTC_PPM'!AR37+AT37,"-")</f>
        <v>-</v>
      </c>
      <c r="AU80" s="147" t="str">
        <f>IFERROR('3c DTC_PPM'!AS80-'3c DTC_PPM'!AS37+AU37,"-")</f>
        <v>-</v>
      </c>
      <c r="AV80" s="147" t="str">
        <f>IFERROR('3c DTC_PPM'!AT80-'3c DTC_PPM'!AT37+AV37,"-")</f>
        <v>-</v>
      </c>
      <c r="AW80" s="147" t="str">
        <f>IFERROR('3c DTC_PPM'!AU80-'3c DTC_PPM'!AU37+AW37,"-")</f>
        <v>-</v>
      </c>
      <c r="AX80" s="147" t="str">
        <f>IFERROR('3c DTC_PPM'!AV80-'3c DTC_PPM'!AV37+AX37,"-")</f>
        <v>-</v>
      </c>
      <c r="AY80" s="147" t="str">
        <f>IFERROR('3c DTC_PPM'!AW80-'3c DTC_PPM'!AW37+AY37,"-")</f>
        <v>-</v>
      </c>
      <c r="AZ80" s="147" t="str">
        <f>IFERROR('3c DTC_PPM'!AX80-'3c DTC_PPM'!AX37+AZ37,"-")</f>
        <v>-</v>
      </c>
      <c r="BA80" s="147" t="str">
        <f>IFERROR('3c DTC_PPM'!AY80-'3c DTC_PPM'!AY37+BA37,"-")</f>
        <v>-</v>
      </c>
      <c r="BB80" s="147" t="str">
        <f>IFERROR('3c DTC_PPM'!AZ80-'3c DTC_PPM'!AZ37+BB37,"-")</f>
        <v>-</v>
      </c>
      <c r="BC80" s="147" t="str">
        <f>IFERROR('3c DTC_PPM'!BA80-'3c DTC_PPM'!BA37+BC37,"-")</f>
        <v>-</v>
      </c>
      <c r="BD80" s="147" t="str">
        <f>IFERROR('3c DTC_PPM'!BB80-'3c DTC_PPM'!BB37+BD37,"-")</f>
        <v>-</v>
      </c>
      <c r="BE80" s="147" t="str">
        <f>IFERROR('3c DTC_PPM'!BC80-'3c DTC_PPM'!BC37+BE37,"-")</f>
        <v>-</v>
      </c>
      <c r="BF80" s="147" t="str">
        <f>IFERROR('3c DTC_PPM'!BD80-'3c DTC_PPM'!BD37+BF37,"-")</f>
        <v>-</v>
      </c>
    </row>
    <row r="81" spans="1:58" x14ac:dyDescent="0.25">
      <c r="A81" s="241" t="s">
        <v>435</v>
      </c>
      <c r="B81" s="278"/>
      <c r="C81" s="281"/>
      <c r="D81" s="281"/>
      <c r="E81" s="281"/>
      <c r="F81" s="17" t="s">
        <v>65</v>
      </c>
      <c r="G81" s="66"/>
      <c r="H81" s="38"/>
      <c r="I81" s="142"/>
      <c r="J81" s="142"/>
      <c r="K81" s="142"/>
      <c r="L81" s="142"/>
      <c r="M81" s="142"/>
      <c r="N81" s="142"/>
      <c r="O81" s="142"/>
      <c r="P81" s="142"/>
      <c r="Q81" s="38"/>
      <c r="R81" s="63">
        <v>731.12</v>
      </c>
      <c r="S81" s="63">
        <v>806.57</v>
      </c>
      <c r="T81" s="63">
        <v>777.36</v>
      </c>
      <c r="U81" s="63">
        <v>777.55</v>
      </c>
      <c r="V81" s="63">
        <v>741.47</v>
      </c>
      <c r="W81" s="63">
        <v>818.45</v>
      </c>
      <c r="X81" s="63">
        <v>900.8</v>
      </c>
      <c r="Y81" s="63">
        <v>1256.24</v>
      </c>
      <c r="Z81" s="63">
        <v>2125.38</v>
      </c>
      <c r="AA81" s="63">
        <v>2838.81</v>
      </c>
      <c r="AB81" s="63">
        <v>2156.42</v>
      </c>
      <c r="AC81" s="63">
        <v>1328.92</v>
      </c>
      <c r="AD81" s="63">
        <v>1256.75</v>
      </c>
      <c r="AE81" s="63">
        <v>1309.71</v>
      </c>
      <c r="AF81" s="63">
        <f>IFERROR('3c DTC_PPM'!AD81-'3c DTC_PPM'!AD38+AF38,"-")</f>
        <v>1128.8282445416592</v>
      </c>
      <c r="AG81" s="147">
        <f>IFERROR('3c DTC_PPM'!AE81-'3c DTC_PPM'!AE38+AG38,"-")</f>
        <v>1040.7352618233931</v>
      </c>
      <c r="AH81" s="147" t="str">
        <f>IFERROR('3c DTC_PPM'!AF81-'3c DTC_PPM'!AF38+AH38,"-")</f>
        <v>-</v>
      </c>
      <c r="AI81" s="147" t="str">
        <f>IFERROR('3c DTC_PPM'!AG81-'3c DTC_PPM'!AG38+AI38,"-")</f>
        <v>-</v>
      </c>
      <c r="AJ81" s="147" t="str">
        <f>IFERROR('3c DTC_PPM'!AH81-'3c DTC_PPM'!AH38+AJ38,"-")</f>
        <v>-</v>
      </c>
      <c r="AK81" s="147" t="str">
        <f>IFERROR('3c DTC_PPM'!AI81-'3c DTC_PPM'!AI38+AK38,"-")</f>
        <v>-</v>
      </c>
      <c r="AL81" s="147" t="str">
        <f>IFERROR('3c DTC_PPM'!AJ81-'3c DTC_PPM'!AJ38+AL38,"-")</f>
        <v>-</v>
      </c>
      <c r="AM81" s="147" t="str">
        <f>IFERROR('3c DTC_PPM'!AK81-'3c DTC_PPM'!AK38+AM38,"-")</f>
        <v>-</v>
      </c>
      <c r="AN81" s="147" t="str">
        <f>IFERROR('3c DTC_PPM'!AL81-'3c DTC_PPM'!AL38+AN38,"-")</f>
        <v>-</v>
      </c>
      <c r="AO81" s="147" t="str">
        <f>IFERROR('3c DTC_PPM'!AM81-'3c DTC_PPM'!AM38+AO38,"-")</f>
        <v>-</v>
      </c>
      <c r="AP81" s="147" t="str">
        <f>IFERROR('3c DTC_PPM'!AN81-'3c DTC_PPM'!AN38+AP38,"-")</f>
        <v>-</v>
      </c>
      <c r="AQ81" s="147" t="str">
        <f>IFERROR('3c DTC_PPM'!AO81-'3c DTC_PPM'!AO38+AQ38,"-")</f>
        <v>-</v>
      </c>
      <c r="AR81" s="147" t="str">
        <f>IFERROR('3c DTC_PPM'!AP81-'3c DTC_PPM'!AP38+AR38,"-")</f>
        <v>-</v>
      </c>
      <c r="AS81" s="147" t="str">
        <f>IFERROR('3c DTC_PPM'!AQ81-'3c DTC_PPM'!AQ38+AS38,"-")</f>
        <v>-</v>
      </c>
      <c r="AT81" s="147" t="str">
        <f>IFERROR('3c DTC_PPM'!AR81-'3c DTC_PPM'!AR38+AT38,"-")</f>
        <v>-</v>
      </c>
      <c r="AU81" s="147" t="str">
        <f>IFERROR('3c DTC_PPM'!AS81-'3c DTC_PPM'!AS38+AU38,"-")</f>
        <v>-</v>
      </c>
      <c r="AV81" s="147" t="str">
        <f>IFERROR('3c DTC_PPM'!AT81-'3c DTC_PPM'!AT38+AV38,"-")</f>
        <v>-</v>
      </c>
      <c r="AW81" s="147" t="str">
        <f>IFERROR('3c DTC_PPM'!AU81-'3c DTC_PPM'!AU38+AW38,"-")</f>
        <v>-</v>
      </c>
      <c r="AX81" s="147" t="str">
        <f>IFERROR('3c DTC_PPM'!AV81-'3c DTC_PPM'!AV38+AX38,"-")</f>
        <v>-</v>
      </c>
      <c r="AY81" s="147" t="str">
        <f>IFERROR('3c DTC_PPM'!AW81-'3c DTC_PPM'!AW38+AY38,"-")</f>
        <v>-</v>
      </c>
      <c r="AZ81" s="147" t="str">
        <f>IFERROR('3c DTC_PPM'!AX81-'3c DTC_PPM'!AX38+AZ38,"-")</f>
        <v>-</v>
      </c>
      <c r="BA81" s="147" t="str">
        <f>IFERROR('3c DTC_PPM'!AY81-'3c DTC_PPM'!AY38+BA38,"-")</f>
        <v>-</v>
      </c>
      <c r="BB81" s="147" t="str">
        <f>IFERROR('3c DTC_PPM'!AZ81-'3c DTC_PPM'!AZ38+BB38,"-")</f>
        <v>-</v>
      </c>
      <c r="BC81" s="147" t="str">
        <f>IFERROR('3c DTC_PPM'!BA81-'3c DTC_PPM'!BA38+BC38,"-")</f>
        <v>-</v>
      </c>
      <c r="BD81" s="147" t="str">
        <f>IFERROR('3c DTC_PPM'!BB81-'3c DTC_PPM'!BB38+BD38,"-")</f>
        <v>-</v>
      </c>
      <c r="BE81" s="147" t="str">
        <f>IFERROR('3c DTC_PPM'!BC81-'3c DTC_PPM'!BC38+BE38,"-")</f>
        <v>-</v>
      </c>
      <c r="BF81" s="147" t="str">
        <f>IFERROR('3c DTC_PPM'!BD81-'3c DTC_PPM'!BD38+BF38,"-")</f>
        <v>-</v>
      </c>
    </row>
    <row r="82" spans="1:58" x14ac:dyDescent="0.25">
      <c r="A82" s="241" t="s">
        <v>436</v>
      </c>
      <c r="B82" s="308"/>
      <c r="C82" s="281"/>
      <c r="D82" s="281"/>
      <c r="E82" s="281"/>
      <c r="F82" s="17" t="s">
        <v>66</v>
      </c>
      <c r="G82" s="66"/>
      <c r="H82" s="38"/>
      <c r="I82" s="142"/>
      <c r="J82" s="142"/>
      <c r="K82" s="142"/>
      <c r="L82" s="142"/>
      <c r="M82" s="142"/>
      <c r="N82" s="142"/>
      <c r="O82" s="142"/>
      <c r="P82" s="142"/>
      <c r="Q82" s="38"/>
      <c r="R82" s="63">
        <v>718.18</v>
      </c>
      <c r="S82" s="63">
        <v>796.22</v>
      </c>
      <c r="T82" s="63">
        <v>767.24</v>
      </c>
      <c r="U82" s="63">
        <v>763.88</v>
      </c>
      <c r="V82" s="63">
        <v>728.1</v>
      </c>
      <c r="W82" s="63">
        <v>803.68</v>
      </c>
      <c r="X82" s="63">
        <v>886.01</v>
      </c>
      <c r="Y82" s="63">
        <v>1244.01</v>
      </c>
      <c r="Z82" s="63">
        <v>2120.9499999999998</v>
      </c>
      <c r="AA82" s="63">
        <v>2841.36</v>
      </c>
      <c r="AB82" s="63">
        <v>2161.25</v>
      </c>
      <c r="AC82" s="63">
        <v>1325.02</v>
      </c>
      <c r="AD82" s="63">
        <v>1252.08</v>
      </c>
      <c r="AE82" s="63">
        <v>1305.79</v>
      </c>
      <c r="AF82" s="63">
        <f>IFERROR('3c DTC_PPM'!AD82-'3c DTC_PPM'!AD39+AF39,"-")</f>
        <v>1122.734595125024</v>
      </c>
      <c r="AG82" s="147">
        <f>IFERROR('3c DTC_PPM'!AE82-'3c DTC_PPM'!AE39+AG39,"-")</f>
        <v>1033.3049693492796</v>
      </c>
      <c r="AH82" s="147" t="str">
        <f>IFERROR('3c DTC_PPM'!AF82-'3c DTC_PPM'!AF39+AH39,"-")</f>
        <v>-</v>
      </c>
      <c r="AI82" s="147" t="str">
        <f>IFERROR('3c DTC_PPM'!AG82-'3c DTC_PPM'!AG39+AI39,"-")</f>
        <v>-</v>
      </c>
      <c r="AJ82" s="147" t="str">
        <f>IFERROR('3c DTC_PPM'!AH82-'3c DTC_PPM'!AH39+AJ39,"-")</f>
        <v>-</v>
      </c>
      <c r="AK82" s="147" t="str">
        <f>IFERROR('3c DTC_PPM'!AI82-'3c DTC_PPM'!AI39+AK39,"-")</f>
        <v>-</v>
      </c>
      <c r="AL82" s="147" t="str">
        <f>IFERROR('3c DTC_PPM'!AJ82-'3c DTC_PPM'!AJ39+AL39,"-")</f>
        <v>-</v>
      </c>
      <c r="AM82" s="147" t="str">
        <f>IFERROR('3c DTC_PPM'!AK82-'3c DTC_PPM'!AK39+AM39,"-")</f>
        <v>-</v>
      </c>
      <c r="AN82" s="147" t="str">
        <f>IFERROR('3c DTC_PPM'!AL82-'3c DTC_PPM'!AL39+AN39,"-")</f>
        <v>-</v>
      </c>
      <c r="AO82" s="147" t="str">
        <f>IFERROR('3c DTC_PPM'!AM82-'3c DTC_PPM'!AM39+AO39,"-")</f>
        <v>-</v>
      </c>
      <c r="AP82" s="147" t="str">
        <f>IFERROR('3c DTC_PPM'!AN82-'3c DTC_PPM'!AN39+AP39,"-")</f>
        <v>-</v>
      </c>
      <c r="AQ82" s="147" t="str">
        <f>IFERROR('3c DTC_PPM'!AO82-'3c DTC_PPM'!AO39+AQ39,"-")</f>
        <v>-</v>
      </c>
      <c r="AR82" s="147" t="str">
        <f>IFERROR('3c DTC_PPM'!AP82-'3c DTC_PPM'!AP39+AR39,"-")</f>
        <v>-</v>
      </c>
      <c r="AS82" s="147" t="str">
        <f>IFERROR('3c DTC_PPM'!AQ82-'3c DTC_PPM'!AQ39+AS39,"-")</f>
        <v>-</v>
      </c>
      <c r="AT82" s="147" t="str">
        <f>IFERROR('3c DTC_PPM'!AR82-'3c DTC_PPM'!AR39+AT39,"-")</f>
        <v>-</v>
      </c>
      <c r="AU82" s="147" t="str">
        <f>IFERROR('3c DTC_PPM'!AS82-'3c DTC_PPM'!AS39+AU39,"-")</f>
        <v>-</v>
      </c>
      <c r="AV82" s="147" t="str">
        <f>IFERROR('3c DTC_PPM'!AT82-'3c DTC_PPM'!AT39+AV39,"-")</f>
        <v>-</v>
      </c>
      <c r="AW82" s="147" t="str">
        <f>IFERROR('3c DTC_PPM'!AU82-'3c DTC_PPM'!AU39+AW39,"-")</f>
        <v>-</v>
      </c>
      <c r="AX82" s="147" t="str">
        <f>IFERROR('3c DTC_PPM'!AV82-'3c DTC_PPM'!AV39+AX39,"-")</f>
        <v>-</v>
      </c>
      <c r="AY82" s="147" t="str">
        <f>IFERROR('3c DTC_PPM'!AW82-'3c DTC_PPM'!AW39+AY39,"-")</f>
        <v>-</v>
      </c>
      <c r="AZ82" s="147" t="str">
        <f>IFERROR('3c DTC_PPM'!AX82-'3c DTC_PPM'!AX39+AZ39,"-")</f>
        <v>-</v>
      </c>
      <c r="BA82" s="147" t="str">
        <f>IFERROR('3c DTC_PPM'!AY82-'3c DTC_PPM'!AY39+BA39,"-")</f>
        <v>-</v>
      </c>
      <c r="BB82" s="147" t="str">
        <f>IFERROR('3c DTC_PPM'!AZ82-'3c DTC_PPM'!AZ39+BB39,"-")</f>
        <v>-</v>
      </c>
      <c r="BC82" s="147" t="str">
        <f>IFERROR('3c DTC_PPM'!BA82-'3c DTC_PPM'!BA39+BC39,"-")</f>
        <v>-</v>
      </c>
      <c r="BD82" s="147" t="str">
        <f>IFERROR('3c DTC_PPM'!BB82-'3c DTC_PPM'!BB39+BD39,"-")</f>
        <v>-</v>
      </c>
      <c r="BE82" s="147" t="str">
        <f>IFERROR('3c DTC_PPM'!BC82-'3c DTC_PPM'!BC39+BE39,"-")</f>
        <v>-</v>
      </c>
      <c r="BF82" s="147" t="str">
        <f>IFERROR('3c DTC_PPM'!BD82-'3c DTC_PPM'!BD39+BF39,"-")</f>
        <v>-</v>
      </c>
    </row>
    <row r="83" spans="1:58" ht="14.45" customHeight="1" x14ac:dyDescent="0.25">
      <c r="A83" s="241" t="s">
        <v>437</v>
      </c>
      <c r="B83" s="279" t="s">
        <v>48</v>
      </c>
      <c r="C83" s="280"/>
      <c r="D83" s="280" t="s">
        <v>52</v>
      </c>
      <c r="E83" s="280" t="s">
        <v>377</v>
      </c>
      <c r="F83" s="138" t="s">
        <v>53</v>
      </c>
      <c r="G83" s="139"/>
      <c r="H83" s="38"/>
      <c r="I83" s="142"/>
      <c r="J83" s="142"/>
      <c r="K83" s="142"/>
      <c r="L83" s="142"/>
      <c r="M83" s="142"/>
      <c r="N83" s="142"/>
      <c r="O83" s="142"/>
      <c r="P83" s="142"/>
      <c r="Q83" s="38"/>
      <c r="R83" s="63">
        <v>540.79</v>
      </c>
      <c r="S83" s="63">
        <v>589.75</v>
      </c>
      <c r="T83" s="63">
        <v>538.28</v>
      </c>
      <c r="U83" s="63">
        <v>520.85</v>
      </c>
      <c r="V83" s="63">
        <v>453.37</v>
      </c>
      <c r="W83" s="63">
        <v>488.94</v>
      </c>
      <c r="X83" s="63">
        <v>577.45000000000005</v>
      </c>
      <c r="Y83" s="63">
        <v>966.5</v>
      </c>
      <c r="Z83" s="63">
        <v>1849.44</v>
      </c>
      <c r="AA83" s="63">
        <v>2135.54</v>
      </c>
      <c r="AB83" s="63">
        <v>1597.38</v>
      </c>
      <c r="AC83" s="63">
        <v>972.51</v>
      </c>
      <c r="AD83" s="63">
        <v>901.37</v>
      </c>
      <c r="AE83" s="63">
        <v>966.02</v>
      </c>
      <c r="AF83" s="63">
        <f>IFERROR('3c DTC_PPM'!AD83-'3c DTC_PPM'!AD40+AF40,"-")</f>
        <v>762.06843753773796</v>
      </c>
      <c r="AG83" s="147">
        <f>IFERROR('3c DTC_PPM'!AE83-'3c DTC_PPM'!AE40+AG40,"-")</f>
        <v>698.29465505755752</v>
      </c>
      <c r="AH83" s="147" t="str">
        <f>IFERROR('3c DTC_PPM'!AF83-'3c DTC_PPM'!AF40+AH40,"-")</f>
        <v>-</v>
      </c>
      <c r="AI83" s="147" t="str">
        <f>IFERROR('3c DTC_PPM'!AG83-'3c DTC_PPM'!AG40+AI40,"-")</f>
        <v>-</v>
      </c>
      <c r="AJ83" s="147" t="str">
        <f>IFERROR('3c DTC_PPM'!AH83-'3c DTC_PPM'!AH40+AJ40,"-")</f>
        <v>-</v>
      </c>
      <c r="AK83" s="147" t="str">
        <f>IFERROR('3c DTC_PPM'!AI83-'3c DTC_PPM'!AI40+AK40,"-")</f>
        <v>-</v>
      </c>
      <c r="AL83" s="147" t="str">
        <f>IFERROR('3c DTC_PPM'!AJ83-'3c DTC_PPM'!AJ40+AL40,"-")</f>
        <v>-</v>
      </c>
      <c r="AM83" s="147" t="str">
        <f>IFERROR('3c DTC_PPM'!AK83-'3c DTC_PPM'!AK40+AM40,"-")</f>
        <v>-</v>
      </c>
      <c r="AN83" s="147" t="str">
        <f>IFERROR('3c DTC_PPM'!AL83-'3c DTC_PPM'!AL40+AN40,"-")</f>
        <v>-</v>
      </c>
      <c r="AO83" s="147" t="str">
        <f>IFERROR('3c DTC_PPM'!AM83-'3c DTC_PPM'!AM40+AO40,"-")</f>
        <v>-</v>
      </c>
      <c r="AP83" s="147" t="str">
        <f>IFERROR('3c DTC_PPM'!AN83-'3c DTC_PPM'!AN40+AP40,"-")</f>
        <v>-</v>
      </c>
      <c r="AQ83" s="147" t="str">
        <f>IFERROR('3c DTC_PPM'!AO83-'3c DTC_PPM'!AO40+AQ40,"-")</f>
        <v>-</v>
      </c>
      <c r="AR83" s="147" t="str">
        <f>IFERROR('3c DTC_PPM'!AP83-'3c DTC_PPM'!AP40+AR40,"-")</f>
        <v>-</v>
      </c>
      <c r="AS83" s="147" t="str">
        <f>IFERROR('3c DTC_PPM'!AQ83-'3c DTC_PPM'!AQ40+AS40,"-")</f>
        <v>-</v>
      </c>
      <c r="AT83" s="147" t="str">
        <f>IFERROR('3c DTC_PPM'!AR83-'3c DTC_PPM'!AR40+AT40,"-")</f>
        <v>-</v>
      </c>
      <c r="AU83" s="147" t="str">
        <f>IFERROR('3c DTC_PPM'!AS83-'3c DTC_PPM'!AS40+AU40,"-")</f>
        <v>-</v>
      </c>
      <c r="AV83" s="147" t="str">
        <f>IFERROR('3c DTC_PPM'!AT83-'3c DTC_PPM'!AT40+AV40,"-")</f>
        <v>-</v>
      </c>
      <c r="AW83" s="147" t="str">
        <f>IFERROR('3c DTC_PPM'!AU83-'3c DTC_PPM'!AU40+AW40,"-")</f>
        <v>-</v>
      </c>
      <c r="AX83" s="147" t="str">
        <f>IFERROR('3c DTC_PPM'!AV83-'3c DTC_PPM'!AV40+AX40,"-")</f>
        <v>-</v>
      </c>
      <c r="AY83" s="147" t="str">
        <f>IFERROR('3c DTC_PPM'!AW83-'3c DTC_PPM'!AW40+AY40,"-")</f>
        <v>-</v>
      </c>
      <c r="AZ83" s="147" t="str">
        <f>IFERROR('3c DTC_PPM'!AX83-'3c DTC_PPM'!AX40+AZ40,"-")</f>
        <v>-</v>
      </c>
      <c r="BA83" s="147" t="str">
        <f>IFERROR('3c DTC_PPM'!AY83-'3c DTC_PPM'!AY40+BA40,"-")</f>
        <v>-</v>
      </c>
      <c r="BB83" s="147" t="str">
        <f>IFERROR('3c DTC_PPM'!AZ83-'3c DTC_PPM'!AZ40+BB40,"-")</f>
        <v>-</v>
      </c>
      <c r="BC83" s="147" t="str">
        <f>IFERROR('3c DTC_PPM'!BA83-'3c DTC_PPM'!BA40+BC40,"-")</f>
        <v>-</v>
      </c>
      <c r="BD83" s="147" t="str">
        <f>IFERROR('3c DTC_PPM'!BB83-'3c DTC_PPM'!BB40+BD40,"-")</f>
        <v>-</v>
      </c>
      <c r="BE83" s="147" t="str">
        <f>IFERROR('3c DTC_PPM'!BC83-'3c DTC_PPM'!BC40+BE40,"-")</f>
        <v>-</v>
      </c>
      <c r="BF83" s="147" t="str">
        <f>IFERROR('3c DTC_PPM'!BD83-'3c DTC_PPM'!BD40+BF40,"-")</f>
        <v>-</v>
      </c>
    </row>
    <row r="84" spans="1:58" x14ac:dyDescent="0.25">
      <c r="A84" s="241" t="s">
        <v>438</v>
      </c>
      <c r="B84" s="279"/>
      <c r="C84" s="281"/>
      <c r="D84" s="281"/>
      <c r="E84" s="281"/>
      <c r="F84" s="138" t="s">
        <v>54</v>
      </c>
      <c r="G84" s="66"/>
      <c r="H84" s="38"/>
      <c r="I84" s="142"/>
      <c r="J84" s="142"/>
      <c r="K84" s="142"/>
      <c r="L84" s="142"/>
      <c r="M84" s="142"/>
      <c r="N84" s="142"/>
      <c r="O84" s="142"/>
      <c r="P84" s="142"/>
      <c r="Q84" s="38"/>
      <c r="R84" s="63">
        <v>529.73</v>
      </c>
      <c r="S84" s="63">
        <v>581.89</v>
      </c>
      <c r="T84" s="63">
        <v>530.41</v>
      </c>
      <c r="U84" s="63">
        <v>511.63</v>
      </c>
      <c r="V84" s="63">
        <v>444.15</v>
      </c>
      <c r="W84" s="63">
        <v>478.85</v>
      </c>
      <c r="X84" s="63">
        <v>567.36</v>
      </c>
      <c r="Y84" s="63">
        <v>959.07</v>
      </c>
      <c r="Z84" s="63">
        <v>1840.77</v>
      </c>
      <c r="AA84" s="63">
        <v>2126.87</v>
      </c>
      <c r="AB84" s="63">
        <v>1591.69</v>
      </c>
      <c r="AC84" s="63">
        <v>966.82</v>
      </c>
      <c r="AD84" s="63">
        <v>895.72</v>
      </c>
      <c r="AE84" s="63">
        <v>960.37</v>
      </c>
      <c r="AF84" s="63">
        <f>IFERROR('3c DTC_PPM'!AD84-'3c DTC_PPM'!AD41+AF41,"-")</f>
        <v>774.37744698656172</v>
      </c>
      <c r="AG84" s="147">
        <f>IFERROR('3c DTC_PPM'!AE84-'3c DTC_PPM'!AE41+AG41,"-")</f>
        <v>710.6071199376895</v>
      </c>
      <c r="AH84" s="147" t="str">
        <f>IFERROR('3c DTC_PPM'!AF84-'3c DTC_PPM'!AF41+AH41,"-")</f>
        <v>-</v>
      </c>
      <c r="AI84" s="147" t="str">
        <f>IFERROR('3c DTC_PPM'!AG84-'3c DTC_PPM'!AG41+AI41,"-")</f>
        <v>-</v>
      </c>
      <c r="AJ84" s="147" t="str">
        <f>IFERROR('3c DTC_PPM'!AH84-'3c DTC_PPM'!AH41+AJ41,"-")</f>
        <v>-</v>
      </c>
      <c r="AK84" s="147" t="str">
        <f>IFERROR('3c DTC_PPM'!AI84-'3c DTC_PPM'!AI41+AK41,"-")</f>
        <v>-</v>
      </c>
      <c r="AL84" s="147" t="str">
        <f>IFERROR('3c DTC_PPM'!AJ84-'3c DTC_PPM'!AJ41+AL41,"-")</f>
        <v>-</v>
      </c>
      <c r="AM84" s="147" t="str">
        <f>IFERROR('3c DTC_PPM'!AK84-'3c DTC_PPM'!AK41+AM41,"-")</f>
        <v>-</v>
      </c>
      <c r="AN84" s="147" t="str">
        <f>IFERROR('3c DTC_PPM'!AL84-'3c DTC_PPM'!AL41+AN41,"-")</f>
        <v>-</v>
      </c>
      <c r="AO84" s="147" t="str">
        <f>IFERROR('3c DTC_PPM'!AM84-'3c DTC_PPM'!AM41+AO41,"-")</f>
        <v>-</v>
      </c>
      <c r="AP84" s="147" t="str">
        <f>IFERROR('3c DTC_PPM'!AN84-'3c DTC_PPM'!AN41+AP41,"-")</f>
        <v>-</v>
      </c>
      <c r="AQ84" s="147" t="str">
        <f>IFERROR('3c DTC_PPM'!AO84-'3c DTC_PPM'!AO41+AQ41,"-")</f>
        <v>-</v>
      </c>
      <c r="AR84" s="147" t="str">
        <f>IFERROR('3c DTC_PPM'!AP84-'3c DTC_PPM'!AP41+AR41,"-")</f>
        <v>-</v>
      </c>
      <c r="AS84" s="147" t="str">
        <f>IFERROR('3c DTC_PPM'!AQ84-'3c DTC_PPM'!AQ41+AS41,"-")</f>
        <v>-</v>
      </c>
      <c r="AT84" s="147" t="str">
        <f>IFERROR('3c DTC_PPM'!AR84-'3c DTC_PPM'!AR41+AT41,"-")</f>
        <v>-</v>
      </c>
      <c r="AU84" s="147" t="str">
        <f>IFERROR('3c DTC_PPM'!AS84-'3c DTC_PPM'!AS41+AU41,"-")</f>
        <v>-</v>
      </c>
      <c r="AV84" s="147" t="str">
        <f>IFERROR('3c DTC_PPM'!AT84-'3c DTC_PPM'!AT41+AV41,"-")</f>
        <v>-</v>
      </c>
      <c r="AW84" s="147" t="str">
        <f>IFERROR('3c DTC_PPM'!AU84-'3c DTC_PPM'!AU41+AW41,"-")</f>
        <v>-</v>
      </c>
      <c r="AX84" s="147" t="str">
        <f>IFERROR('3c DTC_PPM'!AV84-'3c DTC_PPM'!AV41+AX41,"-")</f>
        <v>-</v>
      </c>
      <c r="AY84" s="147" t="str">
        <f>IFERROR('3c DTC_PPM'!AW84-'3c DTC_PPM'!AW41+AY41,"-")</f>
        <v>-</v>
      </c>
      <c r="AZ84" s="147" t="str">
        <f>IFERROR('3c DTC_PPM'!AX84-'3c DTC_PPM'!AX41+AZ41,"-")</f>
        <v>-</v>
      </c>
      <c r="BA84" s="147" t="str">
        <f>IFERROR('3c DTC_PPM'!AY84-'3c DTC_PPM'!AY41+BA41,"-")</f>
        <v>-</v>
      </c>
      <c r="BB84" s="147" t="str">
        <f>IFERROR('3c DTC_PPM'!AZ84-'3c DTC_PPM'!AZ41+BB41,"-")</f>
        <v>-</v>
      </c>
      <c r="BC84" s="147" t="str">
        <f>IFERROR('3c DTC_PPM'!BA84-'3c DTC_PPM'!BA41+BC41,"-")</f>
        <v>-</v>
      </c>
      <c r="BD84" s="147" t="str">
        <f>IFERROR('3c DTC_PPM'!BB84-'3c DTC_PPM'!BB41+BD41,"-")</f>
        <v>-</v>
      </c>
      <c r="BE84" s="147" t="str">
        <f>IFERROR('3c DTC_PPM'!BC84-'3c DTC_PPM'!BC41+BE41,"-")</f>
        <v>-</v>
      </c>
      <c r="BF84" s="147" t="str">
        <f>IFERROR('3c DTC_PPM'!BD84-'3c DTC_PPM'!BD41+BF41,"-")</f>
        <v>-</v>
      </c>
    </row>
    <row r="85" spans="1:58" x14ac:dyDescent="0.25">
      <c r="A85" s="241" t="s">
        <v>439</v>
      </c>
      <c r="B85" s="279"/>
      <c r="C85" s="281"/>
      <c r="D85" s="281"/>
      <c r="E85" s="281"/>
      <c r="F85" s="138" t="s">
        <v>55</v>
      </c>
      <c r="G85" s="66"/>
      <c r="H85" s="38"/>
      <c r="I85" s="142"/>
      <c r="J85" s="142"/>
      <c r="K85" s="142"/>
      <c r="L85" s="142"/>
      <c r="M85" s="142"/>
      <c r="N85" s="142"/>
      <c r="O85" s="142"/>
      <c r="P85" s="142"/>
      <c r="Q85" s="38"/>
      <c r="R85" s="63">
        <v>531.1</v>
      </c>
      <c r="S85" s="63">
        <v>580.47</v>
      </c>
      <c r="T85" s="63">
        <v>529</v>
      </c>
      <c r="U85" s="63">
        <v>510.36</v>
      </c>
      <c r="V85" s="63">
        <v>442.88</v>
      </c>
      <c r="W85" s="63">
        <v>482.03</v>
      </c>
      <c r="X85" s="63">
        <v>570.54999999999995</v>
      </c>
      <c r="Y85" s="63">
        <v>962.87</v>
      </c>
      <c r="Z85" s="63">
        <v>1843.53</v>
      </c>
      <c r="AA85" s="63">
        <v>2129.64</v>
      </c>
      <c r="AB85" s="63">
        <v>1592.74</v>
      </c>
      <c r="AC85" s="63">
        <v>967.87</v>
      </c>
      <c r="AD85" s="63">
        <v>896.76</v>
      </c>
      <c r="AE85" s="63">
        <v>961.41</v>
      </c>
      <c r="AF85" s="63">
        <f>IFERROR('3c DTC_PPM'!AD85-'3c DTC_PPM'!AD42+AF42,"-")</f>
        <v>771.9946180476735</v>
      </c>
      <c r="AG85" s="147">
        <f>IFERROR('3c DTC_PPM'!AE85-'3c DTC_PPM'!AE42+AG42,"-")</f>
        <v>708.22086560624268</v>
      </c>
      <c r="AH85" s="147" t="str">
        <f>IFERROR('3c DTC_PPM'!AF85-'3c DTC_PPM'!AF42+AH42,"-")</f>
        <v>-</v>
      </c>
      <c r="AI85" s="147" t="str">
        <f>IFERROR('3c DTC_PPM'!AG85-'3c DTC_PPM'!AG42+AI42,"-")</f>
        <v>-</v>
      </c>
      <c r="AJ85" s="147" t="str">
        <f>IFERROR('3c DTC_PPM'!AH85-'3c DTC_PPM'!AH42+AJ42,"-")</f>
        <v>-</v>
      </c>
      <c r="AK85" s="147" t="str">
        <f>IFERROR('3c DTC_PPM'!AI85-'3c DTC_PPM'!AI42+AK42,"-")</f>
        <v>-</v>
      </c>
      <c r="AL85" s="147" t="str">
        <f>IFERROR('3c DTC_PPM'!AJ85-'3c DTC_PPM'!AJ42+AL42,"-")</f>
        <v>-</v>
      </c>
      <c r="AM85" s="147" t="str">
        <f>IFERROR('3c DTC_PPM'!AK85-'3c DTC_PPM'!AK42+AM42,"-")</f>
        <v>-</v>
      </c>
      <c r="AN85" s="147" t="str">
        <f>IFERROR('3c DTC_PPM'!AL85-'3c DTC_PPM'!AL42+AN42,"-")</f>
        <v>-</v>
      </c>
      <c r="AO85" s="147" t="str">
        <f>IFERROR('3c DTC_PPM'!AM85-'3c DTC_PPM'!AM42+AO42,"-")</f>
        <v>-</v>
      </c>
      <c r="AP85" s="147" t="str">
        <f>IFERROR('3c DTC_PPM'!AN85-'3c DTC_PPM'!AN42+AP42,"-")</f>
        <v>-</v>
      </c>
      <c r="AQ85" s="147" t="str">
        <f>IFERROR('3c DTC_PPM'!AO85-'3c DTC_PPM'!AO42+AQ42,"-")</f>
        <v>-</v>
      </c>
      <c r="AR85" s="147" t="str">
        <f>IFERROR('3c DTC_PPM'!AP85-'3c DTC_PPM'!AP42+AR42,"-")</f>
        <v>-</v>
      </c>
      <c r="AS85" s="147" t="str">
        <f>IFERROR('3c DTC_PPM'!AQ85-'3c DTC_PPM'!AQ42+AS42,"-")</f>
        <v>-</v>
      </c>
      <c r="AT85" s="147" t="str">
        <f>IFERROR('3c DTC_PPM'!AR85-'3c DTC_PPM'!AR42+AT42,"-")</f>
        <v>-</v>
      </c>
      <c r="AU85" s="147" t="str">
        <f>IFERROR('3c DTC_PPM'!AS85-'3c DTC_PPM'!AS42+AU42,"-")</f>
        <v>-</v>
      </c>
      <c r="AV85" s="147" t="str">
        <f>IFERROR('3c DTC_PPM'!AT85-'3c DTC_PPM'!AT42+AV42,"-")</f>
        <v>-</v>
      </c>
      <c r="AW85" s="147" t="str">
        <f>IFERROR('3c DTC_PPM'!AU85-'3c DTC_PPM'!AU42+AW42,"-")</f>
        <v>-</v>
      </c>
      <c r="AX85" s="147" t="str">
        <f>IFERROR('3c DTC_PPM'!AV85-'3c DTC_PPM'!AV42+AX42,"-")</f>
        <v>-</v>
      </c>
      <c r="AY85" s="147" t="str">
        <f>IFERROR('3c DTC_PPM'!AW85-'3c DTC_PPM'!AW42+AY42,"-")</f>
        <v>-</v>
      </c>
      <c r="AZ85" s="147" t="str">
        <f>IFERROR('3c DTC_PPM'!AX85-'3c DTC_PPM'!AX42+AZ42,"-")</f>
        <v>-</v>
      </c>
      <c r="BA85" s="147" t="str">
        <f>IFERROR('3c DTC_PPM'!AY85-'3c DTC_PPM'!AY42+BA42,"-")</f>
        <v>-</v>
      </c>
      <c r="BB85" s="147" t="str">
        <f>IFERROR('3c DTC_PPM'!AZ85-'3c DTC_PPM'!AZ42+BB42,"-")</f>
        <v>-</v>
      </c>
      <c r="BC85" s="147" t="str">
        <f>IFERROR('3c DTC_PPM'!BA85-'3c DTC_PPM'!BA42+BC42,"-")</f>
        <v>-</v>
      </c>
      <c r="BD85" s="147" t="str">
        <f>IFERROR('3c DTC_PPM'!BB85-'3c DTC_PPM'!BB42+BD42,"-")</f>
        <v>-</v>
      </c>
      <c r="BE85" s="147" t="str">
        <f>IFERROR('3c DTC_PPM'!BC85-'3c DTC_PPM'!BC42+BE42,"-")</f>
        <v>-</v>
      </c>
      <c r="BF85" s="147" t="str">
        <f>IFERROR('3c DTC_PPM'!BD85-'3c DTC_PPM'!BD42+BF42,"-")</f>
        <v>-</v>
      </c>
    </row>
    <row r="86" spans="1:58" x14ac:dyDescent="0.25">
      <c r="A86" s="241" t="s">
        <v>500</v>
      </c>
      <c r="B86" s="279"/>
      <c r="C86" s="281"/>
      <c r="D86" s="281"/>
      <c r="E86" s="281"/>
      <c r="F86" s="138" t="s">
        <v>56</v>
      </c>
      <c r="G86" s="66"/>
      <c r="H86" s="38"/>
      <c r="I86" s="142"/>
      <c r="J86" s="142"/>
      <c r="K86" s="142"/>
      <c r="L86" s="142"/>
      <c r="M86" s="142"/>
      <c r="N86" s="142"/>
      <c r="O86" s="142"/>
      <c r="P86" s="142"/>
      <c r="Q86" s="38"/>
      <c r="R86" s="63">
        <v>536.54</v>
      </c>
      <c r="S86" s="63">
        <v>583.62</v>
      </c>
      <c r="T86" s="63">
        <v>532.15</v>
      </c>
      <c r="U86" s="63">
        <v>523.5</v>
      </c>
      <c r="V86" s="63">
        <v>456.03</v>
      </c>
      <c r="W86" s="63">
        <v>485.21</v>
      </c>
      <c r="X86" s="63">
        <v>573.72</v>
      </c>
      <c r="Y86" s="63">
        <v>967.92</v>
      </c>
      <c r="Z86" s="63">
        <v>1846.26</v>
      </c>
      <c r="AA86" s="63">
        <v>2132.36</v>
      </c>
      <c r="AB86" s="63">
        <v>1593.82</v>
      </c>
      <c r="AC86" s="63">
        <v>968.95</v>
      </c>
      <c r="AD86" s="63">
        <v>897.83</v>
      </c>
      <c r="AE86" s="63">
        <v>962.49</v>
      </c>
      <c r="AF86" s="63">
        <f>IFERROR('3c DTC_PPM'!AD86-'3c DTC_PPM'!AD43+AF43,"-")</f>
        <v>763.40909511442476</v>
      </c>
      <c r="AG86" s="147">
        <f>IFERROR('3c DTC_PPM'!AE86-'3c DTC_PPM'!AE43+AG43,"-")</f>
        <v>699.72939079561866</v>
      </c>
      <c r="AH86" s="147" t="str">
        <f>IFERROR('3c DTC_PPM'!AF86-'3c DTC_PPM'!AF43+AH43,"-")</f>
        <v>-</v>
      </c>
      <c r="AI86" s="147" t="str">
        <f>IFERROR('3c DTC_PPM'!AG86-'3c DTC_PPM'!AG43+AI43,"-")</f>
        <v>-</v>
      </c>
      <c r="AJ86" s="147" t="str">
        <f>IFERROR('3c DTC_PPM'!AH86-'3c DTC_PPM'!AH43+AJ43,"-")</f>
        <v>-</v>
      </c>
      <c r="AK86" s="147" t="str">
        <f>IFERROR('3c DTC_PPM'!AI86-'3c DTC_PPM'!AI43+AK43,"-")</f>
        <v>-</v>
      </c>
      <c r="AL86" s="147" t="str">
        <f>IFERROR('3c DTC_PPM'!AJ86-'3c DTC_PPM'!AJ43+AL43,"-")</f>
        <v>-</v>
      </c>
      <c r="AM86" s="147" t="str">
        <f>IFERROR('3c DTC_PPM'!AK86-'3c DTC_PPM'!AK43+AM43,"-")</f>
        <v>-</v>
      </c>
      <c r="AN86" s="147" t="str">
        <f>IFERROR('3c DTC_PPM'!AL86-'3c DTC_PPM'!AL43+AN43,"-")</f>
        <v>-</v>
      </c>
      <c r="AO86" s="147" t="str">
        <f>IFERROR('3c DTC_PPM'!AM86-'3c DTC_PPM'!AM43+AO43,"-")</f>
        <v>-</v>
      </c>
      <c r="AP86" s="147" t="str">
        <f>IFERROR('3c DTC_PPM'!AN86-'3c DTC_PPM'!AN43+AP43,"-")</f>
        <v>-</v>
      </c>
      <c r="AQ86" s="147" t="str">
        <f>IFERROR('3c DTC_PPM'!AO86-'3c DTC_PPM'!AO43+AQ43,"-")</f>
        <v>-</v>
      </c>
      <c r="AR86" s="147" t="str">
        <f>IFERROR('3c DTC_PPM'!AP86-'3c DTC_PPM'!AP43+AR43,"-")</f>
        <v>-</v>
      </c>
      <c r="AS86" s="147" t="str">
        <f>IFERROR('3c DTC_PPM'!AQ86-'3c DTC_PPM'!AQ43+AS43,"-")</f>
        <v>-</v>
      </c>
      <c r="AT86" s="147" t="str">
        <f>IFERROR('3c DTC_PPM'!AR86-'3c DTC_PPM'!AR43+AT43,"-")</f>
        <v>-</v>
      </c>
      <c r="AU86" s="147" t="str">
        <f>IFERROR('3c DTC_PPM'!AS86-'3c DTC_PPM'!AS43+AU43,"-")</f>
        <v>-</v>
      </c>
      <c r="AV86" s="147" t="str">
        <f>IFERROR('3c DTC_PPM'!AT86-'3c DTC_PPM'!AT43+AV43,"-")</f>
        <v>-</v>
      </c>
      <c r="AW86" s="147" t="str">
        <f>IFERROR('3c DTC_PPM'!AU86-'3c DTC_PPM'!AU43+AW43,"-")</f>
        <v>-</v>
      </c>
      <c r="AX86" s="147" t="str">
        <f>IFERROR('3c DTC_PPM'!AV86-'3c DTC_PPM'!AV43+AX43,"-")</f>
        <v>-</v>
      </c>
      <c r="AY86" s="147" t="str">
        <f>IFERROR('3c DTC_PPM'!AW86-'3c DTC_PPM'!AW43+AY43,"-")</f>
        <v>-</v>
      </c>
      <c r="AZ86" s="147" t="str">
        <f>IFERROR('3c DTC_PPM'!AX86-'3c DTC_PPM'!AX43+AZ43,"-")</f>
        <v>-</v>
      </c>
      <c r="BA86" s="147" t="str">
        <f>IFERROR('3c DTC_PPM'!AY86-'3c DTC_PPM'!AY43+BA43,"-")</f>
        <v>-</v>
      </c>
      <c r="BB86" s="147" t="str">
        <f>IFERROR('3c DTC_PPM'!AZ86-'3c DTC_PPM'!AZ43+BB43,"-")</f>
        <v>-</v>
      </c>
      <c r="BC86" s="147" t="str">
        <f>IFERROR('3c DTC_PPM'!BA86-'3c DTC_PPM'!BA43+BC43,"-")</f>
        <v>-</v>
      </c>
      <c r="BD86" s="147" t="str">
        <f>IFERROR('3c DTC_PPM'!BB86-'3c DTC_PPM'!BB43+BD43,"-")</f>
        <v>-</v>
      </c>
      <c r="BE86" s="147" t="str">
        <f>IFERROR('3c DTC_PPM'!BC86-'3c DTC_PPM'!BC43+BE43,"-")</f>
        <v>-</v>
      </c>
      <c r="BF86" s="147" t="str">
        <f>IFERROR('3c DTC_PPM'!BD86-'3c DTC_PPM'!BD43+BF43,"-")</f>
        <v>-</v>
      </c>
    </row>
    <row r="87" spans="1:58" x14ac:dyDescent="0.25">
      <c r="A87" s="241" t="s">
        <v>440</v>
      </c>
      <c r="B87" s="279"/>
      <c r="C87" s="281"/>
      <c r="D87" s="281"/>
      <c r="E87" s="281"/>
      <c r="F87" s="138" t="s">
        <v>57</v>
      </c>
      <c r="G87" s="66"/>
      <c r="H87" s="38"/>
      <c r="I87" s="142"/>
      <c r="J87" s="142"/>
      <c r="K87" s="142"/>
      <c r="L87" s="142"/>
      <c r="M87" s="142"/>
      <c r="N87" s="142"/>
      <c r="O87" s="142"/>
      <c r="P87" s="142"/>
      <c r="Q87" s="38"/>
      <c r="R87" s="63">
        <v>556.09</v>
      </c>
      <c r="S87" s="63">
        <v>607.27</v>
      </c>
      <c r="T87" s="63">
        <v>555.79999999999995</v>
      </c>
      <c r="U87" s="63">
        <v>535.86</v>
      </c>
      <c r="V87" s="63">
        <v>468.38</v>
      </c>
      <c r="W87" s="63">
        <v>503.17</v>
      </c>
      <c r="X87" s="63">
        <v>591.67999999999995</v>
      </c>
      <c r="Y87" s="63">
        <v>982.13</v>
      </c>
      <c r="Z87" s="63">
        <v>1864.3</v>
      </c>
      <c r="AA87" s="63">
        <v>2150.4</v>
      </c>
      <c r="AB87" s="63">
        <v>1609.56</v>
      </c>
      <c r="AC87" s="63">
        <v>984.68</v>
      </c>
      <c r="AD87" s="63">
        <v>913.48</v>
      </c>
      <c r="AE87" s="63">
        <v>978.14</v>
      </c>
      <c r="AF87" s="63">
        <f>IFERROR('3c DTC_PPM'!AD87-'3c DTC_PPM'!AD44+AF44,"-")</f>
        <v>783.60081419121013</v>
      </c>
      <c r="AG87" s="147">
        <f>IFERROR('3c DTC_PPM'!AE87-'3c DTC_PPM'!AE44+AG44,"-")</f>
        <v>719.93944813357552</v>
      </c>
      <c r="AH87" s="147" t="str">
        <f>IFERROR('3c DTC_PPM'!AF87-'3c DTC_PPM'!AF44+AH44,"-")</f>
        <v>-</v>
      </c>
      <c r="AI87" s="147" t="str">
        <f>IFERROR('3c DTC_PPM'!AG87-'3c DTC_PPM'!AG44+AI44,"-")</f>
        <v>-</v>
      </c>
      <c r="AJ87" s="147" t="str">
        <f>IFERROR('3c DTC_PPM'!AH87-'3c DTC_PPM'!AH44+AJ44,"-")</f>
        <v>-</v>
      </c>
      <c r="AK87" s="147" t="str">
        <f>IFERROR('3c DTC_PPM'!AI87-'3c DTC_PPM'!AI44+AK44,"-")</f>
        <v>-</v>
      </c>
      <c r="AL87" s="147" t="str">
        <f>IFERROR('3c DTC_PPM'!AJ87-'3c DTC_PPM'!AJ44+AL44,"-")</f>
        <v>-</v>
      </c>
      <c r="AM87" s="147" t="str">
        <f>IFERROR('3c DTC_PPM'!AK87-'3c DTC_PPM'!AK44+AM44,"-")</f>
        <v>-</v>
      </c>
      <c r="AN87" s="147" t="str">
        <f>IFERROR('3c DTC_PPM'!AL87-'3c DTC_PPM'!AL44+AN44,"-")</f>
        <v>-</v>
      </c>
      <c r="AO87" s="147" t="str">
        <f>IFERROR('3c DTC_PPM'!AM87-'3c DTC_PPM'!AM44+AO44,"-")</f>
        <v>-</v>
      </c>
      <c r="AP87" s="147" t="str">
        <f>IFERROR('3c DTC_PPM'!AN87-'3c DTC_PPM'!AN44+AP44,"-")</f>
        <v>-</v>
      </c>
      <c r="AQ87" s="147" t="str">
        <f>IFERROR('3c DTC_PPM'!AO87-'3c DTC_PPM'!AO44+AQ44,"-")</f>
        <v>-</v>
      </c>
      <c r="AR87" s="147" t="str">
        <f>IFERROR('3c DTC_PPM'!AP87-'3c DTC_PPM'!AP44+AR44,"-")</f>
        <v>-</v>
      </c>
      <c r="AS87" s="147" t="str">
        <f>IFERROR('3c DTC_PPM'!AQ87-'3c DTC_PPM'!AQ44+AS44,"-")</f>
        <v>-</v>
      </c>
      <c r="AT87" s="147" t="str">
        <f>IFERROR('3c DTC_PPM'!AR87-'3c DTC_PPM'!AR44+AT44,"-")</f>
        <v>-</v>
      </c>
      <c r="AU87" s="147" t="str">
        <f>IFERROR('3c DTC_PPM'!AS87-'3c DTC_PPM'!AS44+AU44,"-")</f>
        <v>-</v>
      </c>
      <c r="AV87" s="147" t="str">
        <f>IFERROR('3c DTC_PPM'!AT87-'3c DTC_PPM'!AT44+AV44,"-")</f>
        <v>-</v>
      </c>
      <c r="AW87" s="147" t="str">
        <f>IFERROR('3c DTC_PPM'!AU87-'3c DTC_PPM'!AU44+AW44,"-")</f>
        <v>-</v>
      </c>
      <c r="AX87" s="147" t="str">
        <f>IFERROR('3c DTC_PPM'!AV87-'3c DTC_PPM'!AV44+AX44,"-")</f>
        <v>-</v>
      </c>
      <c r="AY87" s="147" t="str">
        <f>IFERROR('3c DTC_PPM'!AW87-'3c DTC_PPM'!AW44+AY44,"-")</f>
        <v>-</v>
      </c>
      <c r="AZ87" s="147" t="str">
        <f>IFERROR('3c DTC_PPM'!AX87-'3c DTC_PPM'!AX44+AZ44,"-")</f>
        <v>-</v>
      </c>
      <c r="BA87" s="147" t="str">
        <f>IFERROR('3c DTC_PPM'!AY87-'3c DTC_PPM'!AY44+BA44,"-")</f>
        <v>-</v>
      </c>
      <c r="BB87" s="147" t="str">
        <f>IFERROR('3c DTC_PPM'!AZ87-'3c DTC_PPM'!AZ44+BB44,"-")</f>
        <v>-</v>
      </c>
      <c r="BC87" s="147" t="str">
        <f>IFERROR('3c DTC_PPM'!BA87-'3c DTC_PPM'!BA44+BC44,"-")</f>
        <v>-</v>
      </c>
      <c r="BD87" s="147" t="str">
        <f>IFERROR('3c DTC_PPM'!BB87-'3c DTC_PPM'!BB44+BD44,"-")</f>
        <v>-</v>
      </c>
      <c r="BE87" s="147" t="str">
        <f>IFERROR('3c DTC_PPM'!BC87-'3c DTC_PPM'!BC44+BE44,"-")</f>
        <v>-</v>
      </c>
      <c r="BF87" s="147" t="str">
        <f>IFERROR('3c DTC_PPM'!BD87-'3c DTC_PPM'!BD44+BF44,"-")</f>
        <v>-</v>
      </c>
    </row>
    <row r="88" spans="1:58" x14ac:dyDescent="0.25">
      <c r="A88" s="241" t="s">
        <v>501</v>
      </c>
      <c r="B88" s="279"/>
      <c r="C88" s="281"/>
      <c r="D88" s="281"/>
      <c r="E88" s="281"/>
      <c r="F88" s="138" t="s">
        <v>58</v>
      </c>
      <c r="G88" s="66"/>
      <c r="H88" s="38"/>
      <c r="I88" s="142"/>
      <c r="J88" s="142"/>
      <c r="K88" s="142"/>
      <c r="L88" s="142"/>
      <c r="M88" s="142"/>
      <c r="N88" s="142"/>
      <c r="O88" s="142"/>
      <c r="P88" s="142"/>
      <c r="Q88" s="38"/>
      <c r="R88" s="63">
        <v>536.53</v>
      </c>
      <c r="S88" s="63">
        <v>583.62</v>
      </c>
      <c r="T88" s="63">
        <v>532.14</v>
      </c>
      <c r="U88" s="63">
        <v>523.48</v>
      </c>
      <c r="V88" s="63">
        <v>456</v>
      </c>
      <c r="W88" s="63">
        <v>485.19</v>
      </c>
      <c r="X88" s="63">
        <v>573.70000000000005</v>
      </c>
      <c r="Y88" s="63">
        <v>967.9</v>
      </c>
      <c r="Z88" s="63">
        <v>1846.24</v>
      </c>
      <c r="AA88" s="63">
        <v>2132.35</v>
      </c>
      <c r="AB88" s="63">
        <v>1593.81</v>
      </c>
      <c r="AC88" s="63">
        <v>968.94</v>
      </c>
      <c r="AD88" s="63">
        <v>897.82</v>
      </c>
      <c r="AE88" s="63">
        <v>962.48</v>
      </c>
      <c r="AF88" s="63">
        <f>IFERROR('3c DTC_PPM'!AD88-'3c DTC_PPM'!AD45+AF45,"-")</f>
        <v>763.73608983648614</v>
      </c>
      <c r="AG88" s="147">
        <f>IFERROR('3c DTC_PPM'!AE88-'3c DTC_PPM'!AE45+AG45,"-")</f>
        <v>699.99803675548003</v>
      </c>
      <c r="AH88" s="147" t="str">
        <f>IFERROR('3c DTC_PPM'!AF88-'3c DTC_PPM'!AF45+AH45,"-")</f>
        <v>-</v>
      </c>
      <c r="AI88" s="147" t="str">
        <f>IFERROR('3c DTC_PPM'!AG88-'3c DTC_PPM'!AG45+AI45,"-")</f>
        <v>-</v>
      </c>
      <c r="AJ88" s="147" t="str">
        <f>IFERROR('3c DTC_PPM'!AH88-'3c DTC_PPM'!AH45+AJ45,"-")</f>
        <v>-</v>
      </c>
      <c r="AK88" s="147" t="str">
        <f>IFERROR('3c DTC_PPM'!AI88-'3c DTC_PPM'!AI45+AK45,"-")</f>
        <v>-</v>
      </c>
      <c r="AL88" s="147" t="str">
        <f>IFERROR('3c DTC_PPM'!AJ88-'3c DTC_PPM'!AJ45+AL45,"-")</f>
        <v>-</v>
      </c>
      <c r="AM88" s="147" t="str">
        <f>IFERROR('3c DTC_PPM'!AK88-'3c DTC_PPM'!AK45+AM45,"-")</f>
        <v>-</v>
      </c>
      <c r="AN88" s="147" t="str">
        <f>IFERROR('3c DTC_PPM'!AL88-'3c DTC_PPM'!AL45+AN45,"-")</f>
        <v>-</v>
      </c>
      <c r="AO88" s="147" t="str">
        <f>IFERROR('3c DTC_PPM'!AM88-'3c DTC_PPM'!AM45+AO45,"-")</f>
        <v>-</v>
      </c>
      <c r="AP88" s="147" t="str">
        <f>IFERROR('3c DTC_PPM'!AN88-'3c DTC_PPM'!AN45+AP45,"-")</f>
        <v>-</v>
      </c>
      <c r="AQ88" s="147" t="str">
        <f>IFERROR('3c DTC_PPM'!AO88-'3c DTC_PPM'!AO45+AQ45,"-")</f>
        <v>-</v>
      </c>
      <c r="AR88" s="147" t="str">
        <f>IFERROR('3c DTC_PPM'!AP88-'3c DTC_PPM'!AP45+AR45,"-")</f>
        <v>-</v>
      </c>
      <c r="AS88" s="147" t="str">
        <f>IFERROR('3c DTC_PPM'!AQ88-'3c DTC_PPM'!AQ45+AS45,"-")</f>
        <v>-</v>
      </c>
      <c r="AT88" s="147" t="str">
        <f>IFERROR('3c DTC_PPM'!AR88-'3c DTC_PPM'!AR45+AT45,"-")</f>
        <v>-</v>
      </c>
      <c r="AU88" s="147" t="str">
        <f>IFERROR('3c DTC_PPM'!AS88-'3c DTC_PPM'!AS45+AU45,"-")</f>
        <v>-</v>
      </c>
      <c r="AV88" s="147" t="str">
        <f>IFERROR('3c DTC_PPM'!AT88-'3c DTC_PPM'!AT45+AV45,"-")</f>
        <v>-</v>
      </c>
      <c r="AW88" s="147" t="str">
        <f>IFERROR('3c DTC_PPM'!AU88-'3c DTC_PPM'!AU45+AW45,"-")</f>
        <v>-</v>
      </c>
      <c r="AX88" s="147" t="str">
        <f>IFERROR('3c DTC_PPM'!AV88-'3c DTC_PPM'!AV45+AX45,"-")</f>
        <v>-</v>
      </c>
      <c r="AY88" s="147" t="str">
        <f>IFERROR('3c DTC_PPM'!AW88-'3c DTC_PPM'!AW45+AY45,"-")</f>
        <v>-</v>
      </c>
      <c r="AZ88" s="147" t="str">
        <f>IFERROR('3c DTC_PPM'!AX88-'3c DTC_PPM'!AX45+AZ45,"-")</f>
        <v>-</v>
      </c>
      <c r="BA88" s="147" t="str">
        <f>IFERROR('3c DTC_PPM'!AY88-'3c DTC_PPM'!AY45+BA45,"-")</f>
        <v>-</v>
      </c>
      <c r="BB88" s="147" t="str">
        <f>IFERROR('3c DTC_PPM'!AZ88-'3c DTC_PPM'!AZ45+BB45,"-")</f>
        <v>-</v>
      </c>
      <c r="BC88" s="147" t="str">
        <f>IFERROR('3c DTC_PPM'!BA88-'3c DTC_PPM'!BA45+BC45,"-")</f>
        <v>-</v>
      </c>
      <c r="BD88" s="147" t="str">
        <f>IFERROR('3c DTC_PPM'!BB88-'3c DTC_PPM'!BB45+BD45,"-")</f>
        <v>-</v>
      </c>
      <c r="BE88" s="147" t="str">
        <f>IFERROR('3c DTC_PPM'!BC88-'3c DTC_PPM'!BC45+BE45,"-")</f>
        <v>-</v>
      </c>
      <c r="BF88" s="147" t="str">
        <f>IFERROR('3c DTC_PPM'!BD88-'3c DTC_PPM'!BD45+BF45,"-")</f>
        <v>-</v>
      </c>
    </row>
    <row r="89" spans="1:58" x14ac:dyDescent="0.25">
      <c r="A89" s="241" t="s">
        <v>441</v>
      </c>
      <c r="B89" s="279"/>
      <c r="C89" s="281"/>
      <c r="D89" s="281"/>
      <c r="E89" s="281"/>
      <c r="F89" s="138" t="s">
        <v>59</v>
      </c>
      <c r="G89" s="66"/>
      <c r="H89" s="38"/>
      <c r="I89" s="142"/>
      <c r="J89" s="142"/>
      <c r="K89" s="142"/>
      <c r="L89" s="142"/>
      <c r="M89" s="142"/>
      <c r="N89" s="142"/>
      <c r="O89" s="142"/>
      <c r="P89" s="142"/>
      <c r="Q89" s="38"/>
      <c r="R89" s="63">
        <v>542.45000000000005</v>
      </c>
      <c r="S89" s="63">
        <v>593.37</v>
      </c>
      <c r="T89" s="63">
        <v>541.9</v>
      </c>
      <c r="U89" s="63">
        <v>522.67999999999995</v>
      </c>
      <c r="V89" s="63">
        <v>455.21</v>
      </c>
      <c r="W89" s="63">
        <v>491.46</v>
      </c>
      <c r="X89" s="63">
        <v>579.97</v>
      </c>
      <c r="Y89" s="63">
        <v>967.15</v>
      </c>
      <c r="Z89" s="63">
        <v>1849.49</v>
      </c>
      <c r="AA89" s="63">
        <v>2135.59</v>
      </c>
      <c r="AB89" s="63">
        <v>1599.58</v>
      </c>
      <c r="AC89" s="63">
        <v>974.71</v>
      </c>
      <c r="AD89" s="63">
        <v>903.56</v>
      </c>
      <c r="AE89" s="63">
        <v>968.22</v>
      </c>
      <c r="AF89" s="63">
        <f>IFERROR('3c DTC_PPM'!AD89-'3c DTC_PPM'!AD46+AF46,"-")</f>
        <v>768.12981037183772</v>
      </c>
      <c r="AG89" s="147">
        <f>IFERROR('3c DTC_PPM'!AE89-'3c DTC_PPM'!AE46+AG46,"-")</f>
        <v>704.37141249875538</v>
      </c>
      <c r="AH89" s="147" t="str">
        <f>IFERROR('3c DTC_PPM'!AF89-'3c DTC_PPM'!AF46+AH46,"-")</f>
        <v>-</v>
      </c>
      <c r="AI89" s="147" t="str">
        <f>IFERROR('3c DTC_PPM'!AG89-'3c DTC_PPM'!AG46+AI46,"-")</f>
        <v>-</v>
      </c>
      <c r="AJ89" s="147" t="str">
        <f>IFERROR('3c DTC_PPM'!AH89-'3c DTC_PPM'!AH46+AJ46,"-")</f>
        <v>-</v>
      </c>
      <c r="AK89" s="147" t="str">
        <f>IFERROR('3c DTC_PPM'!AI89-'3c DTC_PPM'!AI46+AK46,"-")</f>
        <v>-</v>
      </c>
      <c r="AL89" s="147" t="str">
        <f>IFERROR('3c DTC_PPM'!AJ89-'3c DTC_PPM'!AJ46+AL46,"-")</f>
        <v>-</v>
      </c>
      <c r="AM89" s="147" t="str">
        <f>IFERROR('3c DTC_PPM'!AK89-'3c DTC_PPM'!AK46+AM46,"-")</f>
        <v>-</v>
      </c>
      <c r="AN89" s="147" t="str">
        <f>IFERROR('3c DTC_PPM'!AL89-'3c DTC_PPM'!AL46+AN46,"-")</f>
        <v>-</v>
      </c>
      <c r="AO89" s="147" t="str">
        <f>IFERROR('3c DTC_PPM'!AM89-'3c DTC_PPM'!AM46+AO46,"-")</f>
        <v>-</v>
      </c>
      <c r="AP89" s="147" t="str">
        <f>IFERROR('3c DTC_PPM'!AN89-'3c DTC_PPM'!AN46+AP46,"-")</f>
        <v>-</v>
      </c>
      <c r="AQ89" s="147" t="str">
        <f>IFERROR('3c DTC_PPM'!AO89-'3c DTC_PPM'!AO46+AQ46,"-")</f>
        <v>-</v>
      </c>
      <c r="AR89" s="147" t="str">
        <f>IFERROR('3c DTC_PPM'!AP89-'3c DTC_PPM'!AP46+AR46,"-")</f>
        <v>-</v>
      </c>
      <c r="AS89" s="147" t="str">
        <f>IFERROR('3c DTC_PPM'!AQ89-'3c DTC_PPM'!AQ46+AS46,"-")</f>
        <v>-</v>
      </c>
      <c r="AT89" s="147" t="str">
        <f>IFERROR('3c DTC_PPM'!AR89-'3c DTC_PPM'!AR46+AT46,"-")</f>
        <v>-</v>
      </c>
      <c r="AU89" s="147" t="str">
        <f>IFERROR('3c DTC_PPM'!AS89-'3c DTC_PPM'!AS46+AU46,"-")</f>
        <v>-</v>
      </c>
      <c r="AV89" s="147" t="str">
        <f>IFERROR('3c DTC_PPM'!AT89-'3c DTC_PPM'!AT46+AV46,"-")</f>
        <v>-</v>
      </c>
      <c r="AW89" s="147" t="str">
        <f>IFERROR('3c DTC_PPM'!AU89-'3c DTC_PPM'!AU46+AW46,"-")</f>
        <v>-</v>
      </c>
      <c r="AX89" s="147" t="str">
        <f>IFERROR('3c DTC_PPM'!AV89-'3c DTC_PPM'!AV46+AX46,"-")</f>
        <v>-</v>
      </c>
      <c r="AY89" s="147" t="str">
        <f>IFERROR('3c DTC_PPM'!AW89-'3c DTC_PPM'!AW46+AY46,"-")</f>
        <v>-</v>
      </c>
      <c r="AZ89" s="147" t="str">
        <f>IFERROR('3c DTC_PPM'!AX89-'3c DTC_PPM'!AX46+AZ46,"-")</f>
        <v>-</v>
      </c>
      <c r="BA89" s="147" t="str">
        <f>IFERROR('3c DTC_PPM'!AY89-'3c DTC_PPM'!AY46+BA46,"-")</f>
        <v>-</v>
      </c>
      <c r="BB89" s="147" t="str">
        <f>IFERROR('3c DTC_PPM'!AZ89-'3c DTC_PPM'!AZ46+BB46,"-")</f>
        <v>-</v>
      </c>
      <c r="BC89" s="147" t="str">
        <f>IFERROR('3c DTC_PPM'!BA89-'3c DTC_PPM'!BA46+BC46,"-")</f>
        <v>-</v>
      </c>
      <c r="BD89" s="147" t="str">
        <f>IFERROR('3c DTC_PPM'!BB89-'3c DTC_PPM'!BB46+BD46,"-")</f>
        <v>-</v>
      </c>
      <c r="BE89" s="147" t="str">
        <f>IFERROR('3c DTC_PPM'!BC89-'3c DTC_PPM'!BC46+BE46,"-")</f>
        <v>-</v>
      </c>
      <c r="BF89" s="147" t="str">
        <f>IFERROR('3c DTC_PPM'!BD89-'3c DTC_PPM'!BD46+BF46,"-")</f>
        <v>-</v>
      </c>
    </row>
    <row r="90" spans="1:58" x14ac:dyDescent="0.25">
      <c r="A90" s="241" t="s">
        <v>442</v>
      </c>
      <c r="B90" s="279"/>
      <c r="C90" s="281"/>
      <c r="D90" s="281"/>
      <c r="E90" s="281"/>
      <c r="F90" s="138" t="s">
        <v>60</v>
      </c>
      <c r="G90" s="66"/>
      <c r="H90" s="38"/>
      <c r="I90" s="142"/>
      <c r="J90" s="142"/>
      <c r="K90" s="142"/>
      <c r="L90" s="142"/>
      <c r="M90" s="142"/>
      <c r="N90" s="142"/>
      <c r="O90" s="142"/>
      <c r="P90" s="142"/>
      <c r="Q90" s="38"/>
      <c r="R90" s="63">
        <v>552.59</v>
      </c>
      <c r="S90" s="63">
        <v>603.47</v>
      </c>
      <c r="T90" s="63">
        <v>551.99</v>
      </c>
      <c r="U90" s="63">
        <v>533.4</v>
      </c>
      <c r="V90" s="63">
        <v>465.92</v>
      </c>
      <c r="W90" s="63">
        <v>505.31</v>
      </c>
      <c r="X90" s="63">
        <v>593.82000000000005</v>
      </c>
      <c r="Y90" s="63">
        <v>985.69</v>
      </c>
      <c r="Z90" s="63">
        <v>1869.4</v>
      </c>
      <c r="AA90" s="63">
        <v>2155.5</v>
      </c>
      <c r="AB90" s="63">
        <v>1599.11</v>
      </c>
      <c r="AC90" s="63">
        <v>974.24</v>
      </c>
      <c r="AD90" s="63">
        <v>903.1</v>
      </c>
      <c r="AE90" s="63">
        <v>967.75</v>
      </c>
      <c r="AF90" s="63">
        <f>IFERROR('3c DTC_PPM'!AD90-'3c DTC_PPM'!AD47+AF47,"-")</f>
        <v>784.65484534291011</v>
      </c>
      <c r="AG90" s="147">
        <f>IFERROR('3c DTC_PPM'!AE90-'3c DTC_PPM'!AE47+AG47,"-")</f>
        <v>720.92207343800203</v>
      </c>
      <c r="AH90" s="147" t="str">
        <f>IFERROR('3c DTC_PPM'!AF90-'3c DTC_PPM'!AF47+AH47,"-")</f>
        <v>-</v>
      </c>
      <c r="AI90" s="147" t="str">
        <f>IFERROR('3c DTC_PPM'!AG90-'3c DTC_PPM'!AG47+AI47,"-")</f>
        <v>-</v>
      </c>
      <c r="AJ90" s="147" t="str">
        <f>IFERROR('3c DTC_PPM'!AH90-'3c DTC_PPM'!AH47+AJ47,"-")</f>
        <v>-</v>
      </c>
      <c r="AK90" s="147" t="str">
        <f>IFERROR('3c DTC_PPM'!AI90-'3c DTC_PPM'!AI47+AK47,"-")</f>
        <v>-</v>
      </c>
      <c r="AL90" s="147" t="str">
        <f>IFERROR('3c DTC_PPM'!AJ90-'3c DTC_PPM'!AJ47+AL47,"-")</f>
        <v>-</v>
      </c>
      <c r="AM90" s="147" t="str">
        <f>IFERROR('3c DTC_PPM'!AK90-'3c DTC_PPM'!AK47+AM47,"-")</f>
        <v>-</v>
      </c>
      <c r="AN90" s="147" t="str">
        <f>IFERROR('3c DTC_PPM'!AL90-'3c DTC_PPM'!AL47+AN47,"-")</f>
        <v>-</v>
      </c>
      <c r="AO90" s="147" t="str">
        <f>IFERROR('3c DTC_PPM'!AM90-'3c DTC_PPM'!AM47+AO47,"-")</f>
        <v>-</v>
      </c>
      <c r="AP90" s="147" t="str">
        <f>IFERROR('3c DTC_PPM'!AN90-'3c DTC_PPM'!AN47+AP47,"-")</f>
        <v>-</v>
      </c>
      <c r="AQ90" s="147" t="str">
        <f>IFERROR('3c DTC_PPM'!AO90-'3c DTC_PPM'!AO47+AQ47,"-")</f>
        <v>-</v>
      </c>
      <c r="AR90" s="147" t="str">
        <f>IFERROR('3c DTC_PPM'!AP90-'3c DTC_PPM'!AP47+AR47,"-")</f>
        <v>-</v>
      </c>
      <c r="AS90" s="147" t="str">
        <f>IFERROR('3c DTC_PPM'!AQ90-'3c DTC_PPM'!AQ47+AS47,"-")</f>
        <v>-</v>
      </c>
      <c r="AT90" s="147" t="str">
        <f>IFERROR('3c DTC_PPM'!AR90-'3c DTC_PPM'!AR47+AT47,"-")</f>
        <v>-</v>
      </c>
      <c r="AU90" s="147" t="str">
        <f>IFERROR('3c DTC_PPM'!AS90-'3c DTC_PPM'!AS47+AU47,"-")</f>
        <v>-</v>
      </c>
      <c r="AV90" s="147" t="str">
        <f>IFERROR('3c DTC_PPM'!AT90-'3c DTC_PPM'!AT47+AV47,"-")</f>
        <v>-</v>
      </c>
      <c r="AW90" s="147" t="str">
        <f>IFERROR('3c DTC_PPM'!AU90-'3c DTC_PPM'!AU47+AW47,"-")</f>
        <v>-</v>
      </c>
      <c r="AX90" s="147" t="str">
        <f>IFERROR('3c DTC_PPM'!AV90-'3c DTC_PPM'!AV47+AX47,"-")</f>
        <v>-</v>
      </c>
      <c r="AY90" s="147" t="str">
        <f>IFERROR('3c DTC_PPM'!AW90-'3c DTC_PPM'!AW47+AY47,"-")</f>
        <v>-</v>
      </c>
      <c r="AZ90" s="147" t="str">
        <f>IFERROR('3c DTC_PPM'!AX90-'3c DTC_PPM'!AX47+AZ47,"-")</f>
        <v>-</v>
      </c>
      <c r="BA90" s="147" t="str">
        <f>IFERROR('3c DTC_PPM'!AY90-'3c DTC_PPM'!AY47+BA47,"-")</f>
        <v>-</v>
      </c>
      <c r="BB90" s="147" t="str">
        <f>IFERROR('3c DTC_PPM'!AZ90-'3c DTC_PPM'!AZ47+BB47,"-")</f>
        <v>-</v>
      </c>
      <c r="BC90" s="147" t="str">
        <f>IFERROR('3c DTC_PPM'!BA90-'3c DTC_PPM'!BA47+BC47,"-")</f>
        <v>-</v>
      </c>
      <c r="BD90" s="147" t="str">
        <f>IFERROR('3c DTC_PPM'!BB90-'3c DTC_PPM'!BB47+BD47,"-")</f>
        <v>-</v>
      </c>
      <c r="BE90" s="147" t="str">
        <f>IFERROR('3c DTC_PPM'!BC90-'3c DTC_PPM'!BC47+BE47,"-")</f>
        <v>-</v>
      </c>
      <c r="BF90" s="147" t="str">
        <f>IFERROR('3c DTC_PPM'!BD90-'3c DTC_PPM'!BD47+BF47,"-")</f>
        <v>-</v>
      </c>
    </row>
    <row r="91" spans="1:58" x14ac:dyDescent="0.25">
      <c r="A91" s="241" t="s">
        <v>443</v>
      </c>
      <c r="B91" s="279"/>
      <c r="C91" s="281"/>
      <c r="D91" s="281"/>
      <c r="E91" s="281"/>
      <c r="F91" s="138" t="s">
        <v>61</v>
      </c>
      <c r="G91" s="66"/>
      <c r="H91" s="38"/>
      <c r="I91" s="142"/>
      <c r="J91" s="142"/>
      <c r="K91" s="142"/>
      <c r="L91" s="142"/>
      <c r="M91" s="142"/>
      <c r="N91" s="142"/>
      <c r="O91" s="142"/>
      <c r="P91" s="142"/>
      <c r="Q91" s="38"/>
      <c r="R91" s="63">
        <v>556.34</v>
      </c>
      <c r="S91" s="63">
        <v>601.57000000000005</v>
      </c>
      <c r="T91" s="63">
        <v>550.09</v>
      </c>
      <c r="U91" s="63">
        <v>531.66999999999996</v>
      </c>
      <c r="V91" s="63">
        <v>464.19</v>
      </c>
      <c r="W91" s="63">
        <v>490.04</v>
      </c>
      <c r="X91" s="63">
        <v>578.54999999999995</v>
      </c>
      <c r="Y91" s="63">
        <v>964.82</v>
      </c>
      <c r="Z91" s="63">
        <v>1846.86</v>
      </c>
      <c r="AA91" s="63">
        <v>2132.96</v>
      </c>
      <c r="AB91" s="63">
        <v>1600.9</v>
      </c>
      <c r="AC91" s="63">
        <v>976.02</v>
      </c>
      <c r="AD91" s="63">
        <v>904.87</v>
      </c>
      <c r="AE91" s="63">
        <v>969.52</v>
      </c>
      <c r="AF91" s="63">
        <f>IFERROR('3c DTC_PPM'!AD91-'3c DTC_PPM'!AD48+AF48,"-")</f>
        <v>763.03729947378645</v>
      </c>
      <c r="AG91" s="147">
        <f>IFERROR('3c DTC_PPM'!AE91-'3c DTC_PPM'!AE48+AG48,"-")</f>
        <v>699.3534214558847</v>
      </c>
      <c r="AH91" s="147" t="str">
        <f>IFERROR('3c DTC_PPM'!AF91-'3c DTC_PPM'!AF48+AH48,"-")</f>
        <v>-</v>
      </c>
      <c r="AI91" s="147" t="str">
        <f>IFERROR('3c DTC_PPM'!AG91-'3c DTC_PPM'!AG48+AI48,"-")</f>
        <v>-</v>
      </c>
      <c r="AJ91" s="147" t="str">
        <f>IFERROR('3c DTC_PPM'!AH91-'3c DTC_PPM'!AH48+AJ48,"-")</f>
        <v>-</v>
      </c>
      <c r="AK91" s="147" t="str">
        <f>IFERROR('3c DTC_PPM'!AI91-'3c DTC_PPM'!AI48+AK48,"-")</f>
        <v>-</v>
      </c>
      <c r="AL91" s="147" t="str">
        <f>IFERROR('3c DTC_PPM'!AJ91-'3c DTC_PPM'!AJ48+AL48,"-")</f>
        <v>-</v>
      </c>
      <c r="AM91" s="147" t="str">
        <f>IFERROR('3c DTC_PPM'!AK91-'3c DTC_PPM'!AK48+AM48,"-")</f>
        <v>-</v>
      </c>
      <c r="AN91" s="147" t="str">
        <f>IFERROR('3c DTC_PPM'!AL91-'3c DTC_PPM'!AL48+AN48,"-")</f>
        <v>-</v>
      </c>
      <c r="AO91" s="147" t="str">
        <f>IFERROR('3c DTC_PPM'!AM91-'3c DTC_PPM'!AM48+AO48,"-")</f>
        <v>-</v>
      </c>
      <c r="AP91" s="147" t="str">
        <f>IFERROR('3c DTC_PPM'!AN91-'3c DTC_PPM'!AN48+AP48,"-")</f>
        <v>-</v>
      </c>
      <c r="AQ91" s="147" t="str">
        <f>IFERROR('3c DTC_PPM'!AO91-'3c DTC_PPM'!AO48+AQ48,"-")</f>
        <v>-</v>
      </c>
      <c r="AR91" s="147" t="str">
        <f>IFERROR('3c DTC_PPM'!AP91-'3c DTC_PPM'!AP48+AR48,"-")</f>
        <v>-</v>
      </c>
      <c r="AS91" s="147" t="str">
        <f>IFERROR('3c DTC_PPM'!AQ91-'3c DTC_PPM'!AQ48+AS48,"-")</f>
        <v>-</v>
      </c>
      <c r="AT91" s="147" t="str">
        <f>IFERROR('3c DTC_PPM'!AR91-'3c DTC_PPM'!AR48+AT48,"-")</f>
        <v>-</v>
      </c>
      <c r="AU91" s="147" t="str">
        <f>IFERROR('3c DTC_PPM'!AS91-'3c DTC_PPM'!AS48+AU48,"-")</f>
        <v>-</v>
      </c>
      <c r="AV91" s="147" t="str">
        <f>IFERROR('3c DTC_PPM'!AT91-'3c DTC_PPM'!AT48+AV48,"-")</f>
        <v>-</v>
      </c>
      <c r="AW91" s="147" t="str">
        <f>IFERROR('3c DTC_PPM'!AU91-'3c DTC_PPM'!AU48+AW48,"-")</f>
        <v>-</v>
      </c>
      <c r="AX91" s="147" t="str">
        <f>IFERROR('3c DTC_PPM'!AV91-'3c DTC_PPM'!AV48+AX48,"-")</f>
        <v>-</v>
      </c>
      <c r="AY91" s="147" t="str">
        <f>IFERROR('3c DTC_PPM'!AW91-'3c DTC_PPM'!AW48+AY48,"-")</f>
        <v>-</v>
      </c>
      <c r="AZ91" s="147" t="str">
        <f>IFERROR('3c DTC_PPM'!AX91-'3c DTC_PPM'!AX48+AZ48,"-")</f>
        <v>-</v>
      </c>
      <c r="BA91" s="147" t="str">
        <f>IFERROR('3c DTC_PPM'!AY91-'3c DTC_PPM'!AY48+BA48,"-")</f>
        <v>-</v>
      </c>
      <c r="BB91" s="147" t="str">
        <f>IFERROR('3c DTC_PPM'!AZ91-'3c DTC_PPM'!AZ48+BB48,"-")</f>
        <v>-</v>
      </c>
      <c r="BC91" s="147" t="str">
        <f>IFERROR('3c DTC_PPM'!BA91-'3c DTC_PPM'!BA48+BC48,"-")</f>
        <v>-</v>
      </c>
      <c r="BD91" s="147" t="str">
        <f>IFERROR('3c DTC_PPM'!BB91-'3c DTC_PPM'!BB48+BD48,"-")</f>
        <v>-</v>
      </c>
      <c r="BE91" s="147" t="str">
        <f>IFERROR('3c DTC_PPM'!BC91-'3c DTC_PPM'!BC48+BE48,"-")</f>
        <v>-</v>
      </c>
      <c r="BF91" s="147" t="str">
        <f>IFERROR('3c DTC_PPM'!BD91-'3c DTC_PPM'!BD48+BF48,"-")</f>
        <v>-</v>
      </c>
    </row>
    <row r="92" spans="1:58" x14ac:dyDescent="0.25">
      <c r="A92" s="241" t="s">
        <v>444</v>
      </c>
      <c r="B92" s="279"/>
      <c r="C92" s="281"/>
      <c r="D92" s="281"/>
      <c r="E92" s="281"/>
      <c r="F92" s="138" t="s">
        <v>62</v>
      </c>
      <c r="G92" s="66"/>
      <c r="H92" s="38"/>
      <c r="I92" s="142"/>
      <c r="J92" s="142"/>
      <c r="K92" s="142"/>
      <c r="L92" s="142"/>
      <c r="M92" s="142"/>
      <c r="N92" s="142"/>
      <c r="O92" s="142"/>
      <c r="P92" s="142"/>
      <c r="Q92" s="38"/>
      <c r="R92" s="63">
        <v>538.11</v>
      </c>
      <c r="S92" s="63">
        <v>584.25</v>
      </c>
      <c r="T92" s="63">
        <v>532.78</v>
      </c>
      <c r="U92" s="63">
        <v>513.42999999999995</v>
      </c>
      <c r="V92" s="63">
        <v>445.95</v>
      </c>
      <c r="W92" s="63">
        <v>490.36</v>
      </c>
      <c r="X92" s="63">
        <v>578.87</v>
      </c>
      <c r="Y92" s="63">
        <v>972.06</v>
      </c>
      <c r="Z92" s="63">
        <v>1852.78</v>
      </c>
      <c r="AA92" s="63">
        <v>2138.89</v>
      </c>
      <c r="AB92" s="63">
        <v>1590.54</v>
      </c>
      <c r="AC92" s="63">
        <v>965.67</v>
      </c>
      <c r="AD92" s="63">
        <v>894.57</v>
      </c>
      <c r="AE92" s="63">
        <v>959.22</v>
      </c>
      <c r="AF92" s="63">
        <f>IFERROR('3c DTC_PPM'!AD92-'3c DTC_PPM'!AD49+AF49,"-")</f>
        <v>767.79305624901076</v>
      </c>
      <c r="AG92" s="147">
        <f>IFERROR('3c DTC_PPM'!AE92-'3c DTC_PPM'!AE49+AG49,"-")</f>
        <v>704.11583944215681</v>
      </c>
      <c r="AH92" s="147" t="str">
        <f>IFERROR('3c DTC_PPM'!AF92-'3c DTC_PPM'!AF49+AH49,"-")</f>
        <v>-</v>
      </c>
      <c r="AI92" s="147" t="str">
        <f>IFERROR('3c DTC_PPM'!AG92-'3c DTC_PPM'!AG49+AI49,"-")</f>
        <v>-</v>
      </c>
      <c r="AJ92" s="147" t="str">
        <f>IFERROR('3c DTC_PPM'!AH92-'3c DTC_PPM'!AH49+AJ49,"-")</f>
        <v>-</v>
      </c>
      <c r="AK92" s="147" t="str">
        <f>IFERROR('3c DTC_PPM'!AI92-'3c DTC_PPM'!AI49+AK49,"-")</f>
        <v>-</v>
      </c>
      <c r="AL92" s="147" t="str">
        <f>IFERROR('3c DTC_PPM'!AJ92-'3c DTC_PPM'!AJ49+AL49,"-")</f>
        <v>-</v>
      </c>
      <c r="AM92" s="147" t="str">
        <f>IFERROR('3c DTC_PPM'!AK92-'3c DTC_PPM'!AK49+AM49,"-")</f>
        <v>-</v>
      </c>
      <c r="AN92" s="147" t="str">
        <f>IFERROR('3c DTC_PPM'!AL92-'3c DTC_PPM'!AL49+AN49,"-")</f>
        <v>-</v>
      </c>
      <c r="AO92" s="147" t="str">
        <f>IFERROR('3c DTC_PPM'!AM92-'3c DTC_PPM'!AM49+AO49,"-")</f>
        <v>-</v>
      </c>
      <c r="AP92" s="147" t="str">
        <f>IFERROR('3c DTC_PPM'!AN92-'3c DTC_PPM'!AN49+AP49,"-")</f>
        <v>-</v>
      </c>
      <c r="AQ92" s="147" t="str">
        <f>IFERROR('3c DTC_PPM'!AO92-'3c DTC_PPM'!AO49+AQ49,"-")</f>
        <v>-</v>
      </c>
      <c r="AR92" s="147" t="str">
        <f>IFERROR('3c DTC_PPM'!AP92-'3c DTC_PPM'!AP49+AR49,"-")</f>
        <v>-</v>
      </c>
      <c r="AS92" s="147" t="str">
        <f>IFERROR('3c DTC_PPM'!AQ92-'3c DTC_PPM'!AQ49+AS49,"-")</f>
        <v>-</v>
      </c>
      <c r="AT92" s="147" t="str">
        <f>IFERROR('3c DTC_PPM'!AR92-'3c DTC_PPM'!AR49+AT49,"-")</f>
        <v>-</v>
      </c>
      <c r="AU92" s="147" t="str">
        <f>IFERROR('3c DTC_PPM'!AS92-'3c DTC_PPM'!AS49+AU49,"-")</f>
        <v>-</v>
      </c>
      <c r="AV92" s="147" t="str">
        <f>IFERROR('3c DTC_PPM'!AT92-'3c DTC_PPM'!AT49+AV49,"-")</f>
        <v>-</v>
      </c>
      <c r="AW92" s="147" t="str">
        <f>IFERROR('3c DTC_PPM'!AU92-'3c DTC_PPM'!AU49+AW49,"-")</f>
        <v>-</v>
      </c>
      <c r="AX92" s="147" t="str">
        <f>IFERROR('3c DTC_PPM'!AV92-'3c DTC_PPM'!AV49+AX49,"-")</f>
        <v>-</v>
      </c>
      <c r="AY92" s="147" t="str">
        <f>IFERROR('3c DTC_PPM'!AW92-'3c DTC_PPM'!AW49+AY49,"-")</f>
        <v>-</v>
      </c>
      <c r="AZ92" s="147" t="str">
        <f>IFERROR('3c DTC_PPM'!AX92-'3c DTC_PPM'!AX49+AZ49,"-")</f>
        <v>-</v>
      </c>
      <c r="BA92" s="147" t="str">
        <f>IFERROR('3c DTC_PPM'!AY92-'3c DTC_PPM'!AY49+BA49,"-")</f>
        <v>-</v>
      </c>
      <c r="BB92" s="147" t="str">
        <f>IFERROR('3c DTC_PPM'!AZ92-'3c DTC_PPM'!AZ49+BB49,"-")</f>
        <v>-</v>
      </c>
      <c r="BC92" s="147" t="str">
        <f>IFERROR('3c DTC_PPM'!BA92-'3c DTC_PPM'!BA49+BC49,"-")</f>
        <v>-</v>
      </c>
      <c r="BD92" s="147" t="str">
        <f>IFERROR('3c DTC_PPM'!BB92-'3c DTC_PPM'!BB49+BD49,"-")</f>
        <v>-</v>
      </c>
      <c r="BE92" s="147" t="str">
        <f>IFERROR('3c DTC_PPM'!BC92-'3c DTC_PPM'!BC49+BE49,"-")</f>
        <v>-</v>
      </c>
      <c r="BF92" s="147" t="str">
        <f>IFERROR('3c DTC_PPM'!BD92-'3c DTC_PPM'!BD49+BF49,"-")</f>
        <v>-</v>
      </c>
    </row>
    <row r="93" spans="1:58" x14ac:dyDescent="0.25">
      <c r="A93" s="241" t="s">
        <v>445</v>
      </c>
      <c r="B93" s="279"/>
      <c r="C93" s="281"/>
      <c r="D93" s="281"/>
      <c r="E93" s="281"/>
      <c r="F93" s="138" t="s">
        <v>63</v>
      </c>
      <c r="G93" s="66"/>
      <c r="H93" s="38"/>
      <c r="I93" s="142"/>
      <c r="J93" s="142"/>
      <c r="K93" s="142"/>
      <c r="L93" s="142"/>
      <c r="M93" s="142"/>
      <c r="N93" s="142"/>
      <c r="O93" s="142"/>
      <c r="P93" s="142"/>
      <c r="Q93" s="38"/>
      <c r="R93" s="63">
        <v>533.66999999999996</v>
      </c>
      <c r="S93" s="63">
        <v>578.15</v>
      </c>
      <c r="T93" s="63">
        <v>526.66999999999996</v>
      </c>
      <c r="U93" s="63">
        <v>506.99</v>
      </c>
      <c r="V93" s="63">
        <v>439.51</v>
      </c>
      <c r="W93" s="63">
        <v>482.56</v>
      </c>
      <c r="X93" s="63">
        <v>571.08000000000004</v>
      </c>
      <c r="Y93" s="63">
        <v>961.26</v>
      </c>
      <c r="Z93" s="63">
        <v>1841.12</v>
      </c>
      <c r="AA93" s="63">
        <v>2127.23</v>
      </c>
      <c r="AB93" s="63">
        <v>1584.66</v>
      </c>
      <c r="AC93" s="63">
        <v>959.79</v>
      </c>
      <c r="AD93" s="63">
        <v>888.72</v>
      </c>
      <c r="AE93" s="63">
        <v>953.37</v>
      </c>
      <c r="AF93" s="63">
        <f>IFERROR('3c DTC_PPM'!AD93-'3c DTC_PPM'!AD50+AF50,"-")</f>
        <v>757.84304270419818</v>
      </c>
      <c r="AG93" s="147">
        <f>IFERROR('3c DTC_PPM'!AE93-'3c DTC_PPM'!AE50+AG50,"-")</f>
        <v>694.12608633827938</v>
      </c>
      <c r="AH93" s="147" t="str">
        <f>IFERROR('3c DTC_PPM'!AF93-'3c DTC_PPM'!AF50+AH50,"-")</f>
        <v>-</v>
      </c>
      <c r="AI93" s="147" t="str">
        <f>IFERROR('3c DTC_PPM'!AG93-'3c DTC_PPM'!AG50+AI50,"-")</f>
        <v>-</v>
      </c>
      <c r="AJ93" s="147" t="str">
        <f>IFERROR('3c DTC_PPM'!AH93-'3c DTC_PPM'!AH50+AJ50,"-")</f>
        <v>-</v>
      </c>
      <c r="AK93" s="147" t="str">
        <f>IFERROR('3c DTC_PPM'!AI93-'3c DTC_PPM'!AI50+AK50,"-")</f>
        <v>-</v>
      </c>
      <c r="AL93" s="147" t="str">
        <f>IFERROR('3c DTC_PPM'!AJ93-'3c DTC_PPM'!AJ50+AL50,"-")</f>
        <v>-</v>
      </c>
      <c r="AM93" s="147" t="str">
        <f>IFERROR('3c DTC_PPM'!AK93-'3c DTC_PPM'!AK50+AM50,"-")</f>
        <v>-</v>
      </c>
      <c r="AN93" s="147" t="str">
        <f>IFERROR('3c DTC_PPM'!AL93-'3c DTC_PPM'!AL50+AN50,"-")</f>
        <v>-</v>
      </c>
      <c r="AO93" s="147" t="str">
        <f>IFERROR('3c DTC_PPM'!AM93-'3c DTC_PPM'!AM50+AO50,"-")</f>
        <v>-</v>
      </c>
      <c r="AP93" s="147" t="str">
        <f>IFERROR('3c DTC_PPM'!AN93-'3c DTC_PPM'!AN50+AP50,"-")</f>
        <v>-</v>
      </c>
      <c r="AQ93" s="147" t="str">
        <f>IFERROR('3c DTC_PPM'!AO93-'3c DTC_PPM'!AO50+AQ50,"-")</f>
        <v>-</v>
      </c>
      <c r="AR93" s="147" t="str">
        <f>IFERROR('3c DTC_PPM'!AP93-'3c DTC_PPM'!AP50+AR50,"-")</f>
        <v>-</v>
      </c>
      <c r="AS93" s="147" t="str">
        <f>IFERROR('3c DTC_PPM'!AQ93-'3c DTC_PPM'!AQ50+AS50,"-")</f>
        <v>-</v>
      </c>
      <c r="AT93" s="147" t="str">
        <f>IFERROR('3c DTC_PPM'!AR93-'3c DTC_PPM'!AR50+AT50,"-")</f>
        <v>-</v>
      </c>
      <c r="AU93" s="147" t="str">
        <f>IFERROR('3c DTC_PPM'!AS93-'3c DTC_PPM'!AS50+AU50,"-")</f>
        <v>-</v>
      </c>
      <c r="AV93" s="147" t="str">
        <f>IFERROR('3c DTC_PPM'!AT93-'3c DTC_PPM'!AT50+AV50,"-")</f>
        <v>-</v>
      </c>
      <c r="AW93" s="147" t="str">
        <f>IFERROR('3c DTC_PPM'!AU93-'3c DTC_PPM'!AU50+AW50,"-")</f>
        <v>-</v>
      </c>
      <c r="AX93" s="147" t="str">
        <f>IFERROR('3c DTC_PPM'!AV93-'3c DTC_PPM'!AV50+AX50,"-")</f>
        <v>-</v>
      </c>
      <c r="AY93" s="147" t="str">
        <f>IFERROR('3c DTC_PPM'!AW93-'3c DTC_PPM'!AW50+AY50,"-")</f>
        <v>-</v>
      </c>
      <c r="AZ93" s="147" t="str">
        <f>IFERROR('3c DTC_PPM'!AX93-'3c DTC_PPM'!AX50+AZ50,"-")</f>
        <v>-</v>
      </c>
      <c r="BA93" s="147" t="str">
        <f>IFERROR('3c DTC_PPM'!AY93-'3c DTC_PPM'!AY50+BA50,"-")</f>
        <v>-</v>
      </c>
      <c r="BB93" s="147" t="str">
        <f>IFERROR('3c DTC_PPM'!AZ93-'3c DTC_PPM'!AZ50+BB50,"-")</f>
        <v>-</v>
      </c>
      <c r="BC93" s="147" t="str">
        <f>IFERROR('3c DTC_PPM'!BA93-'3c DTC_PPM'!BA50+BC50,"-")</f>
        <v>-</v>
      </c>
      <c r="BD93" s="147" t="str">
        <f>IFERROR('3c DTC_PPM'!BB93-'3c DTC_PPM'!BB50+BD50,"-")</f>
        <v>-</v>
      </c>
      <c r="BE93" s="147" t="str">
        <f>IFERROR('3c DTC_PPM'!BC93-'3c DTC_PPM'!BC50+BE50,"-")</f>
        <v>-</v>
      </c>
      <c r="BF93" s="147" t="str">
        <f>IFERROR('3c DTC_PPM'!BD93-'3c DTC_PPM'!BD50+BF50,"-")</f>
        <v>-</v>
      </c>
    </row>
    <row r="94" spans="1:58" x14ac:dyDescent="0.25">
      <c r="A94" s="241" t="s">
        <v>446</v>
      </c>
      <c r="B94" s="279"/>
      <c r="C94" s="281"/>
      <c r="D94" s="281"/>
      <c r="E94" s="281"/>
      <c r="F94" s="138" t="s">
        <v>64</v>
      </c>
      <c r="G94" s="66"/>
      <c r="H94" s="38"/>
      <c r="I94" s="142"/>
      <c r="J94" s="142"/>
      <c r="K94" s="142"/>
      <c r="L94" s="142"/>
      <c r="M94" s="142"/>
      <c r="N94" s="142"/>
      <c r="O94" s="142"/>
      <c r="P94" s="142"/>
      <c r="Q94" s="38"/>
      <c r="R94" s="63">
        <v>541.64</v>
      </c>
      <c r="S94" s="63">
        <v>589.63</v>
      </c>
      <c r="T94" s="63">
        <v>538.16</v>
      </c>
      <c r="U94" s="63">
        <v>517.86</v>
      </c>
      <c r="V94" s="63">
        <v>450.38</v>
      </c>
      <c r="W94" s="63">
        <v>489.34</v>
      </c>
      <c r="X94" s="63">
        <v>577.85</v>
      </c>
      <c r="Y94" s="63">
        <v>969.12</v>
      </c>
      <c r="Z94" s="63">
        <v>1850.25</v>
      </c>
      <c r="AA94" s="63">
        <v>2136.35</v>
      </c>
      <c r="AB94" s="63">
        <v>1588.2</v>
      </c>
      <c r="AC94" s="63">
        <v>963.33</v>
      </c>
      <c r="AD94" s="63">
        <v>892.24</v>
      </c>
      <c r="AE94" s="63">
        <v>956.9</v>
      </c>
      <c r="AF94" s="63">
        <f>IFERROR('3c DTC_PPM'!AD94-'3c DTC_PPM'!AD51+AF51,"-")</f>
        <v>767.48508230186792</v>
      </c>
      <c r="AG94" s="147">
        <f>IFERROR('3c DTC_PPM'!AE94-'3c DTC_PPM'!AE51+AG51,"-")</f>
        <v>703.74433723118807</v>
      </c>
      <c r="AH94" s="147" t="str">
        <f>IFERROR('3c DTC_PPM'!AF94-'3c DTC_PPM'!AF51+AH51,"-")</f>
        <v>-</v>
      </c>
      <c r="AI94" s="147" t="str">
        <f>IFERROR('3c DTC_PPM'!AG94-'3c DTC_PPM'!AG51+AI51,"-")</f>
        <v>-</v>
      </c>
      <c r="AJ94" s="147" t="str">
        <f>IFERROR('3c DTC_PPM'!AH94-'3c DTC_PPM'!AH51+AJ51,"-")</f>
        <v>-</v>
      </c>
      <c r="AK94" s="147" t="str">
        <f>IFERROR('3c DTC_PPM'!AI94-'3c DTC_PPM'!AI51+AK51,"-")</f>
        <v>-</v>
      </c>
      <c r="AL94" s="147" t="str">
        <f>IFERROR('3c DTC_PPM'!AJ94-'3c DTC_PPM'!AJ51+AL51,"-")</f>
        <v>-</v>
      </c>
      <c r="AM94" s="147" t="str">
        <f>IFERROR('3c DTC_PPM'!AK94-'3c DTC_PPM'!AK51+AM51,"-")</f>
        <v>-</v>
      </c>
      <c r="AN94" s="147" t="str">
        <f>IFERROR('3c DTC_PPM'!AL94-'3c DTC_PPM'!AL51+AN51,"-")</f>
        <v>-</v>
      </c>
      <c r="AO94" s="147" t="str">
        <f>IFERROR('3c DTC_PPM'!AM94-'3c DTC_PPM'!AM51+AO51,"-")</f>
        <v>-</v>
      </c>
      <c r="AP94" s="147" t="str">
        <f>IFERROR('3c DTC_PPM'!AN94-'3c DTC_PPM'!AN51+AP51,"-")</f>
        <v>-</v>
      </c>
      <c r="AQ94" s="147" t="str">
        <f>IFERROR('3c DTC_PPM'!AO94-'3c DTC_PPM'!AO51+AQ51,"-")</f>
        <v>-</v>
      </c>
      <c r="AR94" s="147" t="str">
        <f>IFERROR('3c DTC_PPM'!AP94-'3c DTC_PPM'!AP51+AR51,"-")</f>
        <v>-</v>
      </c>
      <c r="AS94" s="147" t="str">
        <f>IFERROR('3c DTC_PPM'!AQ94-'3c DTC_PPM'!AQ51+AS51,"-")</f>
        <v>-</v>
      </c>
      <c r="AT94" s="147" t="str">
        <f>IFERROR('3c DTC_PPM'!AR94-'3c DTC_PPM'!AR51+AT51,"-")</f>
        <v>-</v>
      </c>
      <c r="AU94" s="147" t="str">
        <f>IFERROR('3c DTC_PPM'!AS94-'3c DTC_PPM'!AS51+AU51,"-")</f>
        <v>-</v>
      </c>
      <c r="AV94" s="147" t="str">
        <f>IFERROR('3c DTC_PPM'!AT94-'3c DTC_PPM'!AT51+AV51,"-")</f>
        <v>-</v>
      </c>
      <c r="AW94" s="147" t="str">
        <f>IFERROR('3c DTC_PPM'!AU94-'3c DTC_PPM'!AU51+AW51,"-")</f>
        <v>-</v>
      </c>
      <c r="AX94" s="147" t="str">
        <f>IFERROR('3c DTC_PPM'!AV94-'3c DTC_PPM'!AV51+AX51,"-")</f>
        <v>-</v>
      </c>
      <c r="AY94" s="147" t="str">
        <f>IFERROR('3c DTC_PPM'!AW94-'3c DTC_PPM'!AW51+AY51,"-")</f>
        <v>-</v>
      </c>
      <c r="AZ94" s="147" t="str">
        <f>IFERROR('3c DTC_PPM'!AX94-'3c DTC_PPM'!AX51+AZ51,"-")</f>
        <v>-</v>
      </c>
      <c r="BA94" s="147" t="str">
        <f>IFERROR('3c DTC_PPM'!AY94-'3c DTC_PPM'!AY51+BA51,"-")</f>
        <v>-</v>
      </c>
      <c r="BB94" s="147" t="str">
        <f>IFERROR('3c DTC_PPM'!AZ94-'3c DTC_PPM'!AZ51+BB51,"-")</f>
        <v>-</v>
      </c>
      <c r="BC94" s="147" t="str">
        <f>IFERROR('3c DTC_PPM'!BA94-'3c DTC_PPM'!BA51+BC51,"-")</f>
        <v>-</v>
      </c>
      <c r="BD94" s="147" t="str">
        <f>IFERROR('3c DTC_PPM'!BB94-'3c DTC_PPM'!BB51+BD51,"-")</f>
        <v>-</v>
      </c>
      <c r="BE94" s="147" t="str">
        <f>IFERROR('3c DTC_PPM'!BC94-'3c DTC_PPM'!BC51+BE51,"-")</f>
        <v>-</v>
      </c>
      <c r="BF94" s="147" t="str">
        <f>IFERROR('3c DTC_PPM'!BD94-'3c DTC_PPM'!BD51+BF51,"-")</f>
        <v>-</v>
      </c>
    </row>
    <row r="95" spans="1:58" x14ac:dyDescent="0.25">
      <c r="A95" s="241" t="s">
        <v>447</v>
      </c>
      <c r="B95" s="279"/>
      <c r="C95" s="281"/>
      <c r="D95" s="281"/>
      <c r="E95" s="281"/>
      <c r="F95" s="138" t="s">
        <v>65</v>
      </c>
      <c r="G95" s="66"/>
      <c r="H95" s="38"/>
      <c r="I95" s="142"/>
      <c r="J95" s="142"/>
      <c r="K95" s="142"/>
      <c r="L95" s="142"/>
      <c r="M95" s="142"/>
      <c r="N95" s="142"/>
      <c r="O95" s="142"/>
      <c r="P95" s="142"/>
      <c r="Q95" s="38"/>
      <c r="R95" s="63">
        <v>557.11</v>
      </c>
      <c r="S95" s="63">
        <v>610.57000000000005</v>
      </c>
      <c r="T95" s="63">
        <v>559.09</v>
      </c>
      <c r="U95" s="63">
        <v>531.91</v>
      </c>
      <c r="V95" s="63">
        <v>464.43</v>
      </c>
      <c r="W95" s="63">
        <v>506.42</v>
      </c>
      <c r="X95" s="63">
        <v>594.92999999999995</v>
      </c>
      <c r="Y95" s="63">
        <v>985.42</v>
      </c>
      <c r="Z95" s="63">
        <v>1864.54</v>
      </c>
      <c r="AA95" s="63">
        <v>2150.65</v>
      </c>
      <c r="AB95" s="63">
        <v>1628.22</v>
      </c>
      <c r="AC95" s="63">
        <v>1003.35</v>
      </c>
      <c r="AD95" s="63">
        <v>932.05</v>
      </c>
      <c r="AE95" s="63">
        <v>996.7</v>
      </c>
      <c r="AF95" s="63">
        <f>IFERROR('3c DTC_PPM'!AD95-'3c DTC_PPM'!AD52+AF52,"-")</f>
        <v>812.63682822505064</v>
      </c>
      <c r="AG95" s="147">
        <f>IFERROR('3c DTC_PPM'!AE95-'3c DTC_PPM'!AE52+AG52,"-")</f>
        <v>748.96042572476028</v>
      </c>
      <c r="AH95" s="147" t="str">
        <f>IFERROR('3c DTC_PPM'!AF95-'3c DTC_PPM'!AF52+AH52,"-")</f>
        <v>-</v>
      </c>
      <c r="AI95" s="147" t="str">
        <f>IFERROR('3c DTC_PPM'!AG95-'3c DTC_PPM'!AG52+AI52,"-")</f>
        <v>-</v>
      </c>
      <c r="AJ95" s="147" t="str">
        <f>IFERROR('3c DTC_PPM'!AH95-'3c DTC_PPM'!AH52+AJ52,"-")</f>
        <v>-</v>
      </c>
      <c r="AK95" s="147" t="str">
        <f>IFERROR('3c DTC_PPM'!AI95-'3c DTC_PPM'!AI52+AK52,"-")</f>
        <v>-</v>
      </c>
      <c r="AL95" s="147" t="str">
        <f>IFERROR('3c DTC_PPM'!AJ95-'3c DTC_PPM'!AJ52+AL52,"-")</f>
        <v>-</v>
      </c>
      <c r="AM95" s="147" t="str">
        <f>IFERROR('3c DTC_PPM'!AK95-'3c DTC_PPM'!AK52+AM52,"-")</f>
        <v>-</v>
      </c>
      <c r="AN95" s="147" t="str">
        <f>IFERROR('3c DTC_PPM'!AL95-'3c DTC_PPM'!AL52+AN52,"-")</f>
        <v>-</v>
      </c>
      <c r="AO95" s="147" t="str">
        <f>IFERROR('3c DTC_PPM'!AM95-'3c DTC_PPM'!AM52+AO52,"-")</f>
        <v>-</v>
      </c>
      <c r="AP95" s="147" t="str">
        <f>IFERROR('3c DTC_PPM'!AN95-'3c DTC_PPM'!AN52+AP52,"-")</f>
        <v>-</v>
      </c>
      <c r="AQ95" s="147" t="str">
        <f>IFERROR('3c DTC_PPM'!AO95-'3c DTC_PPM'!AO52+AQ52,"-")</f>
        <v>-</v>
      </c>
      <c r="AR95" s="147" t="str">
        <f>IFERROR('3c DTC_PPM'!AP95-'3c DTC_PPM'!AP52+AR52,"-")</f>
        <v>-</v>
      </c>
      <c r="AS95" s="147" t="str">
        <f>IFERROR('3c DTC_PPM'!AQ95-'3c DTC_PPM'!AQ52+AS52,"-")</f>
        <v>-</v>
      </c>
      <c r="AT95" s="147" t="str">
        <f>IFERROR('3c DTC_PPM'!AR95-'3c DTC_PPM'!AR52+AT52,"-")</f>
        <v>-</v>
      </c>
      <c r="AU95" s="147" t="str">
        <f>IFERROR('3c DTC_PPM'!AS95-'3c DTC_PPM'!AS52+AU52,"-")</f>
        <v>-</v>
      </c>
      <c r="AV95" s="147" t="str">
        <f>IFERROR('3c DTC_PPM'!AT95-'3c DTC_PPM'!AT52+AV52,"-")</f>
        <v>-</v>
      </c>
      <c r="AW95" s="147" t="str">
        <f>IFERROR('3c DTC_PPM'!AU95-'3c DTC_PPM'!AU52+AW52,"-")</f>
        <v>-</v>
      </c>
      <c r="AX95" s="147" t="str">
        <f>IFERROR('3c DTC_PPM'!AV95-'3c DTC_PPM'!AV52+AX52,"-")</f>
        <v>-</v>
      </c>
      <c r="AY95" s="147" t="str">
        <f>IFERROR('3c DTC_PPM'!AW95-'3c DTC_PPM'!AW52+AY52,"-")</f>
        <v>-</v>
      </c>
      <c r="AZ95" s="147" t="str">
        <f>IFERROR('3c DTC_PPM'!AX95-'3c DTC_PPM'!AX52+AZ52,"-")</f>
        <v>-</v>
      </c>
      <c r="BA95" s="147" t="str">
        <f>IFERROR('3c DTC_PPM'!AY95-'3c DTC_PPM'!AY52+BA52,"-")</f>
        <v>-</v>
      </c>
      <c r="BB95" s="147" t="str">
        <f>IFERROR('3c DTC_PPM'!AZ95-'3c DTC_PPM'!AZ52+BB52,"-")</f>
        <v>-</v>
      </c>
      <c r="BC95" s="147" t="str">
        <f>IFERROR('3c DTC_PPM'!BA95-'3c DTC_PPM'!BA52+BC52,"-")</f>
        <v>-</v>
      </c>
      <c r="BD95" s="147" t="str">
        <f>IFERROR('3c DTC_PPM'!BB95-'3c DTC_PPM'!BB52+BD52,"-")</f>
        <v>-</v>
      </c>
      <c r="BE95" s="147" t="str">
        <f>IFERROR('3c DTC_PPM'!BC95-'3c DTC_PPM'!BC52+BE52,"-")</f>
        <v>-</v>
      </c>
      <c r="BF95" s="147" t="str">
        <f>IFERROR('3c DTC_PPM'!BD95-'3c DTC_PPM'!BD52+BF52,"-")</f>
        <v>-</v>
      </c>
    </row>
    <row r="96" spans="1:58" x14ac:dyDescent="0.25">
      <c r="A96" s="241" t="s">
        <v>448</v>
      </c>
      <c r="B96" s="279"/>
      <c r="C96" s="282"/>
      <c r="D96" s="282"/>
      <c r="E96" s="282"/>
      <c r="F96" s="138" t="s">
        <v>66</v>
      </c>
      <c r="G96" s="67"/>
      <c r="H96" s="38"/>
      <c r="I96" s="142"/>
      <c r="J96" s="142"/>
      <c r="K96" s="142"/>
      <c r="L96" s="142"/>
      <c r="M96" s="142"/>
      <c r="N96" s="142"/>
      <c r="O96" s="142"/>
      <c r="P96" s="142"/>
      <c r="Q96" s="38"/>
      <c r="R96" s="63">
        <v>538.6</v>
      </c>
      <c r="S96" s="63">
        <v>588.42999999999995</v>
      </c>
      <c r="T96" s="63">
        <v>536.96</v>
      </c>
      <c r="U96" s="63">
        <v>516.59</v>
      </c>
      <c r="V96" s="63">
        <v>449.12</v>
      </c>
      <c r="W96" s="63">
        <v>503.83</v>
      </c>
      <c r="X96" s="63">
        <v>592.34</v>
      </c>
      <c r="Y96" s="63">
        <v>973.29</v>
      </c>
      <c r="Z96" s="63">
        <v>1852.94</v>
      </c>
      <c r="AA96" s="63">
        <v>2139.0500000000002</v>
      </c>
      <c r="AB96" s="63">
        <v>1613.05</v>
      </c>
      <c r="AC96" s="63">
        <v>988.18</v>
      </c>
      <c r="AD96" s="63">
        <v>916.96</v>
      </c>
      <c r="AE96" s="63">
        <v>981.62</v>
      </c>
      <c r="AF96" s="63">
        <f>IFERROR('3c DTC_PPM'!AD96-'3c DTC_PPM'!AD53+AF53,"-")</f>
        <v>795.78213999740672</v>
      </c>
      <c r="AG96" s="147">
        <f>IFERROR('3c DTC_PPM'!AE96-'3c DTC_PPM'!AE53+AG53,"-")</f>
        <v>732.03651251548945</v>
      </c>
      <c r="AH96" s="147" t="str">
        <f>IFERROR('3c DTC_PPM'!AF96-'3c DTC_PPM'!AF53+AH53,"-")</f>
        <v>-</v>
      </c>
      <c r="AI96" s="147" t="str">
        <f>IFERROR('3c DTC_PPM'!AG96-'3c DTC_PPM'!AG53+AI53,"-")</f>
        <v>-</v>
      </c>
      <c r="AJ96" s="147" t="str">
        <f>IFERROR('3c DTC_PPM'!AH96-'3c DTC_PPM'!AH53+AJ53,"-")</f>
        <v>-</v>
      </c>
      <c r="AK96" s="147" t="str">
        <f>IFERROR('3c DTC_PPM'!AI96-'3c DTC_PPM'!AI53+AK53,"-")</f>
        <v>-</v>
      </c>
      <c r="AL96" s="147" t="str">
        <f>IFERROR('3c DTC_PPM'!AJ96-'3c DTC_PPM'!AJ53+AL53,"-")</f>
        <v>-</v>
      </c>
      <c r="AM96" s="147" t="str">
        <f>IFERROR('3c DTC_PPM'!AK96-'3c DTC_PPM'!AK53+AM53,"-")</f>
        <v>-</v>
      </c>
      <c r="AN96" s="147" t="str">
        <f>IFERROR('3c DTC_PPM'!AL96-'3c DTC_PPM'!AL53+AN53,"-")</f>
        <v>-</v>
      </c>
      <c r="AO96" s="147" t="str">
        <f>IFERROR('3c DTC_PPM'!AM96-'3c DTC_PPM'!AM53+AO53,"-")</f>
        <v>-</v>
      </c>
      <c r="AP96" s="147" t="str">
        <f>IFERROR('3c DTC_PPM'!AN96-'3c DTC_PPM'!AN53+AP53,"-")</f>
        <v>-</v>
      </c>
      <c r="AQ96" s="147" t="str">
        <f>IFERROR('3c DTC_PPM'!AO96-'3c DTC_PPM'!AO53+AQ53,"-")</f>
        <v>-</v>
      </c>
      <c r="AR96" s="147" t="str">
        <f>IFERROR('3c DTC_PPM'!AP96-'3c DTC_PPM'!AP53+AR53,"-")</f>
        <v>-</v>
      </c>
      <c r="AS96" s="147" t="str">
        <f>IFERROR('3c DTC_PPM'!AQ96-'3c DTC_PPM'!AQ53+AS53,"-")</f>
        <v>-</v>
      </c>
      <c r="AT96" s="147" t="str">
        <f>IFERROR('3c DTC_PPM'!AR96-'3c DTC_PPM'!AR53+AT53,"-")</f>
        <v>-</v>
      </c>
      <c r="AU96" s="147" t="str">
        <f>IFERROR('3c DTC_PPM'!AS96-'3c DTC_PPM'!AS53+AU53,"-")</f>
        <v>-</v>
      </c>
      <c r="AV96" s="147" t="str">
        <f>IFERROR('3c DTC_PPM'!AT96-'3c DTC_PPM'!AT53+AV53,"-")</f>
        <v>-</v>
      </c>
      <c r="AW96" s="147" t="str">
        <f>IFERROR('3c DTC_PPM'!AU96-'3c DTC_PPM'!AU53+AW53,"-")</f>
        <v>-</v>
      </c>
      <c r="AX96" s="147" t="str">
        <f>IFERROR('3c DTC_PPM'!AV96-'3c DTC_PPM'!AV53+AX53,"-")</f>
        <v>-</v>
      </c>
      <c r="AY96" s="147" t="str">
        <f>IFERROR('3c DTC_PPM'!AW96-'3c DTC_PPM'!AW53+AY53,"-")</f>
        <v>-</v>
      </c>
      <c r="AZ96" s="147" t="str">
        <f>IFERROR('3c DTC_PPM'!AX96-'3c DTC_PPM'!AX53+AZ53,"-")</f>
        <v>-</v>
      </c>
      <c r="BA96" s="147" t="str">
        <f>IFERROR('3c DTC_PPM'!AY96-'3c DTC_PPM'!AY53+BA53,"-")</f>
        <v>-</v>
      </c>
      <c r="BB96" s="147" t="str">
        <f>IFERROR('3c DTC_PPM'!AZ96-'3c DTC_PPM'!AZ53+BB53,"-")</f>
        <v>-</v>
      </c>
      <c r="BC96" s="147" t="str">
        <f>IFERROR('3c DTC_PPM'!BA96-'3c DTC_PPM'!BA53+BC53,"-")</f>
        <v>-</v>
      </c>
      <c r="BD96" s="147" t="str">
        <f>IFERROR('3c DTC_PPM'!BB96-'3c DTC_PPM'!BB53+BD53,"-")</f>
        <v>-</v>
      </c>
      <c r="BE96" s="147" t="str">
        <f>IFERROR('3c DTC_PPM'!BC96-'3c DTC_PPM'!BC53+BE53,"-")</f>
        <v>-</v>
      </c>
      <c r="BF96" s="147" t="str">
        <f>IFERROR('3c DTC_PPM'!BD96-'3c DTC_PPM'!BD53+BF53,"-")</f>
        <v>-</v>
      </c>
    </row>
  </sheetData>
  <mergeCells count="34">
    <mergeCell ref="B3:H3"/>
    <mergeCell ref="B4:H4"/>
    <mergeCell ref="C12:C25"/>
    <mergeCell ref="D12:D25"/>
    <mergeCell ref="E12:E25"/>
    <mergeCell ref="R8:BF8"/>
    <mergeCell ref="B12:B39"/>
    <mergeCell ref="B7:B11"/>
    <mergeCell ref="C7:C11"/>
    <mergeCell ref="D7:D11"/>
    <mergeCell ref="E7:E11"/>
    <mergeCell ref="F7:F11"/>
    <mergeCell ref="G7:G8"/>
    <mergeCell ref="I7:P7"/>
    <mergeCell ref="R7:BF7"/>
    <mergeCell ref="I8:P8"/>
    <mergeCell ref="C40:C53"/>
    <mergeCell ref="D40:D53"/>
    <mergeCell ref="E40:E53"/>
    <mergeCell ref="B40:B53"/>
    <mergeCell ref="C26:C39"/>
    <mergeCell ref="D26:D39"/>
    <mergeCell ref="E26:E39"/>
    <mergeCell ref="C69:C82"/>
    <mergeCell ref="D69:D82"/>
    <mergeCell ref="E69:E82"/>
    <mergeCell ref="B83:B96"/>
    <mergeCell ref="C83:C96"/>
    <mergeCell ref="D83:D96"/>
    <mergeCell ref="E83:E96"/>
    <mergeCell ref="B55:B82"/>
    <mergeCell ref="C55:C68"/>
    <mergeCell ref="D55:D68"/>
    <mergeCell ref="E55:E6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082F8-0A1E-4E9E-9DB3-34260CE2B36F}">
  <sheetPr>
    <tabColor theme="9" tint="0.79998168889431442"/>
    <pageSetUpPr autoPageBreaks="0"/>
  </sheetPr>
  <dimension ref="A1:BF103"/>
  <sheetViews>
    <sheetView zoomScale="80" zoomScaleNormal="80" workbookViewId="0"/>
  </sheetViews>
  <sheetFormatPr defaultRowHeight="15" x14ac:dyDescent="0.25"/>
  <cols>
    <col min="1" max="1" width="6.7109375" customWidth="1"/>
    <col min="2" max="2" width="32.140625" customWidth="1"/>
    <col min="3" max="3" width="31.140625" customWidth="1"/>
    <col min="4" max="4" width="18.85546875" customWidth="1"/>
    <col min="5" max="5" width="12.140625" customWidth="1"/>
    <col min="6" max="6" width="22.85546875" customWidth="1"/>
    <col min="7" max="7" width="19.42578125" customWidth="1"/>
    <col min="8" max="8" width="2.7109375" customWidth="1"/>
    <col min="9" max="16" width="10.7109375" hidden="1" customWidth="1"/>
    <col min="17" max="17" width="2.7109375" hidden="1" customWidth="1"/>
    <col min="18" max="26" width="10.7109375" hidden="1" customWidth="1"/>
    <col min="27" max="27" width="10.7109375" style="7" hidden="1" customWidth="1"/>
    <col min="28" max="31" width="10.7109375" hidden="1" customWidth="1"/>
    <col min="32" max="58" width="10.7109375" customWidth="1"/>
  </cols>
  <sheetData>
    <row r="1" spans="1:58" s="132" customFormat="1" ht="12.6" customHeight="1" x14ac:dyDescent="0.2">
      <c r="AA1" s="33"/>
    </row>
    <row r="2" spans="1:58" s="132" customFormat="1" ht="18.600000000000001" customHeight="1" x14ac:dyDescent="0.25">
      <c r="A2" s="133"/>
      <c r="B2" s="133" t="s">
        <v>514</v>
      </c>
      <c r="C2" s="133"/>
      <c r="D2" s="133"/>
      <c r="E2" s="133"/>
      <c r="AA2" s="34"/>
    </row>
    <row r="3" spans="1:58" s="132" customFormat="1" ht="56.1" customHeight="1" x14ac:dyDescent="0.2">
      <c r="A3" s="158"/>
      <c r="B3" s="284" t="s">
        <v>517</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row>
    <row r="4" spans="1:58" s="132" customFormat="1" ht="15.75" customHeight="1" x14ac:dyDescent="0.2">
      <c r="B4" s="134"/>
      <c r="C4" s="134"/>
      <c r="D4" s="134"/>
      <c r="E4" s="134"/>
      <c r="F4" s="134"/>
      <c r="G4" s="136"/>
      <c r="H4" s="136"/>
      <c r="J4" s="135"/>
      <c r="K4" s="135"/>
      <c r="L4" s="135"/>
      <c r="M4" s="135"/>
      <c r="N4" s="135"/>
      <c r="O4" s="135"/>
      <c r="P4" s="135"/>
      <c r="Q4" s="135"/>
      <c r="R4" s="135"/>
    </row>
    <row r="5" spans="1:58" s="137" customFormat="1" x14ac:dyDescent="0.25">
      <c r="AA5"/>
    </row>
    <row r="6" spans="1:58" s="140" customFormat="1" x14ac:dyDescent="0.25"/>
    <row r="7" spans="1:58" ht="14.45" customHeight="1" x14ac:dyDescent="0.25">
      <c r="B7" s="298" t="s">
        <v>133</v>
      </c>
      <c r="C7" s="298" t="s">
        <v>134</v>
      </c>
      <c r="D7" s="299" t="s">
        <v>135</v>
      </c>
      <c r="E7" s="302" t="s">
        <v>136</v>
      </c>
      <c r="F7" s="305" t="s">
        <v>45</v>
      </c>
      <c r="G7" s="285"/>
      <c r="H7" s="118"/>
      <c r="I7" s="287" t="s">
        <v>137</v>
      </c>
      <c r="J7" s="288"/>
      <c r="K7" s="288"/>
      <c r="L7" s="288"/>
      <c r="M7" s="288"/>
      <c r="N7" s="288"/>
      <c r="O7" s="288"/>
      <c r="P7" s="289"/>
      <c r="Q7" s="118"/>
      <c r="R7" s="287" t="s">
        <v>138</v>
      </c>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1"/>
    </row>
    <row r="8" spans="1:58" x14ac:dyDescent="0.25">
      <c r="B8" s="298"/>
      <c r="C8" s="298"/>
      <c r="D8" s="300"/>
      <c r="E8" s="303"/>
      <c r="F8" s="306"/>
      <c r="G8" s="286"/>
      <c r="H8" s="118"/>
      <c r="I8" s="292" t="s">
        <v>139</v>
      </c>
      <c r="J8" s="293"/>
      <c r="K8" s="293"/>
      <c r="L8" s="293"/>
      <c r="M8" s="293"/>
      <c r="N8" s="293"/>
      <c r="O8" s="293"/>
      <c r="P8" s="294"/>
      <c r="Q8" s="118"/>
      <c r="R8" s="295" t="s">
        <v>140</v>
      </c>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7"/>
    </row>
    <row r="9" spans="1:58" ht="45" x14ac:dyDescent="0.25">
      <c r="B9" s="298"/>
      <c r="C9" s="298"/>
      <c r="D9" s="300"/>
      <c r="E9" s="303"/>
      <c r="F9" s="306"/>
      <c r="G9" s="119" t="s">
        <v>37</v>
      </c>
      <c r="H9" s="118"/>
      <c r="I9" s="120" t="s">
        <v>84</v>
      </c>
      <c r="J9" s="120" t="s">
        <v>86</v>
      </c>
      <c r="K9" s="120" t="s">
        <v>87</v>
      </c>
      <c r="L9" s="120" t="s">
        <v>88</v>
      </c>
      <c r="M9" s="120" t="s">
        <v>89</v>
      </c>
      <c r="N9" s="121" t="s">
        <v>90</v>
      </c>
      <c r="O9" s="120" t="s">
        <v>91</v>
      </c>
      <c r="P9" s="120" t="s">
        <v>92</v>
      </c>
      <c r="Q9" s="118"/>
      <c r="R9" s="120" t="s">
        <v>93</v>
      </c>
      <c r="S9" s="122" t="s">
        <v>94</v>
      </c>
      <c r="T9" s="122" t="s">
        <v>95</v>
      </c>
      <c r="U9" s="123" t="s">
        <v>96</v>
      </c>
      <c r="V9" s="122" t="s">
        <v>97</v>
      </c>
      <c r="W9" s="122" t="s">
        <v>98</v>
      </c>
      <c r="X9" s="122" t="s">
        <v>99</v>
      </c>
      <c r="Y9" s="122" t="s">
        <v>100</v>
      </c>
      <c r="Z9" s="122" t="s">
        <v>101</v>
      </c>
      <c r="AA9" s="117" t="s">
        <v>102</v>
      </c>
      <c r="AB9" s="122" t="s">
        <v>103</v>
      </c>
      <c r="AC9" s="122" t="s">
        <v>104</v>
      </c>
      <c r="AD9" s="124" t="s">
        <v>105</v>
      </c>
      <c r="AE9" s="124" t="s">
        <v>38</v>
      </c>
      <c r="AF9" s="124" t="s">
        <v>106</v>
      </c>
      <c r="AG9" s="124" t="s">
        <v>107</v>
      </c>
      <c r="AH9" s="124" t="s">
        <v>108</v>
      </c>
      <c r="AI9" s="124" t="s">
        <v>109</v>
      </c>
      <c r="AJ9" s="124" t="s">
        <v>110</v>
      </c>
      <c r="AK9" s="124" t="s">
        <v>111</v>
      </c>
      <c r="AL9" s="124" t="s">
        <v>112</v>
      </c>
      <c r="AM9" s="124" t="s">
        <v>113</v>
      </c>
      <c r="AN9" s="124" t="s">
        <v>114</v>
      </c>
      <c r="AO9" s="124" t="s">
        <v>115</v>
      </c>
      <c r="AP9" s="124" t="s">
        <v>116</v>
      </c>
      <c r="AQ9" s="124" t="s">
        <v>117</v>
      </c>
      <c r="AR9" s="124" t="s">
        <v>118</v>
      </c>
      <c r="AS9" s="124" t="s">
        <v>119</v>
      </c>
      <c r="AT9" s="124" t="s">
        <v>120</v>
      </c>
      <c r="AU9" s="124" t="s">
        <v>121</v>
      </c>
      <c r="AV9" s="124" t="s">
        <v>122</v>
      </c>
      <c r="AW9" s="124" t="s">
        <v>123</v>
      </c>
      <c r="AX9" s="124" t="s">
        <v>124</v>
      </c>
      <c r="AY9" s="124" t="s">
        <v>125</v>
      </c>
      <c r="AZ9" s="124" t="s">
        <v>126</v>
      </c>
      <c r="BA9" s="124" t="s">
        <v>127</v>
      </c>
      <c r="BB9" s="124" t="s">
        <v>128</v>
      </c>
      <c r="BC9" s="124" t="s">
        <v>129</v>
      </c>
      <c r="BD9" s="124" t="s">
        <v>130</v>
      </c>
      <c r="BE9" s="124" t="s">
        <v>131</v>
      </c>
      <c r="BF9" s="124" t="s">
        <v>132</v>
      </c>
    </row>
    <row r="10" spans="1:58" ht="22.5" x14ac:dyDescent="0.25">
      <c r="B10" s="298"/>
      <c r="C10" s="298"/>
      <c r="D10" s="300"/>
      <c r="E10" s="303"/>
      <c r="F10" s="306"/>
      <c r="G10" s="119" t="s">
        <v>141</v>
      </c>
      <c r="H10" s="118"/>
      <c r="I10" s="125" t="s">
        <v>142</v>
      </c>
      <c r="J10" s="125" t="s">
        <v>143</v>
      </c>
      <c r="K10" s="125" t="s">
        <v>144</v>
      </c>
      <c r="L10" s="125" t="s">
        <v>145</v>
      </c>
      <c r="M10" s="125" t="s">
        <v>146</v>
      </c>
      <c r="N10" s="126" t="s">
        <v>147</v>
      </c>
      <c r="O10" s="125" t="s">
        <v>148</v>
      </c>
      <c r="P10" s="125" t="s">
        <v>149</v>
      </c>
      <c r="Q10" s="118"/>
      <c r="R10" s="125" t="s">
        <v>150</v>
      </c>
      <c r="S10" s="125" t="s">
        <v>151</v>
      </c>
      <c r="T10" s="125" t="s">
        <v>152</v>
      </c>
      <c r="U10" s="128" t="s">
        <v>153</v>
      </c>
      <c r="V10" s="125" t="s">
        <v>154</v>
      </c>
      <c r="W10" s="125" t="s">
        <v>155</v>
      </c>
      <c r="X10" s="125" t="s">
        <v>156</v>
      </c>
      <c r="Y10" s="125" t="s">
        <v>157</v>
      </c>
      <c r="Z10" s="125" t="s">
        <v>158</v>
      </c>
      <c r="AA10" s="55" t="s">
        <v>159</v>
      </c>
      <c r="AB10" s="125" t="s">
        <v>160</v>
      </c>
      <c r="AC10" s="125" t="s">
        <v>161</v>
      </c>
      <c r="AD10" s="124" t="s">
        <v>162</v>
      </c>
      <c r="AE10" s="124" t="s">
        <v>163</v>
      </c>
      <c r="AF10" s="124" t="s">
        <v>164</v>
      </c>
      <c r="AG10" s="124" t="s">
        <v>165</v>
      </c>
      <c r="AH10" s="124" t="s">
        <v>166</v>
      </c>
      <c r="AI10" s="124" t="s">
        <v>167</v>
      </c>
      <c r="AJ10" s="124" t="s">
        <v>168</v>
      </c>
      <c r="AK10" s="124" t="s">
        <v>169</v>
      </c>
      <c r="AL10" s="124" t="s">
        <v>170</v>
      </c>
      <c r="AM10" s="124" t="s">
        <v>171</v>
      </c>
      <c r="AN10" s="124" t="s">
        <v>172</v>
      </c>
      <c r="AO10" s="124" t="s">
        <v>173</v>
      </c>
      <c r="AP10" s="124" t="s">
        <v>174</v>
      </c>
      <c r="AQ10" s="124" t="s">
        <v>175</v>
      </c>
      <c r="AR10" s="124" t="s">
        <v>176</v>
      </c>
      <c r="AS10" s="124" t="s">
        <v>177</v>
      </c>
      <c r="AT10" s="124" t="s">
        <v>178</v>
      </c>
      <c r="AU10" s="124" t="s">
        <v>179</v>
      </c>
      <c r="AV10" s="124" t="s">
        <v>180</v>
      </c>
      <c r="AW10" s="124" t="s">
        <v>181</v>
      </c>
      <c r="AX10" s="124" t="s">
        <v>182</v>
      </c>
      <c r="AY10" s="124" t="s">
        <v>183</v>
      </c>
      <c r="AZ10" s="124" t="s">
        <v>184</v>
      </c>
      <c r="BA10" s="124" t="s">
        <v>185</v>
      </c>
      <c r="BB10" s="124" t="s">
        <v>186</v>
      </c>
      <c r="BC10" s="124" t="s">
        <v>187</v>
      </c>
      <c r="BD10" s="124" t="s">
        <v>188</v>
      </c>
      <c r="BE10" s="124" t="s">
        <v>189</v>
      </c>
      <c r="BF10" s="124" t="s">
        <v>190</v>
      </c>
    </row>
    <row r="11" spans="1:58" ht="22.5" x14ac:dyDescent="0.25">
      <c r="B11" s="298"/>
      <c r="C11" s="298"/>
      <c r="D11" s="301"/>
      <c r="E11" s="304"/>
      <c r="F11" s="307"/>
      <c r="G11" s="130" t="s">
        <v>191</v>
      </c>
      <c r="H11" s="118"/>
      <c r="I11" s="122" t="s">
        <v>192</v>
      </c>
      <c r="J11" s="122" t="s">
        <v>192</v>
      </c>
      <c r="K11" s="122" t="s">
        <v>193</v>
      </c>
      <c r="L11" s="122" t="s">
        <v>193</v>
      </c>
      <c r="M11" s="122" t="s">
        <v>194</v>
      </c>
      <c r="N11" s="131" t="s">
        <v>194</v>
      </c>
      <c r="O11" s="122" t="s">
        <v>195</v>
      </c>
      <c r="P11" s="122" t="s">
        <v>195</v>
      </c>
      <c r="Q11" s="118"/>
      <c r="R11" s="122" t="s">
        <v>196</v>
      </c>
      <c r="S11" s="122" t="s">
        <v>197</v>
      </c>
      <c r="T11" s="122" t="s">
        <v>197</v>
      </c>
      <c r="U11" s="123" t="s">
        <v>198</v>
      </c>
      <c r="V11" s="122" t="s">
        <v>198</v>
      </c>
      <c r="W11" s="122" t="s">
        <v>199</v>
      </c>
      <c r="X11" s="122" t="s">
        <v>199</v>
      </c>
      <c r="Y11" s="122" t="s">
        <v>200</v>
      </c>
      <c r="Z11" s="122" t="s">
        <v>200</v>
      </c>
      <c r="AA11" s="122" t="s">
        <v>200</v>
      </c>
      <c r="AB11" s="122" t="s">
        <v>201</v>
      </c>
      <c r="AC11" s="122">
        <v>2023</v>
      </c>
      <c r="AD11" s="124">
        <v>2023</v>
      </c>
      <c r="AE11" s="124">
        <v>2024</v>
      </c>
      <c r="AF11" s="124">
        <v>2024</v>
      </c>
      <c r="AG11" s="124">
        <v>2024</v>
      </c>
      <c r="AH11" s="124">
        <v>2024</v>
      </c>
      <c r="AI11" s="124">
        <v>2025</v>
      </c>
      <c r="AJ11" s="124">
        <v>2025</v>
      </c>
      <c r="AK11" s="124">
        <v>2025</v>
      </c>
      <c r="AL11" s="124">
        <v>2025</v>
      </c>
      <c r="AM11" s="124">
        <v>2026</v>
      </c>
      <c r="AN11" s="124">
        <v>2026</v>
      </c>
      <c r="AO11" s="124">
        <v>2026</v>
      </c>
      <c r="AP11" s="124">
        <v>2026</v>
      </c>
      <c r="AQ11" s="124">
        <v>2027</v>
      </c>
      <c r="AR11" s="124">
        <v>2027</v>
      </c>
      <c r="AS11" s="124">
        <v>2027</v>
      </c>
      <c r="AT11" s="124">
        <v>2027</v>
      </c>
      <c r="AU11" s="124">
        <v>2028</v>
      </c>
      <c r="AV11" s="124">
        <v>2028</v>
      </c>
      <c r="AW11" s="124">
        <v>2028</v>
      </c>
      <c r="AX11" s="124">
        <v>2028</v>
      </c>
      <c r="AY11" s="124">
        <v>2029</v>
      </c>
      <c r="AZ11" s="124">
        <v>2029</v>
      </c>
      <c r="BA11" s="124">
        <v>2029</v>
      </c>
      <c r="BB11" s="124">
        <v>2029</v>
      </c>
      <c r="BC11" s="124">
        <v>2030</v>
      </c>
      <c r="BD11" s="124">
        <v>2030</v>
      </c>
      <c r="BE11" s="124">
        <v>2030</v>
      </c>
      <c r="BF11" s="124">
        <v>2030</v>
      </c>
    </row>
    <row r="12" spans="1:58" ht="14.45" customHeight="1" x14ac:dyDescent="0.25">
      <c r="B12" s="278" t="s">
        <v>203</v>
      </c>
      <c r="C12" s="280" t="s">
        <v>204</v>
      </c>
      <c r="D12" s="280" t="s">
        <v>449</v>
      </c>
      <c r="E12" s="280" t="s">
        <v>205</v>
      </c>
      <c r="F12" s="65" t="s">
        <v>53</v>
      </c>
      <c r="G12" s="139"/>
      <c r="H12" s="38"/>
      <c r="I12" s="142"/>
      <c r="J12" s="142"/>
      <c r="K12" s="142"/>
      <c r="L12" s="142"/>
      <c r="M12" s="142"/>
      <c r="N12" s="142"/>
      <c r="O12" s="142"/>
      <c r="P12" s="142"/>
      <c r="Q12" s="38"/>
      <c r="R12" s="142"/>
      <c r="S12" s="142"/>
      <c r="T12" s="142"/>
      <c r="U12" s="142"/>
      <c r="V12" s="142"/>
      <c r="W12" s="142"/>
      <c r="X12" s="142"/>
      <c r="Y12" s="142"/>
      <c r="Z12" s="142"/>
      <c r="AA12" s="142"/>
      <c r="AB12" s="142"/>
      <c r="AC12" s="142"/>
      <c r="AD12" s="142"/>
      <c r="AE12" s="142"/>
      <c r="AF12" s="246">
        <f>IFERROR(IF('2e Nil Differential'!AF12&gt;0,('2e Nil Differential'!AF12*('3d Customer accounts'!AF56/('3d Customer accounts'!AF13+'3d Customer accounts'!AF56))),"0"),"-")</f>
        <v>4.5637244136672983</v>
      </c>
      <c r="AG12" s="147">
        <f>IFERROR(IF('2e Nil Differential'!AG12&gt;0,('2e Nil Differential'!AG12*('3d Customer accounts'!AG56/('3d Customer accounts'!AG13+'3d Customer accounts'!AG56))),"0"),"-")</f>
        <v>4.434337537197111</v>
      </c>
      <c r="AH12" s="147" t="str">
        <f>IFERROR(IF('2e Nil Differential'!AH12&gt;0,('2e Nil Differential'!AH12*('3d Customer accounts'!AH56/('3d Customer accounts'!AH13+'3d Customer accounts'!AH56))),"0"),"-")</f>
        <v>-</v>
      </c>
      <c r="AI12" s="147" t="str">
        <f>IFERROR(IF('2e Nil Differential'!AI12&gt;0,('2e Nil Differential'!AI12*('3d Customer accounts'!AI56/('3d Customer accounts'!AI13+'3d Customer accounts'!AI56))),"0"),"-")</f>
        <v>-</v>
      </c>
      <c r="AJ12" s="147" t="str">
        <f>IFERROR(IF('2e Nil Differential'!AJ12&gt;0,('2e Nil Differential'!AJ12*('3d Customer accounts'!AJ56/('3d Customer accounts'!AJ13+'3d Customer accounts'!AJ56))),"0"),"-")</f>
        <v>-</v>
      </c>
      <c r="AK12" s="147" t="str">
        <f>IFERROR(IF('2e Nil Differential'!AK12&gt;0,('2e Nil Differential'!AK12*('3d Customer accounts'!AK56/('3d Customer accounts'!AK13+'3d Customer accounts'!AK56))),"0"),"-")</f>
        <v>-</v>
      </c>
      <c r="AL12" s="147" t="str">
        <f>IFERROR(IF('2e Nil Differential'!AL12&gt;0,('2e Nil Differential'!AL12*('3d Customer accounts'!AL56/('3d Customer accounts'!AL13+'3d Customer accounts'!AL56))),"0"),"-")</f>
        <v>-</v>
      </c>
      <c r="AM12" s="147" t="str">
        <f>IFERROR(IF('2e Nil Differential'!AM12&gt;0,('2e Nil Differential'!AM12*('3d Customer accounts'!AM56/('3d Customer accounts'!AM13+'3d Customer accounts'!AM56))),"0"),"-")</f>
        <v>-</v>
      </c>
      <c r="AN12" s="147" t="str">
        <f>IFERROR(IF('2e Nil Differential'!AN12&gt;0,('2e Nil Differential'!AN12*('3d Customer accounts'!AN56/('3d Customer accounts'!AN13+'3d Customer accounts'!AN56))),"0"),"-")</f>
        <v>-</v>
      </c>
      <c r="AO12" s="147" t="str">
        <f>IFERROR(IF('2e Nil Differential'!AO12&gt;0,('2e Nil Differential'!AO12*('3d Customer accounts'!AO56/('3d Customer accounts'!AO13+'3d Customer accounts'!AO56))),"0"),"-")</f>
        <v>-</v>
      </c>
      <c r="AP12" s="147" t="str">
        <f>IFERROR(IF('2e Nil Differential'!AP12&gt;0,('2e Nil Differential'!AP12*('3d Customer accounts'!AP56/('3d Customer accounts'!AP13+'3d Customer accounts'!AP56))),"0"),"-")</f>
        <v>-</v>
      </c>
      <c r="AQ12" s="147" t="str">
        <f>IFERROR(IF('2e Nil Differential'!AQ12&gt;0,('2e Nil Differential'!AQ12*('3d Customer accounts'!AQ56/('3d Customer accounts'!AQ13+'3d Customer accounts'!AQ56))),"0"),"-")</f>
        <v>-</v>
      </c>
      <c r="AR12" s="147" t="str">
        <f>IFERROR(IF('2e Nil Differential'!AR12&gt;0,('2e Nil Differential'!AR12*('3d Customer accounts'!AR56/('3d Customer accounts'!AR13+'3d Customer accounts'!AR56))),"0"),"-")</f>
        <v>-</v>
      </c>
      <c r="AS12" s="147" t="str">
        <f>IFERROR(IF('2e Nil Differential'!AS12&gt;0,('2e Nil Differential'!AS12*('3d Customer accounts'!AS56/('3d Customer accounts'!AS13+'3d Customer accounts'!AS56))),"0"),"-")</f>
        <v>-</v>
      </c>
      <c r="AT12" s="147" t="str">
        <f>IFERROR(IF('2e Nil Differential'!AT12&gt;0,('2e Nil Differential'!AT12*('3d Customer accounts'!AT56/('3d Customer accounts'!AT13+'3d Customer accounts'!AT56))),"0"),"-")</f>
        <v>-</v>
      </c>
      <c r="AU12" s="147" t="str">
        <f>IFERROR(IF('2e Nil Differential'!AU12&gt;0,('2e Nil Differential'!AU12*('3d Customer accounts'!AU56/('3d Customer accounts'!AU13+'3d Customer accounts'!AU56))),"0"),"-")</f>
        <v>-</v>
      </c>
      <c r="AV12" s="147" t="str">
        <f>IFERROR(IF('2e Nil Differential'!AV12&gt;0,('2e Nil Differential'!AV12*('3d Customer accounts'!AV56/('3d Customer accounts'!AV13+'3d Customer accounts'!AV56))),"0"),"-")</f>
        <v>-</v>
      </c>
      <c r="AW12" s="147" t="str">
        <f>IFERROR(IF('2e Nil Differential'!AW12&gt;0,('2e Nil Differential'!AW12*('3d Customer accounts'!AW56/('3d Customer accounts'!AW13+'3d Customer accounts'!AW56))),"0"),"-")</f>
        <v>-</v>
      </c>
      <c r="AX12" s="147" t="str">
        <f>IFERROR(IF('2e Nil Differential'!AX12&gt;0,('2e Nil Differential'!AX12*('3d Customer accounts'!AX56/('3d Customer accounts'!AX13+'3d Customer accounts'!AX56))),"0"),"-")</f>
        <v>-</v>
      </c>
      <c r="AY12" s="147" t="str">
        <f>IFERROR(IF('2e Nil Differential'!AY12&gt;0,('2e Nil Differential'!AY12*('3d Customer accounts'!AY56/('3d Customer accounts'!AY13+'3d Customer accounts'!AY56))),"0"),"-")</f>
        <v>-</v>
      </c>
      <c r="AZ12" s="147" t="str">
        <f>IFERROR(IF('2e Nil Differential'!AZ12&gt;0,('2e Nil Differential'!AZ12*('3d Customer accounts'!AZ56/('3d Customer accounts'!AZ13+'3d Customer accounts'!AZ56))),"0"),"-")</f>
        <v>-</v>
      </c>
      <c r="BA12" s="147" t="str">
        <f>IFERROR(IF('2e Nil Differential'!BA12&gt;0,('2e Nil Differential'!BA12*('3d Customer accounts'!BA56/('3d Customer accounts'!BA13+'3d Customer accounts'!BA56))),"0"),"-")</f>
        <v>-</v>
      </c>
      <c r="BB12" s="147" t="str">
        <f>IFERROR(IF('2e Nil Differential'!BB12&gt;0,('2e Nil Differential'!BB12*('3d Customer accounts'!BB56/('3d Customer accounts'!BB13+'3d Customer accounts'!BB56))),"0"),"-")</f>
        <v>-</v>
      </c>
      <c r="BC12" s="147" t="str">
        <f>IFERROR(IF('2e Nil Differential'!BC12&gt;0,('2e Nil Differential'!BC12*('3d Customer accounts'!BC56/('3d Customer accounts'!BC13+'3d Customer accounts'!BC56))),"0"),"-")</f>
        <v>-</v>
      </c>
      <c r="BD12" s="147" t="str">
        <f>IFERROR(IF('2e Nil Differential'!BD12&gt;0,('2e Nil Differential'!BD12*('3d Customer accounts'!BD56/('3d Customer accounts'!BD13+'3d Customer accounts'!BD56))),"0"),"-")</f>
        <v>-</v>
      </c>
      <c r="BE12" s="147" t="str">
        <f>IFERROR(IF('2e Nil Differential'!BE12&gt;0,('2e Nil Differential'!BE12*('3d Customer accounts'!BE56/('3d Customer accounts'!BE13+'3d Customer accounts'!BE56))),"0"),"-")</f>
        <v>-</v>
      </c>
      <c r="BF12" s="147" t="str">
        <f>IFERROR(IF('2e Nil Differential'!BF12&gt;0,('2e Nil Differential'!BF12*('3d Customer accounts'!BF56/('3d Customer accounts'!BF13+'3d Customer accounts'!BF56))),"0"),"-")</f>
        <v>-</v>
      </c>
    </row>
    <row r="13" spans="1:58" x14ac:dyDescent="0.25">
      <c r="B13" s="278"/>
      <c r="C13" s="281"/>
      <c r="D13" s="281"/>
      <c r="E13" s="281"/>
      <c r="F13" s="65" t="s">
        <v>54</v>
      </c>
      <c r="G13" s="66"/>
      <c r="H13" s="38"/>
      <c r="I13" s="142"/>
      <c r="J13" s="142"/>
      <c r="K13" s="142"/>
      <c r="L13" s="142"/>
      <c r="M13" s="142"/>
      <c r="N13" s="142"/>
      <c r="O13" s="142"/>
      <c r="P13" s="142"/>
      <c r="Q13" s="38"/>
      <c r="R13" s="142"/>
      <c r="S13" s="142"/>
      <c r="T13" s="142"/>
      <c r="U13" s="142"/>
      <c r="V13" s="142"/>
      <c r="W13" s="142"/>
      <c r="X13" s="142"/>
      <c r="Y13" s="142"/>
      <c r="Z13" s="142"/>
      <c r="AA13" s="142"/>
      <c r="AB13" s="142"/>
      <c r="AC13" s="142"/>
      <c r="AD13" s="142"/>
      <c r="AE13" s="142"/>
      <c r="AF13" s="246">
        <f>IFERROR(IF('2e Nil Differential'!AF13&gt;0,('2e Nil Differential'!AF13*('3d Customer accounts'!AF57/('3d Customer accounts'!AF14+'3d Customer accounts'!AF57))),"0"),"-")</f>
        <v>4.2953786717497611</v>
      </c>
      <c r="AG13" s="147">
        <f>IFERROR(IF('2e Nil Differential'!AG13&gt;0,('2e Nil Differential'!AG13*('3d Customer accounts'!AG57/('3d Customer accounts'!AG14+'3d Customer accounts'!AG57))),"0"),"-")</f>
        <v>4.1744228969394328</v>
      </c>
      <c r="AH13" s="147" t="str">
        <f>IFERROR(IF('2e Nil Differential'!AH13&gt;0,('2e Nil Differential'!AH13*('3d Customer accounts'!AH57/('3d Customer accounts'!AH14+'3d Customer accounts'!AH57))),"0"),"-")</f>
        <v>-</v>
      </c>
      <c r="AI13" s="147" t="str">
        <f>IFERROR(IF('2e Nil Differential'!AI13&gt;0,('2e Nil Differential'!AI13*('3d Customer accounts'!AI57/('3d Customer accounts'!AI14+'3d Customer accounts'!AI57))),"0"),"-")</f>
        <v>-</v>
      </c>
      <c r="AJ13" s="147" t="str">
        <f>IFERROR(IF('2e Nil Differential'!AJ13&gt;0,('2e Nil Differential'!AJ13*('3d Customer accounts'!AJ57/('3d Customer accounts'!AJ14+'3d Customer accounts'!AJ57))),"0"),"-")</f>
        <v>-</v>
      </c>
      <c r="AK13" s="147" t="str">
        <f>IFERROR(IF('2e Nil Differential'!AK13&gt;0,('2e Nil Differential'!AK13*('3d Customer accounts'!AK57/('3d Customer accounts'!AK14+'3d Customer accounts'!AK57))),"0"),"-")</f>
        <v>-</v>
      </c>
      <c r="AL13" s="147" t="str">
        <f>IFERROR(IF('2e Nil Differential'!AL13&gt;0,('2e Nil Differential'!AL13*('3d Customer accounts'!AL57/('3d Customer accounts'!AL14+'3d Customer accounts'!AL57))),"0"),"-")</f>
        <v>-</v>
      </c>
      <c r="AM13" s="147" t="str">
        <f>IFERROR(IF('2e Nil Differential'!AM13&gt;0,('2e Nil Differential'!AM13*('3d Customer accounts'!AM57/('3d Customer accounts'!AM14+'3d Customer accounts'!AM57))),"0"),"-")</f>
        <v>-</v>
      </c>
      <c r="AN13" s="147" t="str">
        <f>IFERROR(IF('2e Nil Differential'!AN13&gt;0,('2e Nil Differential'!AN13*('3d Customer accounts'!AN57/('3d Customer accounts'!AN14+'3d Customer accounts'!AN57))),"0"),"-")</f>
        <v>-</v>
      </c>
      <c r="AO13" s="147" t="str">
        <f>IFERROR(IF('2e Nil Differential'!AO13&gt;0,('2e Nil Differential'!AO13*('3d Customer accounts'!AO57/('3d Customer accounts'!AO14+'3d Customer accounts'!AO57))),"0"),"-")</f>
        <v>-</v>
      </c>
      <c r="AP13" s="147" t="str">
        <f>IFERROR(IF('2e Nil Differential'!AP13&gt;0,('2e Nil Differential'!AP13*('3d Customer accounts'!AP57/('3d Customer accounts'!AP14+'3d Customer accounts'!AP57))),"0"),"-")</f>
        <v>-</v>
      </c>
      <c r="AQ13" s="147" t="str">
        <f>IFERROR(IF('2e Nil Differential'!AQ13&gt;0,('2e Nil Differential'!AQ13*('3d Customer accounts'!AQ57/('3d Customer accounts'!AQ14+'3d Customer accounts'!AQ57))),"0"),"-")</f>
        <v>-</v>
      </c>
      <c r="AR13" s="147" t="str">
        <f>IFERROR(IF('2e Nil Differential'!AR13&gt;0,('2e Nil Differential'!AR13*('3d Customer accounts'!AR57/('3d Customer accounts'!AR14+'3d Customer accounts'!AR57))),"0"),"-")</f>
        <v>-</v>
      </c>
      <c r="AS13" s="147" t="str">
        <f>IFERROR(IF('2e Nil Differential'!AS13&gt;0,('2e Nil Differential'!AS13*('3d Customer accounts'!AS57/('3d Customer accounts'!AS14+'3d Customer accounts'!AS57))),"0"),"-")</f>
        <v>-</v>
      </c>
      <c r="AT13" s="147" t="str">
        <f>IFERROR(IF('2e Nil Differential'!AT13&gt;0,('2e Nil Differential'!AT13*('3d Customer accounts'!AT57/('3d Customer accounts'!AT14+'3d Customer accounts'!AT57))),"0"),"-")</f>
        <v>-</v>
      </c>
      <c r="AU13" s="147" t="str">
        <f>IFERROR(IF('2e Nil Differential'!AU13&gt;0,('2e Nil Differential'!AU13*('3d Customer accounts'!AU57/('3d Customer accounts'!AU14+'3d Customer accounts'!AU57))),"0"),"-")</f>
        <v>-</v>
      </c>
      <c r="AV13" s="147" t="str">
        <f>IFERROR(IF('2e Nil Differential'!AV13&gt;0,('2e Nil Differential'!AV13*('3d Customer accounts'!AV57/('3d Customer accounts'!AV14+'3d Customer accounts'!AV57))),"0"),"-")</f>
        <v>-</v>
      </c>
      <c r="AW13" s="147" t="str">
        <f>IFERROR(IF('2e Nil Differential'!AW13&gt;0,('2e Nil Differential'!AW13*('3d Customer accounts'!AW57/('3d Customer accounts'!AW14+'3d Customer accounts'!AW57))),"0"),"-")</f>
        <v>-</v>
      </c>
      <c r="AX13" s="147" t="str">
        <f>IFERROR(IF('2e Nil Differential'!AX13&gt;0,('2e Nil Differential'!AX13*('3d Customer accounts'!AX57/('3d Customer accounts'!AX14+'3d Customer accounts'!AX57))),"0"),"-")</f>
        <v>-</v>
      </c>
      <c r="AY13" s="147" t="str">
        <f>IFERROR(IF('2e Nil Differential'!AY13&gt;0,('2e Nil Differential'!AY13*('3d Customer accounts'!AY57/('3d Customer accounts'!AY14+'3d Customer accounts'!AY57))),"0"),"-")</f>
        <v>-</v>
      </c>
      <c r="AZ13" s="147" t="str">
        <f>IFERROR(IF('2e Nil Differential'!AZ13&gt;0,('2e Nil Differential'!AZ13*('3d Customer accounts'!AZ57/('3d Customer accounts'!AZ14+'3d Customer accounts'!AZ57))),"0"),"-")</f>
        <v>-</v>
      </c>
      <c r="BA13" s="147" t="str">
        <f>IFERROR(IF('2e Nil Differential'!BA13&gt;0,('2e Nil Differential'!BA13*('3d Customer accounts'!BA57/('3d Customer accounts'!BA14+'3d Customer accounts'!BA57))),"0"),"-")</f>
        <v>-</v>
      </c>
      <c r="BB13" s="147" t="str">
        <f>IFERROR(IF('2e Nil Differential'!BB13&gt;0,('2e Nil Differential'!BB13*('3d Customer accounts'!BB57/('3d Customer accounts'!BB14+'3d Customer accounts'!BB57))),"0"),"-")</f>
        <v>-</v>
      </c>
      <c r="BC13" s="147" t="str">
        <f>IFERROR(IF('2e Nil Differential'!BC13&gt;0,('2e Nil Differential'!BC13*('3d Customer accounts'!BC57/('3d Customer accounts'!BC14+'3d Customer accounts'!BC57))),"0"),"-")</f>
        <v>-</v>
      </c>
      <c r="BD13" s="147" t="str">
        <f>IFERROR(IF('2e Nil Differential'!BD13&gt;0,('2e Nil Differential'!BD13*('3d Customer accounts'!BD57/('3d Customer accounts'!BD14+'3d Customer accounts'!BD57))),"0"),"-")</f>
        <v>-</v>
      </c>
      <c r="BE13" s="147" t="str">
        <f>IFERROR(IF('2e Nil Differential'!BE13&gt;0,('2e Nil Differential'!BE13*('3d Customer accounts'!BE57/('3d Customer accounts'!BE14+'3d Customer accounts'!BE57))),"0"),"-")</f>
        <v>-</v>
      </c>
      <c r="BF13" s="147" t="str">
        <f>IFERROR(IF('2e Nil Differential'!BF13&gt;0,('2e Nil Differential'!BF13*('3d Customer accounts'!BF57/('3d Customer accounts'!BF14+'3d Customer accounts'!BF57))),"0"),"-")</f>
        <v>-</v>
      </c>
    </row>
    <row r="14" spans="1:58" x14ac:dyDescent="0.25">
      <c r="B14" s="278"/>
      <c r="C14" s="281"/>
      <c r="D14" s="281"/>
      <c r="E14" s="281"/>
      <c r="F14" s="65" t="s">
        <v>55</v>
      </c>
      <c r="G14" s="66"/>
      <c r="H14" s="38"/>
      <c r="I14" s="142"/>
      <c r="J14" s="142"/>
      <c r="K14" s="142"/>
      <c r="L14" s="142"/>
      <c r="M14" s="142"/>
      <c r="N14" s="142"/>
      <c r="O14" s="142"/>
      <c r="P14" s="142"/>
      <c r="Q14" s="38"/>
      <c r="R14" s="142"/>
      <c r="S14" s="142"/>
      <c r="T14" s="142"/>
      <c r="U14" s="142"/>
      <c r="V14" s="142"/>
      <c r="W14" s="142"/>
      <c r="X14" s="142"/>
      <c r="Y14" s="142"/>
      <c r="Z14" s="142"/>
      <c r="AA14" s="142"/>
      <c r="AB14" s="142"/>
      <c r="AC14" s="142"/>
      <c r="AD14" s="142"/>
      <c r="AE14" s="142"/>
      <c r="AF14" s="246">
        <f>IFERROR(IF('2e Nil Differential'!AF14&gt;0,('2e Nil Differential'!AF14*('3d Customer accounts'!AF58/('3d Customer accounts'!AF15+'3d Customer accounts'!AF58))),"0"),"-")</f>
        <v>4.4023145659209888</v>
      </c>
      <c r="AG14" s="147">
        <f>IFERROR(IF('2e Nil Differential'!AG14&gt;0,('2e Nil Differential'!AG14*('3d Customer accounts'!AG58/('3d Customer accounts'!AG15+'3d Customer accounts'!AG58))),"0"),"-")</f>
        <v>4.2720170980893357</v>
      </c>
      <c r="AH14" s="147" t="str">
        <f>IFERROR(IF('2e Nil Differential'!AH14&gt;0,('2e Nil Differential'!AH14*('3d Customer accounts'!AH58/('3d Customer accounts'!AH15+'3d Customer accounts'!AH58))),"0"),"-")</f>
        <v>-</v>
      </c>
      <c r="AI14" s="147" t="str">
        <f>IFERROR(IF('2e Nil Differential'!AI14&gt;0,('2e Nil Differential'!AI14*('3d Customer accounts'!AI58/('3d Customer accounts'!AI15+'3d Customer accounts'!AI58))),"0"),"-")</f>
        <v>-</v>
      </c>
      <c r="AJ14" s="147" t="str">
        <f>IFERROR(IF('2e Nil Differential'!AJ14&gt;0,('2e Nil Differential'!AJ14*('3d Customer accounts'!AJ58/('3d Customer accounts'!AJ15+'3d Customer accounts'!AJ58))),"0"),"-")</f>
        <v>-</v>
      </c>
      <c r="AK14" s="147" t="str">
        <f>IFERROR(IF('2e Nil Differential'!AK14&gt;0,('2e Nil Differential'!AK14*('3d Customer accounts'!AK58/('3d Customer accounts'!AK15+'3d Customer accounts'!AK58))),"0"),"-")</f>
        <v>-</v>
      </c>
      <c r="AL14" s="147" t="str">
        <f>IFERROR(IF('2e Nil Differential'!AL14&gt;0,('2e Nil Differential'!AL14*('3d Customer accounts'!AL58/('3d Customer accounts'!AL15+'3d Customer accounts'!AL58))),"0"),"-")</f>
        <v>-</v>
      </c>
      <c r="AM14" s="147" t="str">
        <f>IFERROR(IF('2e Nil Differential'!AM14&gt;0,('2e Nil Differential'!AM14*('3d Customer accounts'!AM58/('3d Customer accounts'!AM15+'3d Customer accounts'!AM58))),"0"),"-")</f>
        <v>-</v>
      </c>
      <c r="AN14" s="147" t="str">
        <f>IFERROR(IF('2e Nil Differential'!AN14&gt;0,('2e Nil Differential'!AN14*('3d Customer accounts'!AN58/('3d Customer accounts'!AN15+'3d Customer accounts'!AN58))),"0"),"-")</f>
        <v>-</v>
      </c>
      <c r="AO14" s="147" t="str">
        <f>IFERROR(IF('2e Nil Differential'!AO14&gt;0,('2e Nil Differential'!AO14*('3d Customer accounts'!AO58/('3d Customer accounts'!AO15+'3d Customer accounts'!AO58))),"0"),"-")</f>
        <v>-</v>
      </c>
      <c r="AP14" s="147" t="str">
        <f>IFERROR(IF('2e Nil Differential'!AP14&gt;0,('2e Nil Differential'!AP14*('3d Customer accounts'!AP58/('3d Customer accounts'!AP15+'3d Customer accounts'!AP58))),"0"),"-")</f>
        <v>-</v>
      </c>
      <c r="AQ14" s="147" t="str">
        <f>IFERROR(IF('2e Nil Differential'!AQ14&gt;0,('2e Nil Differential'!AQ14*('3d Customer accounts'!AQ58/('3d Customer accounts'!AQ15+'3d Customer accounts'!AQ58))),"0"),"-")</f>
        <v>-</v>
      </c>
      <c r="AR14" s="147" t="str">
        <f>IFERROR(IF('2e Nil Differential'!AR14&gt;0,('2e Nil Differential'!AR14*('3d Customer accounts'!AR58/('3d Customer accounts'!AR15+'3d Customer accounts'!AR58))),"0"),"-")</f>
        <v>-</v>
      </c>
      <c r="AS14" s="147" t="str">
        <f>IFERROR(IF('2e Nil Differential'!AS14&gt;0,('2e Nil Differential'!AS14*('3d Customer accounts'!AS58/('3d Customer accounts'!AS15+'3d Customer accounts'!AS58))),"0"),"-")</f>
        <v>-</v>
      </c>
      <c r="AT14" s="147" t="str">
        <f>IFERROR(IF('2e Nil Differential'!AT14&gt;0,('2e Nil Differential'!AT14*('3d Customer accounts'!AT58/('3d Customer accounts'!AT15+'3d Customer accounts'!AT58))),"0"),"-")</f>
        <v>-</v>
      </c>
      <c r="AU14" s="147" t="str">
        <f>IFERROR(IF('2e Nil Differential'!AU14&gt;0,('2e Nil Differential'!AU14*('3d Customer accounts'!AU58/('3d Customer accounts'!AU15+'3d Customer accounts'!AU58))),"0"),"-")</f>
        <v>-</v>
      </c>
      <c r="AV14" s="147" t="str">
        <f>IFERROR(IF('2e Nil Differential'!AV14&gt;0,('2e Nil Differential'!AV14*('3d Customer accounts'!AV58/('3d Customer accounts'!AV15+'3d Customer accounts'!AV58))),"0"),"-")</f>
        <v>-</v>
      </c>
      <c r="AW14" s="147" t="str">
        <f>IFERROR(IF('2e Nil Differential'!AW14&gt;0,('2e Nil Differential'!AW14*('3d Customer accounts'!AW58/('3d Customer accounts'!AW15+'3d Customer accounts'!AW58))),"0"),"-")</f>
        <v>-</v>
      </c>
      <c r="AX14" s="147" t="str">
        <f>IFERROR(IF('2e Nil Differential'!AX14&gt;0,('2e Nil Differential'!AX14*('3d Customer accounts'!AX58/('3d Customer accounts'!AX15+'3d Customer accounts'!AX58))),"0"),"-")</f>
        <v>-</v>
      </c>
      <c r="AY14" s="147" t="str">
        <f>IFERROR(IF('2e Nil Differential'!AY14&gt;0,('2e Nil Differential'!AY14*('3d Customer accounts'!AY58/('3d Customer accounts'!AY15+'3d Customer accounts'!AY58))),"0"),"-")</f>
        <v>-</v>
      </c>
      <c r="AZ14" s="147" t="str">
        <f>IFERROR(IF('2e Nil Differential'!AZ14&gt;0,('2e Nil Differential'!AZ14*('3d Customer accounts'!AZ58/('3d Customer accounts'!AZ15+'3d Customer accounts'!AZ58))),"0"),"-")</f>
        <v>-</v>
      </c>
      <c r="BA14" s="147" t="str">
        <f>IFERROR(IF('2e Nil Differential'!BA14&gt;0,('2e Nil Differential'!BA14*('3d Customer accounts'!BA58/('3d Customer accounts'!BA15+'3d Customer accounts'!BA58))),"0"),"-")</f>
        <v>-</v>
      </c>
      <c r="BB14" s="147" t="str">
        <f>IFERROR(IF('2e Nil Differential'!BB14&gt;0,('2e Nil Differential'!BB14*('3d Customer accounts'!BB58/('3d Customer accounts'!BB15+'3d Customer accounts'!BB58))),"0"),"-")</f>
        <v>-</v>
      </c>
      <c r="BC14" s="147" t="str">
        <f>IFERROR(IF('2e Nil Differential'!BC14&gt;0,('2e Nil Differential'!BC14*('3d Customer accounts'!BC58/('3d Customer accounts'!BC15+'3d Customer accounts'!BC58))),"0"),"-")</f>
        <v>-</v>
      </c>
      <c r="BD14" s="147" t="str">
        <f>IFERROR(IF('2e Nil Differential'!BD14&gt;0,('2e Nil Differential'!BD14*('3d Customer accounts'!BD58/('3d Customer accounts'!BD15+'3d Customer accounts'!BD58))),"0"),"-")</f>
        <v>-</v>
      </c>
      <c r="BE14" s="147" t="str">
        <f>IFERROR(IF('2e Nil Differential'!BE14&gt;0,('2e Nil Differential'!BE14*('3d Customer accounts'!BE58/('3d Customer accounts'!BE15+'3d Customer accounts'!BE58))),"0"),"-")</f>
        <v>-</v>
      </c>
      <c r="BF14" s="147" t="str">
        <f>IFERROR(IF('2e Nil Differential'!BF14&gt;0,('2e Nil Differential'!BF14*('3d Customer accounts'!BF58/('3d Customer accounts'!BF15+'3d Customer accounts'!BF58))),"0"),"-")</f>
        <v>-</v>
      </c>
    </row>
    <row r="15" spans="1:58" x14ac:dyDescent="0.25">
      <c r="B15" s="278"/>
      <c r="C15" s="281"/>
      <c r="D15" s="281"/>
      <c r="E15" s="281"/>
      <c r="F15" s="65" t="s">
        <v>56</v>
      </c>
      <c r="G15" s="66"/>
      <c r="H15" s="38"/>
      <c r="I15" s="142"/>
      <c r="J15" s="142"/>
      <c r="K15" s="142"/>
      <c r="L15" s="142"/>
      <c r="M15" s="142"/>
      <c r="N15" s="142"/>
      <c r="O15" s="142"/>
      <c r="P15" s="142"/>
      <c r="Q15" s="38"/>
      <c r="R15" s="142"/>
      <c r="S15" s="142"/>
      <c r="T15" s="142"/>
      <c r="U15" s="142"/>
      <c r="V15" s="142"/>
      <c r="W15" s="142"/>
      <c r="X15" s="142"/>
      <c r="Y15" s="142"/>
      <c r="Z15" s="142"/>
      <c r="AA15" s="142"/>
      <c r="AB15" s="142"/>
      <c r="AC15" s="142"/>
      <c r="AD15" s="142"/>
      <c r="AE15" s="142"/>
      <c r="AF15" s="246">
        <f>IFERROR(IF('2e Nil Differential'!AF15&gt;0,('2e Nil Differential'!AF15*('3d Customer accounts'!AF59/('3d Customer accounts'!AF16+'3d Customer accounts'!AF59))),"0"),"-")</f>
        <v>4.5764590981369873</v>
      </c>
      <c r="AG15" s="147">
        <f>IFERROR(IF('2e Nil Differential'!AG15&gt;0,('2e Nil Differential'!AG15*('3d Customer accounts'!AG59/('3d Customer accounts'!AG16+'3d Customer accounts'!AG59))),"0"),"-")</f>
        <v>4.5056039317643135</v>
      </c>
      <c r="AH15" s="147" t="str">
        <f>IFERROR(IF('2e Nil Differential'!AH15&gt;0,('2e Nil Differential'!AH15*('3d Customer accounts'!AH59/('3d Customer accounts'!AH16+'3d Customer accounts'!AH59))),"0"),"-")</f>
        <v>-</v>
      </c>
      <c r="AI15" s="147" t="str">
        <f>IFERROR(IF('2e Nil Differential'!AI15&gt;0,('2e Nil Differential'!AI15*('3d Customer accounts'!AI59/('3d Customer accounts'!AI16+'3d Customer accounts'!AI59))),"0"),"-")</f>
        <v>-</v>
      </c>
      <c r="AJ15" s="147" t="str">
        <f>IFERROR(IF('2e Nil Differential'!AJ15&gt;0,('2e Nil Differential'!AJ15*('3d Customer accounts'!AJ59/('3d Customer accounts'!AJ16+'3d Customer accounts'!AJ59))),"0"),"-")</f>
        <v>-</v>
      </c>
      <c r="AK15" s="147" t="str">
        <f>IFERROR(IF('2e Nil Differential'!AK15&gt;0,('2e Nil Differential'!AK15*('3d Customer accounts'!AK59/('3d Customer accounts'!AK16+'3d Customer accounts'!AK59))),"0"),"-")</f>
        <v>-</v>
      </c>
      <c r="AL15" s="147" t="str">
        <f>IFERROR(IF('2e Nil Differential'!AL15&gt;0,('2e Nil Differential'!AL15*('3d Customer accounts'!AL59/('3d Customer accounts'!AL16+'3d Customer accounts'!AL59))),"0"),"-")</f>
        <v>-</v>
      </c>
      <c r="AM15" s="147" t="str">
        <f>IFERROR(IF('2e Nil Differential'!AM15&gt;0,('2e Nil Differential'!AM15*('3d Customer accounts'!AM59/('3d Customer accounts'!AM16+'3d Customer accounts'!AM59))),"0"),"-")</f>
        <v>-</v>
      </c>
      <c r="AN15" s="147" t="str">
        <f>IFERROR(IF('2e Nil Differential'!AN15&gt;0,('2e Nil Differential'!AN15*('3d Customer accounts'!AN59/('3d Customer accounts'!AN16+'3d Customer accounts'!AN59))),"0"),"-")</f>
        <v>-</v>
      </c>
      <c r="AO15" s="147" t="str">
        <f>IFERROR(IF('2e Nil Differential'!AO15&gt;0,('2e Nil Differential'!AO15*('3d Customer accounts'!AO59/('3d Customer accounts'!AO16+'3d Customer accounts'!AO59))),"0"),"-")</f>
        <v>-</v>
      </c>
      <c r="AP15" s="147" t="str">
        <f>IFERROR(IF('2e Nil Differential'!AP15&gt;0,('2e Nil Differential'!AP15*('3d Customer accounts'!AP59/('3d Customer accounts'!AP16+'3d Customer accounts'!AP59))),"0"),"-")</f>
        <v>-</v>
      </c>
      <c r="AQ15" s="147" t="str">
        <f>IFERROR(IF('2e Nil Differential'!AQ15&gt;0,('2e Nil Differential'!AQ15*('3d Customer accounts'!AQ59/('3d Customer accounts'!AQ16+'3d Customer accounts'!AQ59))),"0"),"-")</f>
        <v>-</v>
      </c>
      <c r="AR15" s="147" t="str">
        <f>IFERROR(IF('2e Nil Differential'!AR15&gt;0,('2e Nil Differential'!AR15*('3d Customer accounts'!AR59/('3d Customer accounts'!AR16+'3d Customer accounts'!AR59))),"0"),"-")</f>
        <v>-</v>
      </c>
      <c r="AS15" s="147" t="str">
        <f>IFERROR(IF('2e Nil Differential'!AS15&gt;0,('2e Nil Differential'!AS15*('3d Customer accounts'!AS59/('3d Customer accounts'!AS16+'3d Customer accounts'!AS59))),"0"),"-")</f>
        <v>-</v>
      </c>
      <c r="AT15" s="147" t="str">
        <f>IFERROR(IF('2e Nil Differential'!AT15&gt;0,('2e Nil Differential'!AT15*('3d Customer accounts'!AT59/('3d Customer accounts'!AT16+'3d Customer accounts'!AT59))),"0"),"-")</f>
        <v>-</v>
      </c>
      <c r="AU15" s="147" t="str">
        <f>IFERROR(IF('2e Nil Differential'!AU15&gt;0,('2e Nil Differential'!AU15*('3d Customer accounts'!AU59/('3d Customer accounts'!AU16+'3d Customer accounts'!AU59))),"0"),"-")</f>
        <v>-</v>
      </c>
      <c r="AV15" s="147" t="str">
        <f>IFERROR(IF('2e Nil Differential'!AV15&gt;0,('2e Nil Differential'!AV15*('3d Customer accounts'!AV59/('3d Customer accounts'!AV16+'3d Customer accounts'!AV59))),"0"),"-")</f>
        <v>-</v>
      </c>
      <c r="AW15" s="147" t="str">
        <f>IFERROR(IF('2e Nil Differential'!AW15&gt;0,('2e Nil Differential'!AW15*('3d Customer accounts'!AW59/('3d Customer accounts'!AW16+'3d Customer accounts'!AW59))),"0"),"-")</f>
        <v>-</v>
      </c>
      <c r="AX15" s="147" t="str">
        <f>IFERROR(IF('2e Nil Differential'!AX15&gt;0,('2e Nil Differential'!AX15*('3d Customer accounts'!AX59/('3d Customer accounts'!AX16+'3d Customer accounts'!AX59))),"0"),"-")</f>
        <v>-</v>
      </c>
      <c r="AY15" s="147" t="str">
        <f>IFERROR(IF('2e Nil Differential'!AY15&gt;0,('2e Nil Differential'!AY15*('3d Customer accounts'!AY59/('3d Customer accounts'!AY16+'3d Customer accounts'!AY59))),"0"),"-")</f>
        <v>-</v>
      </c>
      <c r="AZ15" s="147" t="str">
        <f>IFERROR(IF('2e Nil Differential'!AZ15&gt;0,('2e Nil Differential'!AZ15*('3d Customer accounts'!AZ59/('3d Customer accounts'!AZ16+'3d Customer accounts'!AZ59))),"0"),"-")</f>
        <v>-</v>
      </c>
      <c r="BA15" s="147" t="str">
        <f>IFERROR(IF('2e Nil Differential'!BA15&gt;0,('2e Nil Differential'!BA15*('3d Customer accounts'!BA59/('3d Customer accounts'!BA16+'3d Customer accounts'!BA59))),"0"),"-")</f>
        <v>-</v>
      </c>
      <c r="BB15" s="147" t="str">
        <f>IFERROR(IF('2e Nil Differential'!BB15&gt;0,('2e Nil Differential'!BB15*('3d Customer accounts'!BB59/('3d Customer accounts'!BB16+'3d Customer accounts'!BB59))),"0"),"-")</f>
        <v>-</v>
      </c>
      <c r="BC15" s="147" t="str">
        <f>IFERROR(IF('2e Nil Differential'!BC15&gt;0,('2e Nil Differential'!BC15*('3d Customer accounts'!BC59/('3d Customer accounts'!BC16+'3d Customer accounts'!BC59))),"0"),"-")</f>
        <v>-</v>
      </c>
      <c r="BD15" s="147" t="str">
        <f>IFERROR(IF('2e Nil Differential'!BD15&gt;0,('2e Nil Differential'!BD15*('3d Customer accounts'!BD59/('3d Customer accounts'!BD16+'3d Customer accounts'!BD59))),"0"),"-")</f>
        <v>-</v>
      </c>
      <c r="BE15" s="147" t="str">
        <f>IFERROR(IF('2e Nil Differential'!BE15&gt;0,('2e Nil Differential'!BE15*('3d Customer accounts'!BE59/('3d Customer accounts'!BE16+'3d Customer accounts'!BE59))),"0"),"-")</f>
        <v>-</v>
      </c>
      <c r="BF15" s="147" t="str">
        <f>IFERROR(IF('2e Nil Differential'!BF15&gt;0,('2e Nil Differential'!BF15*('3d Customer accounts'!BF59/('3d Customer accounts'!BF16+'3d Customer accounts'!BF59))),"0"),"-")</f>
        <v>-</v>
      </c>
    </row>
    <row r="16" spans="1:58" x14ac:dyDescent="0.25">
      <c r="B16" s="278"/>
      <c r="C16" s="281"/>
      <c r="D16" s="281"/>
      <c r="E16" s="281"/>
      <c r="F16" s="65" t="s">
        <v>57</v>
      </c>
      <c r="G16" s="66"/>
      <c r="H16" s="38"/>
      <c r="I16" s="142"/>
      <c r="J16" s="142"/>
      <c r="K16" s="142"/>
      <c r="L16" s="142"/>
      <c r="M16" s="142"/>
      <c r="N16" s="142"/>
      <c r="O16" s="142"/>
      <c r="P16" s="142"/>
      <c r="Q16" s="38"/>
      <c r="R16" s="142"/>
      <c r="S16" s="142"/>
      <c r="T16" s="142"/>
      <c r="U16" s="142"/>
      <c r="V16" s="142"/>
      <c r="W16" s="142"/>
      <c r="X16" s="142"/>
      <c r="Y16" s="142"/>
      <c r="Z16" s="142"/>
      <c r="AA16" s="142"/>
      <c r="AB16" s="142"/>
      <c r="AC16" s="142"/>
      <c r="AD16" s="142"/>
      <c r="AE16" s="142"/>
      <c r="AF16" s="246">
        <f>IFERROR(IF('2e Nil Differential'!AF16&gt;0,('2e Nil Differential'!AF16*('3d Customer accounts'!AF60/('3d Customer accounts'!AF17+'3d Customer accounts'!AF60))),"0"),"-")</f>
        <v>2.7561282925439006</v>
      </c>
      <c r="AG16" s="147">
        <f>IFERROR(IF('2e Nil Differential'!AG16&gt;0,('2e Nil Differential'!AG16*('3d Customer accounts'!AG60/('3d Customer accounts'!AG17+'3d Customer accounts'!AG60))),"0"),"-")</f>
        <v>2.6901926378914958</v>
      </c>
      <c r="AH16" s="147" t="str">
        <f>IFERROR(IF('2e Nil Differential'!AH16&gt;0,('2e Nil Differential'!AH16*('3d Customer accounts'!AH60/('3d Customer accounts'!AH17+'3d Customer accounts'!AH60))),"0"),"-")</f>
        <v>-</v>
      </c>
      <c r="AI16" s="147" t="str">
        <f>IFERROR(IF('2e Nil Differential'!AI16&gt;0,('2e Nil Differential'!AI16*('3d Customer accounts'!AI60/('3d Customer accounts'!AI17+'3d Customer accounts'!AI60))),"0"),"-")</f>
        <v>-</v>
      </c>
      <c r="AJ16" s="147" t="str">
        <f>IFERROR(IF('2e Nil Differential'!AJ16&gt;0,('2e Nil Differential'!AJ16*('3d Customer accounts'!AJ60/('3d Customer accounts'!AJ17+'3d Customer accounts'!AJ60))),"0"),"-")</f>
        <v>-</v>
      </c>
      <c r="AK16" s="147" t="str">
        <f>IFERROR(IF('2e Nil Differential'!AK16&gt;0,('2e Nil Differential'!AK16*('3d Customer accounts'!AK60/('3d Customer accounts'!AK17+'3d Customer accounts'!AK60))),"0"),"-")</f>
        <v>-</v>
      </c>
      <c r="AL16" s="147" t="str">
        <f>IFERROR(IF('2e Nil Differential'!AL16&gt;0,('2e Nil Differential'!AL16*('3d Customer accounts'!AL60/('3d Customer accounts'!AL17+'3d Customer accounts'!AL60))),"0"),"-")</f>
        <v>-</v>
      </c>
      <c r="AM16" s="147" t="str">
        <f>IFERROR(IF('2e Nil Differential'!AM16&gt;0,('2e Nil Differential'!AM16*('3d Customer accounts'!AM60/('3d Customer accounts'!AM17+'3d Customer accounts'!AM60))),"0"),"-")</f>
        <v>-</v>
      </c>
      <c r="AN16" s="147" t="str">
        <f>IFERROR(IF('2e Nil Differential'!AN16&gt;0,('2e Nil Differential'!AN16*('3d Customer accounts'!AN60/('3d Customer accounts'!AN17+'3d Customer accounts'!AN60))),"0"),"-")</f>
        <v>-</v>
      </c>
      <c r="AO16" s="147" t="str">
        <f>IFERROR(IF('2e Nil Differential'!AO16&gt;0,('2e Nil Differential'!AO16*('3d Customer accounts'!AO60/('3d Customer accounts'!AO17+'3d Customer accounts'!AO60))),"0"),"-")</f>
        <v>-</v>
      </c>
      <c r="AP16" s="147" t="str">
        <f>IFERROR(IF('2e Nil Differential'!AP16&gt;0,('2e Nil Differential'!AP16*('3d Customer accounts'!AP60/('3d Customer accounts'!AP17+'3d Customer accounts'!AP60))),"0"),"-")</f>
        <v>-</v>
      </c>
      <c r="AQ16" s="147" t="str">
        <f>IFERROR(IF('2e Nil Differential'!AQ16&gt;0,('2e Nil Differential'!AQ16*('3d Customer accounts'!AQ60/('3d Customer accounts'!AQ17+'3d Customer accounts'!AQ60))),"0"),"-")</f>
        <v>-</v>
      </c>
      <c r="AR16" s="147" t="str">
        <f>IFERROR(IF('2e Nil Differential'!AR16&gt;0,('2e Nil Differential'!AR16*('3d Customer accounts'!AR60/('3d Customer accounts'!AR17+'3d Customer accounts'!AR60))),"0"),"-")</f>
        <v>-</v>
      </c>
      <c r="AS16" s="147" t="str">
        <f>IFERROR(IF('2e Nil Differential'!AS16&gt;0,('2e Nil Differential'!AS16*('3d Customer accounts'!AS60/('3d Customer accounts'!AS17+'3d Customer accounts'!AS60))),"0"),"-")</f>
        <v>-</v>
      </c>
      <c r="AT16" s="147" t="str">
        <f>IFERROR(IF('2e Nil Differential'!AT16&gt;0,('2e Nil Differential'!AT16*('3d Customer accounts'!AT60/('3d Customer accounts'!AT17+'3d Customer accounts'!AT60))),"0"),"-")</f>
        <v>-</v>
      </c>
      <c r="AU16" s="147" t="str">
        <f>IFERROR(IF('2e Nil Differential'!AU16&gt;0,('2e Nil Differential'!AU16*('3d Customer accounts'!AU60/('3d Customer accounts'!AU17+'3d Customer accounts'!AU60))),"0"),"-")</f>
        <v>-</v>
      </c>
      <c r="AV16" s="147" t="str">
        <f>IFERROR(IF('2e Nil Differential'!AV16&gt;0,('2e Nil Differential'!AV16*('3d Customer accounts'!AV60/('3d Customer accounts'!AV17+'3d Customer accounts'!AV60))),"0"),"-")</f>
        <v>-</v>
      </c>
      <c r="AW16" s="147" t="str">
        <f>IFERROR(IF('2e Nil Differential'!AW16&gt;0,('2e Nil Differential'!AW16*('3d Customer accounts'!AW60/('3d Customer accounts'!AW17+'3d Customer accounts'!AW60))),"0"),"-")</f>
        <v>-</v>
      </c>
      <c r="AX16" s="147" t="str">
        <f>IFERROR(IF('2e Nil Differential'!AX16&gt;0,('2e Nil Differential'!AX16*('3d Customer accounts'!AX60/('3d Customer accounts'!AX17+'3d Customer accounts'!AX60))),"0"),"-")</f>
        <v>-</v>
      </c>
      <c r="AY16" s="147" t="str">
        <f>IFERROR(IF('2e Nil Differential'!AY16&gt;0,('2e Nil Differential'!AY16*('3d Customer accounts'!AY60/('3d Customer accounts'!AY17+'3d Customer accounts'!AY60))),"0"),"-")</f>
        <v>-</v>
      </c>
      <c r="AZ16" s="147" t="str">
        <f>IFERROR(IF('2e Nil Differential'!AZ16&gt;0,('2e Nil Differential'!AZ16*('3d Customer accounts'!AZ60/('3d Customer accounts'!AZ17+'3d Customer accounts'!AZ60))),"0"),"-")</f>
        <v>-</v>
      </c>
      <c r="BA16" s="147" t="str">
        <f>IFERROR(IF('2e Nil Differential'!BA16&gt;0,('2e Nil Differential'!BA16*('3d Customer accounts'!BA60/('3d Customer accounts'!BA17+'3d Customer accounts'!BA60))),"0"),"-")</f>
        <v>-</v>
      </c>
      <c r="BB16" s="147" t="str">
        <f>IFERROR(IF('2e Nil Differential'!BB16&gt;0,('2e Nil Differential'!BB16*('3d Customer accounts'!BB60/('3d Customer accounts'!BB17+'3d Customer accounts'!BB60))),"0"),"-")</f>
        <v>-</v>
      </c>
      <c r="BC16" s="147" t="str">
        <f>IFERROR(IF('2e Nil Differential'!BC16&gt;0,('2e Nil Differential'!BC16*('3d Customer accounts'!BC60/('3d Customer accounts'!BC17+'3d Customer accounts'!BC60))),"0"),"-")</f>
        <v>-</v>
      </c>
      <c r="BD16" s="147" t="str">
        <f>IFERROR(IF('2e Nil Differential'!BD16&gt;0,('2e Nil Differential'!BD16*('3d Customer accounts'!BD60/('3d Customer accounts'!BD17+'3d Customer accounts'!BD60))),"0"),"-")</f>
        <v>-</v>
      </c>
      <c r="BE16" s="147" t="str">
        <f>IFERROR(IF('2e Nil Differential'!BE16&gt;0,('2e Nil Differential'!BE16*('3d Customer accounts'!BE60/('3d Customer accounts'!BE17+'3d Customer accounts'!BE60))),"0"),"-")</f>
        <v>-</v>
      </c>
      <c r="BF16" s="147" t="str">
        <f>IFERROR(IF('2e Nil Differential'!BF16&gt;0,('2e Nil Differential'!BF16*('3d Customer accounts'!BF60/('3d Customer accounts'!BF17+'3d Customer accounts'!BF60))),"0"),"-")</f>
        <v>-</v>
      </c>
    </row>
    <row r="17" spans="2:58" x14ac:dyDescent="0.25">
      <c r="B17" s="278"/>
      <c r="C17" s="281"/>
      <c r="D17" s="281"/>
      <c r="E17" s="281"/>
      <c r="F17" s="65" t="s">
        <v>58</v>
      </c>
      <c r="G17" s="66"/>
      <c r="H17" s="38"/>
      <c r="I17" s="142"/>
      <c r="J17" s="142"/>
      <c r="K17" s="142"/>
      <c r="L17" s="142"/>
      <c r="M17" s="142"/>
      <c r="N17" s="142"/>
      <c r="O17" s="142"/>
      <c r="P17" s="142"/>
      <c r="Q17" s="38"/>
      <c r="R17" s="142"/>
      <c r="S17" s="142"/>
      <c r="T17" s="142"/>
      <c r="U17" s="142"/>
      <c r="V17" s="142"/>
      <c r="W17" s="142"/>
      <c r="X17" s="142"/>
      <c r="Y17" s="142"/>
      <c r="Z17" s="142"/>
      <c r="AA17" s="142"/>
      <c r="AB17" s="142"/>
      <c r="AC17" s="142"/>
      <c r="AD17" s="142"/>
      <c r="AE17" s="142"/>
      <c r="AF17" s="246">
        <f>IFERROR(IF('2e Nil Differential'!AF17&gt;0,('2e Nil Differential'!AF17*('3d Customer accounts'!AF61/('3d Customer accounts'!AF18+'3d Customer accounts'!AF61))),"0"),"-")</f>
        <v>5.1425815451013328</v>
      </c>
      <c r="AG17" s="147">
        <f>IFERROR(IF('2e Nil Differential'!AG17&gt;0,('2e Nil Differential'!AG17*('3d Customer accounts'!AG61/('3d Customer accounts'!AG18+'3d Customer accounts'!AG61))),"0"),"-")</f>
        <v>5.040731430818127</v>
      </c>
      <c r="AH17" s="147" t="str">
        <f>IFERROR(IF('2e Nil Differential'!AH17&gt;0,('2e Nil Differential'!AH17*('3d Customer accounts'!AH61/('3d Customer accounts'!AH18+'3d Customer accounts'!AH61))),"0"),"-")</f>
        <v>-</v>
      </c>
      <c r="AI17" s="147" t="str">
        <f>IFERROR(IF('2e Nil Differential'!AI17&gt;0,('2e Nil Differential'!AI17*('3d Customer accounts'!AI61/('3d Customer accounts'!AI18+'3d Customer accounts'!AI61))),"0"),"-")</f>
        <v>-</v>
      </c>
      <c r="AJ17" s="147" t="str">
        <f>IFERROR(IF('2e Nil Differential'!AJ17&gt;0,('2e Nil Differential'!AJ17*('3d Customer accounts'!AJ61/('3d Customer accounts'!AJ18+'3d Customer accounts'!AJ61))),"0"),"-")</f>
        <v>-</v>
      </c>
      <c r="AK17" s="147" t="str">
        <f>IFERROR(IF('2e Nil Differential'!AK17&gt;0,('2e Nil Differential'!AK17*('3d Customer accounts'!AK61/('3d Customer accounts'!AK18+'3d Customer accounts'!AK61))),"0"),"-")</f>
        <v>-</v>
      </c>
      <c r="AL17" s="147" t="str">
        <f>IFERROR(IF('2e Nil Differential'!AL17&gt;0,('2e Nil Differential'!AL17*('3d Customer accounts'!AL61/('3d Customer accounts'!AL18+'3d Customer accounts'!AL61))),"0"),"-")</f>
        <v>-</v>
      </c>
      <c r="AM17" s="147" t="str">
        <f>IFERROR(IF('2e Nil Differential'!AM17&gt;0,('2e Nil Differential'!AM17*('3d Customer accounts'!AM61/('3d Customer accounts'!AM18+'3d Customer accounts'!AM61))),"0"),"-")</f>
        <v>-</v>
      </c>
      <c r="AN17" s="147" t="str">
        <f>IFERROR(IF('2e Nil Differential'!AN17&gt;0,('2e Nil Differential'!AN17*('3d Customer accounts'!AN61/('3d Customer accounts'!AN18+'3d Customer accounts'!AN61))),"0"),"-")</f>
        <v>-</v>
      </c>
      <c r="AO17" s="147" t="str">
        <f>IFERROR(IF('2e Nil Differential'!AO17&gt;0,('2e Nil Differential'!AO17*('3d Customer accounts'!AO61/('3d Customer accounts'!AO18+'3d Customer accounts'!AO61))),"0"),"-")</f>
        <v>-</v>
      </c>
      <c r="AP17" s="147" t="str">
        <f>IFERROR(IF('2e Nil Differential'!AP17&gt;0,('2e Nil Differential'!AP17*('3d Customer accounts'!AP61/('3d Customer accounts'!AP18+'3d Customer accounts'!AP61))),"0"),"-")</f>
        <v>-</v>
      </c>
      <c r="AQ17" s="147" t="str">
        <f>IFERROR(IF('2e Nil Differential'!AQ17&gt;0,('2e Nil Differential'!AQ17*('3d Customer accounts'!AQ61/('3d Customer accounts'!AQ18+'3d Customer accounts'!AQ61))),"0"),"-")</f>
        <v>-</v>
      </c>
      <c r="AR17" s="147" t="str">
        <f>IFERROR(IF('2e Nil Differential'!AR17&gt;0,('2e Nil Differential'!AR17*('3d Customer accounts'!AR61/('3d Customer accounts'!AR18+'3d Customer accounts'!AR61))),"0"),"-")</f>
        <v>-</v>
      </c>
      <c r="AS17" s="147" t="str">
        <f>IFERROR(IF('2e Nil Differential'!AS17&gt;0,('2e Nil Differential'!AS17*('3d Customer accounts'!AS61/('3d Customer accounts'!AS18+'3d Customer accounts'!AS61))),"0"),"-")</f>
        <v>-</v>
      </c>
      <c r="AT17" s="147" t="str">
        <f>IFERROR(IF('2e Nil Differential'!AT17&gt;0,('2e Nil Differential'!AT17*('3d Customer accounts'!AT61/('3d Customer accounts'!AT18+'3d Customer accounts'!AT61))),"0"),"-")</f>
        <v>-</v>
      </c>
      <c r="AU17" s="147" t="str">
        <f>IFERROR(IF('2e Nil Differential'!AU17&gt;0,('2e Nil Differential'!AU17*('3d Customer accounts'!AU61/('3d Customer accounts'!AU18+'3d Customer accounts'!AU61))),"0"),"-")</f>
        <v>-</v>
      </c>
      <c r="AV17" s="147" t="str">
        <f>IFERROR(IF('2e Nil Differential'!AV17&gt;0,('2e Nil Differential'!AV17*('3d Customer accounts'!AV61/('3d Customer accounts'!AV18+'3d Customer accounts'!AV61))),"0"),"-")</f>
        <v>-</v>
      </c>
      <c r="AW17" s="147" t="str">
        <f>IFERROR(IF('2e Nil Differential'!AW17&gt;0,('2e Nil Differential'!AW17*('3d Customer accounts'!AW61/('3d Customer accounts'!AW18+'3d Customer accounts'!AW61))),"0"),"-")</f>
        <v>-</v>
      </c>
      <c r="AX17" s="147" t="str">
        <f>IFERROR(IF('2e Nil Differential'!AX17&gt;0,('2e Nil Differential'!AX17*('3d Customer accounts'!AX61/('3d Customer accounts'!AX18+'3d Customer accounts'!AX61))),"0"),"-")</f>
        <v>-</v>
      </c>
      <c r="AY17" s="147" t="str">
        <f>IFERROR(IF('2e Nil Differential'!AY17&gt;0,('2e Nil Differential'!AY17*('3d Customer accounts'!AY61/('3d Customer accounts'!AY18+'3d Customer accounts'!AY61))),"0"),"-")</f>
        <v>-</v>
      </c>
      <c r="AZ17" s="147" t="str">
        <f>IFERROR(IF('2e Nil Differential'!AZ17&gt;0,('2e Nil Differential'!AZ17*('3d Customer accounts'!AZ61/('3d Customer accounts'!AZ18+'3d Customer accounts'!AZ61))),"0"),"-")</f>
        <v>-</v>
      </c>
      <c r="BA17" s="147" t="str">
        <f>IFERROR(IF('2e Nil Differential'!BA17&gt;0,('2e Nil Differential'!BA17*('3d Customer accounts'!BA61/('3d Customer accounts'!BA18+'3d Customer accounts'!BA61))),"0"),"-")</f>
        <v>-</v>
      </c>
      <c r="BB17" s="147" t="str">
        <f>IFERROR(IF('2e Nil Differential'!BB17&gt;0,('2e Nil Differential'!BB17*('3d Customer accounts'!BB61/('3d Customer accounts'!BB18+'3d Customer accounts'!BB61))),"0"),"-")</f>
        <v>-</v>
      </c>
      <c r="BC17" s="147" t="str">
        <f>IFERROR(IF('2e Nil Differential'!BC17&gt;0,('2e Nil Differential'!BC17*('3d Customer accounts'!BC61/('3d Customer accounts'!BC18+'3d Customer accounts'!BC61))),"0"),"-")</f>
        <v>-</v>
      </c>
      <c r="BD17" s="147" t="str">
        <f>IFERROR(IF('2e Nil Differential'!BD17&gt;0,('2e Nil Differential'!BD17*('3d Customer accounts'!BD61/('3d Customer accounts'!BD18+'3d Customer accounts'!BD61))),"0"),"-")</f>
        <v>-</v>
      </c>
      <c r="BE17" s="147" t="str">
        <f>IFERROR(IF('2e Nil Differential'!BE17&gt;0,('2e Nil Differential'!BE17*('3d Customer accounts'!BE61/('3d Customer accounts'!BE18+'3d Customer accounts'!BE61))),"0"),"-")</f>
        <v>-</v>
      </c>
      <c r="BF17" s="147" t="str">
        <f>IFERROR(IF('2e Nil Differential'!BF17&gt;0,('2e Nil Differential'!BF17*('3d Customer accounts'!BF61/('3d Customer accounts'!BF18+'3d Customer accounts'!BF61))),"0"),"-")</f>
        <v>-</v>
      </c>
    </row>
    <row r="18" spans="2:58" x14ac:dyDescent="0.25">
      <c r="B18" s="278"/>
      <c r="C18" s="281"/>
      <c r="D18" s="281"/>
      <c r="E18" s="281"/>
      <c r="F18" s="65" t="s">
        <v>59</v>
      </c>
      <c r="G18" s="66"/>
      <c r="H18" s="38"/>
      <c r="I18" s="142"/>
      <c r="J18" s="142"/>
      <c r="K18" s="142"/>
      <c r="L18" s="142"/>
      <c r="M18" s="142"/>
      <c r="N18" s="142"/>
      <c r="O18" s="142"/>
      <c r="P18" s="142"/>
      <c r="Q18" s="38"/>
      <c r="R18" s="142"/>
      <c r="S18" s="142"/>
      <c r="T18" s="142"/>
      <c r="U18" s="142"/>
      <c r="V18" s="142"/>
      <c r="W18" s="142"/>
      <c r="X18" s="142"/>
      <c r="Y18" s="142"/>
      <c r="Z18" s="142"/>
      <c r="AA18" s="142"/>
      <c r="AB18" s="142"/>
      <c r="AC18" s="142"/>
      <c r="AD18" s="142"/>
      <c r="AE18" s="142"/>
      <c r="AF18" s="246">
        <f>IFERROR(IF('2e Nil Differential'!AF18&gt;0,('2e Nil Differential'!AF18*('3d Customer accounts'!AF62/('3d Customer accounts'!AF19+'3d Customer accounts'!AF62))),"0"),"-")</f>
        <v>5.5206707664441508</v>
      </c>
      <c r="AG18" s="147">
        <f>IFERROR(IF('2e Nil Differential'!AG18&gt;0,('2e Nil Differential'!AG18*('3d Customer accounts'!AG62/('3d Customer accounts'!AG19+'3d Customer accounts'!AG62))),"0"),"-")</f>
        <v>5.3860387016187392</v>
      </c>
      <c r="AH18" s="147" t="str">
        <f>IFERROR(IF('2e Nil Differential'!AH18&gt;0,('2e Nil Differential'!AH18*('3d Customer accounts'!AH62/('3d Customer accounts'!AH19+'3d Customer accounts'!AH62))),"0"),"-")</f>
        <v>-</v>
      </c>
      <c r="AI18" s="147" t="str">
        <f>IFERROR(IF('2e Nil Differential'!AI18&gt;0,('2e Nil Differential'!AI18*('3d Customer accounts'!AI62/('3d Customer accounts'!AI19+'3d Customer accounts'!AI62))),"0"),"-")</f>
        <v>-</v>
      </c>
      <c r="AJ18" s="147" t="str">
        <f>IFERROR(IF('2e Nil Differential'!AJ18&gt;0,('2e Nil Differential'!AJ18*('3d Customer accounts'!AJ62/('3d Customer accounts'!AJ19+'3d Customer accounts'!AJ62))),"0"),"-")</f>
        <v>-</v>
      </c>
      <c r="AK18" s="147" t="str">
        <f>IFERROR(IF('2e Nil Differential'!AK18&gt;0,('2e Nil Differential'!AK18*('3d Customer accounts'!AK62/('3d Customer accounts'!AK19+'3d Customer accounts'!AK62))),"0"),"-")</f>
        <v>-</v>
      </c>
      <c r="AL18" s="147" t="str">
        <f>IFERROR(IF('2e Nil Differential'!AL18&gt;0,('2e Nil Differential'!AL18*('3d Customer accounts'!AL62/('3d Customer accounts'!AL19+'3d Customer accounts'!AL62))),"0"),"-")</f>
        <v>-</v>
      </c>
      <c r="AM18" s="147" t="str">
        <f>IFERROR(IF('2e Nil Differential'!AM18&gt;0,('2e Nil Differential'!AM18*('3d Customer accounts'!AM62/('3d Customer accounts'!AM19+'3d Customer accounts'!AM62))),"0"),"-")</f>
        <v>-</v>
      </c>
      <c r="AN18" s="147" t="str">
        <f>IFERROR(IF('2e Nil Differential'!AN18&gt;0,('2e Nil Differential'!AN18*('3d Customer accounts'!AN62/('3d Customer accounts'!AN19+'3d Customer accounts'!AN62))),"0"),"-")</f>
        <v>-</v>
      </c>
      <c r="AO18" s="147" t="str">
        <f>IFERROR(IF('2e Nil Differential'!AO18&gt;0,('2e Nil Differential'!AO18*('3d Customer accounts'!AO62/('3d Customer accounts'!AO19+'3d Customer accounts'!AO62))),"0"),"-")</f>
        <v>-</v>
      </c>
      <c r="AP18" s="147" t="str">
        <f>IFERROR(IF('2e Nil Differential'!AP18&gt;0,('2e Nil Differential'!AP18*('3d Customer accounts'!AP62/('3d Customer accounts'!AP19+'3d Customer accounts'!AP62))),"0"),"-")</f>
        <v>-</v>
      </c>
      <c r="AQ18" s="147" t="str">
        <f>IFERROR(IF('2e Nil Differential'!AQ18&gt;0,('2e Nil Differential'!AQ18*('3d Customer accounts'!AQ62/('3d Customer accounts'!AQ19+'3d Customer accounts'!AQ62))),"0"),"-")</f>
        <v>-</v>
      </c>
      <c r="AR18" s="147" t="str">
        <f>IFERROR(IF('2e Nil Differential'!AR18&gt;0,('2e Nil Differential'!AR18*('3d Customer accounts'!AR62/('3d Customer accounts'!AR19+'3d Customer accounts'!AR62))),"0"),"-")</f>
        <v>-</v>
      </c>
      <c r="AS18" s="147" t="str">
        <f>IFERROR(IF('2e Nil Differential'!AS18&gt;0,('2e Nil Differential'!AS18*('3d Customer accounts'!AS62/('3d Customer accounts'!AS19+'3d Customer accounts'!AS62))),"0"),"-")</f>
        <v>-</v>
      </c>
      <c r="AT18" s="147" t="str">
        <f>IFERROR(IF('2e Nil Differential'!AT18&gt;0,('2e Nil Differential'!AT18*('3d Customer accounts'!AT62/('3d Customer accounts'!AT19+'3d Customer accounts'!AT62))),"0"),"-")</f>
        <v>-</v>
      </c>
      <c r="AU18" s="147" t="str">
        <f>IFERROR(IF('2e Nil Differential'!AU18&gt;0,('2e Nil Differential'!AU18*('3d Customer accounts'!AU62/('3d Customer accounts'!AU19+'3d Customer accounts'!AU62))),"0"),"-")</f>
        <v>-</v>
      </c>
      <c r="AV18" s="147" t="str">
        <f>IFERROR(IF('2e Nil Differential'!AV18&gt;0,('2e Nil Differential'!AV18*('3d Customer accounts'!AV62/('3d Customer accounts'!AV19+'3d Customer accounts'!AV62))),"0"),"-")</f>
        <v>-</v>
      </c>
      <c r="AW18" s="147" t="str">
        <f>IFERROR(IF('2e Nil Differential'!AW18&gt;0,('2e Nil Differential'!AW18*('3d Customer accounts'!AW62/('3d Customer accounts'!AW19+'3d Customer accounts'!AW62))),"0"),"-")</f>
        <v>-</v>
      </c>
      <c r="AX18" s="147" t="str">
        <f>IFERROR(IF('2e Nil Differential'!AX18&gt;0,('2e Nil Differential'!AX18*('3d Customer accounts'!AX62/('3d Customer accounts'!AX19+'3d Customer accounts'!AX62))),"0"),"-")</f>
        <v>-</v>
      </c>
      <c r="AY18" s="147" t="str">
        <f>IFERROR(IF('2e Nil Differential'!AY18&gt;0,('2e Nil Differential'!AY18*('3d Customer accounts'!AY62/('3d Customer accounts'!AY19+'3d Customer accounts'!AY62))),"0"),"-")</f>
        <v>-</v>
      </c>
      <c r="AZ18" s="147" t="str">
        <f>IFERROR(IF('2e Nil Differential'!AZ18&gt;0,('2e Nil Differential'!AZ18*('3d Customer accounts'!AZ62/('3d Customer accounts'!AZ19+'3d Customer accounts'!AZ62))),"0"),"-")</f>
        <v>-</v>
      </c>
      <c r="BA18" s="147" t="str">
        <f>IFERROR(IF('2e Nil Differential'!BA18&gt;0,('2e Nil Differential'!BA18*('3d Customer accounts'!BA62/('3d Customer accounts'!BA19+'3d Customer accounts'!BA62))),"0"),"-")</f>
        <v>-</v>
      </c>
      <c r="BB18" s="147" t="str">
        <f>IFERROR(IF('2e Nil Differential'!BB18&gt;0,('2e Nil Differential'!BB18*('3d Customer accounts'!BB62/('3d Customer accounts'!BB19+'3d Customer accounts'!BB62))),"0"),"-")</f>
        <v>-</v>
      </c>
      <c r="BC18" s="147" t="str">
        <f>IFERROR(IF('2e Nil Differential'!BC18&gt;0,('2e Nil Differential'!BC18*('3d Customer accounts'!BC62/('3d Customer accounts'!BC19+'3d Customer accounts'!BC62))),"0"),"-")</f>
        <v>-</v>
      </c>
      <c r="BD18" s="147" t="str">
        <f>IFERROR(IF('2e Nil Differential'!BD18&gt;0,('2e Nil Differential'!BD18*('3d Customer accounts'!BD62/('3d Customer accounts'!BD19+'3d Customer accounts'!BD62))),"0"),"-")</f>
        <v>-</v>
      </c>
      <c r="BE18" s="147" t="str">
        <f>IFERROR(IF('2e Nil Differential'!BE18&gt;0,('2e Nil Differential'!BE18*('3d Customer accounts'!BE62/('3d Customer accounts'!BE19+'3d Customer accounts'!BE62))),"0"),"-")</f>
        <v>-</v>
      </c>
      <c r="BF18" s="147" t="str">
        <f>IFERROR(IF('2e Nil Differential'!BF18&gt;0,('2e Nil Differential'!BF18*('3d Customer accounts'!BF62/('3d Customer accounts'!BF19+'3d Customer accounts'!BF62))),"0"),"-")</f>
        <v>-</v>
      </c>
    </row>
    <row r="19" spans="2:58" x14ac:dyDescent="0.25">
      <c r="B19" s="278"/>
      <c r="C19" s="281"/>
      <c r="D19" s="281"/>
      <c r="E19" s="281"/>
      <c r="F19" s="65" t="s">
        <v>60</v>
      </c>
      <c r="G19" s="66"/>
      <c r="H19" s="38"/>
      <c r="I19" s="142"/>
      <c r="J19" s="142"/>
      <c r="K19" s="142"/>
      <c r="L19" s="142"/>
      <c r="M19" s="142"/>
      <c r="N19" s="142"/>
      <c r="O19" s="142"/>
      <c r="P19" s="142"/>
      <c r="Q19" s="38"/>
      <c r="R19" s="142"/>
      <c r="S19" s="142"/>
      <c r="T19" s="142"/>
      <c r="U19" s="142"/>
      <c r="V19" s="142"/>
      <c r="W19" s="142"/>
      <c r="X19" s="142"/>
      <c r="Y19" s="142"/>
      <c r="Z19" s="142"/>
      <c r="AA19" s="142"/>
      <c r="AB19" s="142"/>
      <c r="AC19" s="142"/>
      <c r="AD19" s="142"/>
      <c r="AE19" s="142"/>
      <c r="AF19" s="246">
        <f>IFERROR(IF('2e Nil Differential'!AF19&gt;0,('2e Nil Differential'!AF19*('3d Customer accounts'!AF63/('3d Customer accounts'!AF20+'3d Customer accounts'!AF63))),"0"),"-")</f>
        <v>5.837798217516057</v>
      </c>
      <c r="AG19" s="147">
        <f>IFERROR(IF('2e Nil Differential'!AG19&gt;0,('2e Nil Differential'!AG19*('3d Customer accounts'!AG63/('3d Customer accounts'!AG20+'3d Customer accounts'!AG63))),"0"),"-")</f>
        <v>5.7268240902277849</v>
      </c>
      <c r="AH19" s="147" t="str">
        <f>IFERROR(IF('2e Nil Differential'!AH19&gt;0,('2e Nil Differential'!AH19*('3d Customer accounts'!AH63/('3d Customer accounts'!AH20+'3d Customer accounts'!AH63))),"0"),"-")</f>
        <v>-</v>
      </c>
      <c r="AI19" s="147" t="str">
        <f>IFERROR(IF('2e Nil Differential'!AI19&gt;0,('2e Nil Differential'!AI19*('3d Customer accounts'!AI63/('3d Customer accounts'!AI20+'3d Customer accounts'!AI63))),"0"),"-")</f>
        <v>-</v>
      </c>
      <c r="AJ19" s="147" t="str">
        <f>IFERROR(IF('2e Nil Differential'!AJ19&gt;0,('2e Nil Differential'!AJ19*('3d Customer accounts'!AJ63/('3d Customer accounts'!AJ20+'3d Customer accounts'!AJ63))),"0"),"-")</f>
        <v>-</v>
      </c>
      <c r="AK19" s="147" t="str">
        <f>IFERROR(IF('2e Nil Differential'!AK19&gt;0,('2e Nil Differential'!AK19*('3d Customer accounts'!AK63/('3d Customer accounts'!AK20+'3d Customer accounts'!AK63))),"0"),"-")</f>
        <v>-</v>
      </c>
      <c r="AL19" s="147" t="str">
        <f>IFERROR(IF('2e Nil Differential'!AL19&gt;0,('2e Nil Differential'!AL19*('3d Customer accounts'!AL63/('3d Customer accounts'!AL20+'3d Customer accounts'!AL63))),"0"),"-")</f>
        <v>-</v>
      </c>
      <c r="AM19" s="147" t="str">
        <f>IFERROR(IF('2e Nil Differential'!AM19&gt;0,('2e Nil Differential'!AM19*('3d Customer accounts'!AM63/('3d Customer accounts'!AM20+'3d Customer accounts'!AM63))),"0"),"-")</f>
        <v>-</v>
      </c>
      <c r="AN19" s="147" t="str">
        <f>IFERROR(IF('2e Nil Differential'!AN19&gt;0,('2e Nil Differential'!AN19*('3d Customer accounts'!AN63/('3d Customer accounts'!AN20+'3d Customer accounts'!AN63))),"0"),"-")</f>
        <v>-</v>
      </c>
      <c r="AO19" s="147" t="str">
        <f>IFERROR(IF('2e Nil Differential'!AO19&gt;0,('2e Nil Differential'!AO19*('3d Customer accounts'!AO63/('3d Customer accounts'!AO20+'3d Customer accounts'!AO63))),"0"),"-")</f>
        <v>-</v>
      </c>
      <c r="AP19" s="147" t="str">
        <f>IFERROR(IF('2e Nil Differential'!AP19&gt;0,('2e Nil Differential'!AP19*('3d Customer accounts'!AP63/('3d Customer accounts'!AP20+'3d Customer accounts'!AP63))),"0"),"-")</f>
        <v>-</v>
      </c>
      <c r="AQ19" s="147" t="str">
        <f>IFERROR(IF('2e Nil Differential'!AQ19&gt;0,('2e Nil Differential'!AQ19*('3d Customer accounts'!AQ63/('3d Customer accounts'!AQ20+'3d Customer accounts'!AQ63))),"0"),"-")</f>
        <v>-</v>
      </c>
      <c r="AR19" s="147" t="str">
        <f>IFERROR(IF('2e Nil Differential'!AR19&gt;0,('2e Nil Differential'!AR19*('3d Customer accounts'!AR63/('3d Customer accounts'!AR20+'3d Customer accounts'!AR63))),"0"),"-")</f>
        <v>-</v>
      </c>
      <c r="AS19" s="147" t="str">
        <f>IFERROR(IF('2e Nil Differential'!AS19&gt;0,('2e Nil Differential'!AS19*('3d Customer accounts'!AS63/('3d Customer accounts'!AS20+'3d Customer accounts'!AS63))),"0"),"-")</f>
        <v>-</v>
      </c>
      <c r="AT19" s="147" t="str">
        <f>IFERROR(IF('2e Nil Differential'!AT19&gt;0,('2e Nil Differential'!AT19*('3d Customer accounts'!AT63/('3d Customer accounts'!AT20+'3d Customer accounts'!AT63))),"0"),"-")</f>
        <v>-</v>
      </c>
      <c r="AU19" s="147" t="str">
        <f>IFERROR(IF('2e Nil Differential'!AU19&gt;0,('2e Nil Differential'!AU19*('3d Customer accounts'!AU63/('3d Customer accounts'!AU20+'3d Customer accounts'!AU63))),"0"),"-")</f>
        <v>-</v>
      </c>
      <c r="AV19" s="147" t="str">
        <f>IFERROR(IF('2e Nil Differential'!AV19&gt;0,('2e Nil Differential'!AV19*('3d Customer accounts'!AV63/('3d Customer accounts'!AV20+'3d Customer accounts'!AV63))),"0"),"-")</f>
        <v>-</v>
      </c>
      <c r="AW19" s="147" t="str">
        <f>IFERROR(IF('2e Nil Differential'!AW19&gt;0,('2e Nil Differential'!AW19*('3d Customer accounts'!AW63/('3d Customer accounts'!AW20+'3d Customer accounts'!AW63))),"0"),"-")</f>
        <v>-</v>
      </c>
      <c r="AX19" s="147" t="str">
        <f>IFERROR(IF('2e Nil Differential'!AX19&gt;0,('2e Nil Differential'!AX19*('3d Customer accounts'!AX63/('3d Customer accounts'!AX20+'3d Customer accounts'!AX63))),"0"),"-")</f>
        <v>-</v>
      </c>
      <c r="AY19" s="147" t="str">
        <f>IFERROR(IF('2e Nil Differential'!AY19&gt;0,('2e Nil Differential'!AY19*('3d Customer accounts'!AY63/('3d Customer accounts'!AY20+'3d Customer accounts'!AY63))),"0"),"-")</f>
        <v>-</v>
      </c>
      <c r="AZ19" s="147" t="str">
        <f>IFERROR(IF('2e Nil Differential'!AZ19&gt;0,('2e Nil Differential'!AZ19*('3d Customer accounts'!AZ63/('3d Customer accounts'!AZ20+'3d Customer accounts'!AZ63))),"0"),"-")</f>
        <v>-</v>
      </c>
      <c r="BA19" s="147" t="str">
        <f>IFERROR(IF('2e Nil Differential'!BA19&gt;0,('2e Nil Differential'!BA19*('3d Customer accounts'!BA63/('3d Customer accounts'!BA20+'3d Customer accounts'!BA63))),"0"),"-")</f>
        <v>-</v>
      </c>
      <c r="BB19" s="147" t="str">
        <f>IFERROR(IF('2e Nil Differential'!BB19&gt;0,('2e Nil Differential'!BB19*('3d Customer accounts'!BB63/('3d Customer accounts'!BB20+'3d Customer accounts'!BB63))),"0"),"-")</f>
        <v>-</v>
      </c>
      <c r="BC19" s="147" t="str">
        <f>IFERROR(IF('2e Nil Differential'!BC19&gt;0,('2e Nil Differential'!BC19*('3d Customer accounts'!BC63/('3d Customer accounts'!BC20+'3d Customer accounts'!BC63))),"0"),"-")</f>
        <v>-</v>
      </c>
      <c r="BD19" s="147" t="str">
        <f>IFERROR(IF('2e Nil Differential'!BD19&gt;0,('2e Nil Differential'!BD19*('3d Customer accounts'!BD63/('3d Customer accounts'!BD20+'3d Customer accounts'!BD63))),"0"),"-")</f>
        <v>-</v>
      </c>
      <c r="BE19" s="147" t="str">
        <f>IFERROR(IF('2e Nil Differential'!BE19&gt;0,('2e Nil Differential'!BE19*('3d Customer accounts'!BE63/('3d Customer accounts'!BE20+'3d Customer accounts'!BE63))),"0"),"-")</f>
        <v>-</v>
      </c>
      <c r="BF19" s="147" t="str">
        <f>IFERROR(IF('2e Nil Differential'!BF19&gt;0,('2e Nil Differential'!BF19*('3d Customer accounts'!BF63/('3d Customer accounts'!BF20+'3d Customer accounts'!BF63))),"0"),"-")</f>
        <v>-</v>
      </c>
    </row>
    <row r="20" spans="2:58" x14ac:dyDescent="0.25">
      <c r="B20" s="278"/>
      <c r="C20" s="281"/>
      <c r="D20" s="281"/>
      <c r="E20" s="281"/>
      <c r="F20" s="65" t="s">
        <v>61</v>
      </c>
      <c r="G20" s="66"/>
      <c r="H20" s="38"/>
      <c r="I20" s="142"/>
      <c r="J20" s="142"/>
      <c r="K20" s="142"/>
      <c r="L20" s="142"/>
      <c r="M20" s="142"/>
      <c r="N20" s="142"/>
      <c r="O20" s="142"/>
      <c r="P20" s="142"/>
      <c r="Q20" s="38"/>
      <c r="R20" s="142"/>
      <c r="S20" s="142"/>
      <c r="T20" s="142"/>
      <c r="U20" s="142"/>
      <c r="V20" s="142"/>
      <c r="W20" s="142"/>
      <c r="X20" s="142"/>
      <c r="Y20" s="142"/>
      <c r="Z20" s="142"/>
      <c r="AA20" s="142"/>
      <c r="AB20" s="142"/>
      <c r="AC20" s="142"/>
      <c r="AD20" s="142"/>
      <c r="AE20" s="142"/>
      <c r="AF20" s="246">
        <f>IFERROR(IF('2e Nil Differential'!AF20&gt;0,('2e Nil Differential'!AF20*('3d Customer accounts'!AF64/('3d Customer accounts'!AF21+'3d Customer accounts'!AF64))),"0"),"-")</f>
        <v>2.8242591330709672</v>
      </c>
      <c r="AG20" s="147">
        <f>IFERROR(IF('2e Nil Differential'!AG20&gt;0,('2e Nil Differential'!AG20*('3d Customer accounts'!AG64/('3d Customer accounts'!AG21+'3d Customer accounts'!AG64))),"0"),"-")</f>
        <v>2.763683746261842</v>
      </c>
      <c r="AH20" s="147" t="str">
        <f>IFERROR(IF('2e Nil Differential'!AH20&gt;0,('2e Nil Differential'!AH20*('3d Customer accounts'!AH64/('3d Customer accounts'!AH21+'3d Customer accounts'!AH64))),"0"),"-")</f>
        <v>-</v>
      </c>
      <c r="AI20" s="147" t="str">
        <f>IFERROR(IF('2e Nil Differential'!AI20&gt;0,('2e Nil Differential'!AI20*('3d Customer accounts'!AI64/('3d Customer accounts'!AI21+'3d Customer accounts'!AI64))),"0"),"-")</f>
        <v>-</v>
      </c>
      <c r="AJ20" s="147" t="str">
        <f>IFERROR(IF('2e Nil Differential'!AJ20&gt;0,('2e Nil Differential'!AJ20*('3d Customer accounts'!AJ64/('3d Customer accounts'!AJ21+'3d Customer accounts'!AJ64))),"0"),"-")</f>
        <v>-</v>
      </c>
      <c r="AK20" s="147" t="str">
        <f>IFERROR(IF('2e Nil Differential'!AK20&gt;0,('2e Nil Differential'!AK20*('3d Customer accounts'!AK64/('3d Customer accounts'!AK21+'3d Customer accounts'!AK64))),"0"),"-")</f>
        <v>-</v>
      </c>
      <c r="AL20" s="147" t="str">
        <f>IFERROR(IF('2e Nil Differential'!AL20&gt;0,('2e Nil Differential'!AL20*('3d Customer accounts'!AL64/('3d Customer accounts'!AL21+'3d Customer accounts'!AL64))),"0"),"-")</f>
        <v>-</v>
      </c>
      <c r="AM20" s="147" t="str">
        <f>IFERROR(IF('2e Nil Differential'!AM20&gt;0,('2e Nil Differential'!AM20*('3d Customer accounts'!AM64/('3d Customer accounts'!AM21+'3d Customer accounts'!AM64))),"0"),"-")</f>
        <v>-</v>
      </c>
      <c r="AN20" s="147" t="str">
        <f>IFERROR(IF('2e Nil Differential'!AN20&gt;0,('2e Nil Differential'!AN20*('3d Customer accounts'!AN64/('3d Customer accounts'!AN21+'3d Customer accounts'!AN64))),"0"),"-")</f>
        <v>-</v>
      </c>
      <c r="AO20" s="147" t="str">
        <f>IFERROR(IF('2e Nil Differential'!AO20&gt;0,('2e Nil Differential'!AO20*('3d Customer accounts'!AO64/('3d Customer accounts'!AO21+'3d Customer accounts'!AO64))),"0"),"-")</f>
        <v>-</v>
      </c>
      <c r="AP20" s="147" t="str">
        <f>IFERROR(IF('2e Nil Differential'!AP20&gt;0,('2e Nil Differential'!AP20*('3d Customer accounts'!AP64/('3d Customer accounts'!AP21+'3d Customer accounts'!AP64))),"0"),"-")</f>
        <v>-</v>
      </c>
      <c r="AQ20" s="147" t="str">
        <f>IFERROR(IF('2e Nil Differential'!AQ20&gt;0,('2e Nil Differential'!AQ20*('3d Customer accounts'!AQ64/('3d Customer accounts'!AQ21+'3d Customer accounts'!AQ64))),"0"),"-")</f>
        <v>-</v>
      </c>
      <c r="AR20" s="147" t="str">
        <f>IFERROR(IF('2e Nil Differential'!AR20&gt;0,('2e Nil Differential'!AR20*('3d Customer accounts'!AR64/('3d Customer accounts'!AR21+'3d Customer accounts'!AR64))),"0"),"-")</f>
        <v>-</v>
      </c>
      <c r="AS20" s="147" t="str">
        <f>IFERROR(IF('2e Nil Differential'!AS20&gt;0,('2e Nil Differential'!AS20*('3d Customer accounts'!AS64/('3d Customer accounts'!AS21+'3d Customer accounts'!AS64))),"0"),"-")</f>
        <v>-</v>
      </c>
      <c r="AT20" s="147" t="str">
        <f>IFERROR(IF('2e Nil Differential'!AT20&gt;0,('2e Nil Differential'!AT20*('3d Customer accounts'!AT64/('3d Customer accounts'!AT21+'3d Customer accounts'!AT64))),"0"),"-")</f>
        <v>-</v>
      </c>
      <c r="AU20" s="147" t="str">
        <f>IFERROR(IF('2e Nil Differential'!AU20&gt;0,('2e Nil Differential'!AU20*('3d Customer accounts'!AU64/('3d Customer accounts'!AU21+'3d Customer accounts'!AU64))),"0"),"-")</f>
        <v>-</v>
      </c>
      <c r="AV20" s="147" t="str">
        <f>IFERROR(IF('2e Nil Differential'!AV20&gt;0,('2e Nil Differential'!AV20*('3d Customer accounts'!AV64/('3d Customer accounts'!AV21+'3d Customer accounts'!AV64))),"0"),"-")</f>
        <v>-</v>
      </c>
      <c r="AW20" s="147" t="str">
        <f>IFERROR(IF('2e Nil Differential'!AW20&gt;0,('2e Nil Differential'!AW20*('3d Customer accounts'!AW64/('3d Customer accounts'!AW21+'3d Customer accounts'!AW64))),"0"),"-")</f>
        <v>-</v>
      </c>
      <c r="AX20" s="147" t="str">
        <f>IFERROR(IF('2e Nil Differential'!AX20&gt;0,('2e Nil Differential'!AX20*('3d Customer accounts'!AX64/('3d Customer accounts'!AX21+'3d Customer accounts'!AX64))),"0"),"-")</f>
        <v>-</v>
      </c>
      <c r="AY20" s="147" t="str">
        <f>IFERROR(IF('2e Nil Differential'!AY20&gt;0,('2e Nil Differential'!AY20*('3d Customer accounts'!AY64/('3d Customer accounts'!AY21+'3d Customer accounts'!AY64))),"0"),"-")</f>
        <v>-</v>
      </c>
      <c r="AZ20" s="147" t="str">
        <f>IFERROR(IF('2e Nil Differential'!AZ20&gt;0,('2e Nil Differential'!AZ20*('3d Customer accounts'!AZ64/('3d Customer accounts'!AZ21+'3d Customer accounts'!AZ64))),"0"),"-")</f>
        <v>-</v>
      </c>
      <c r="BA20" s="147" t="str">
        <f>IFERROR(IF('2e Nil Differential'!BA20&gt;0,('2e Nil Differential'!BA20*('3d Customer accounts'!BA64/('3d Customer accounts'!BA21+'3d Customer accounts'!BA64))),"0"),"-")</f>
        <v>-</v>
      </c>
      <c r="BB20" s="147" t="str">
        <f>IFERROR(IF('2e Nil Differential'!BB20&gt;0,('2e Nil Differential'!BB20*('3d Customer accounts'!BB64/('3d Customer accounts'!BB21+'3d Customer accounts'!BB64))),"0"),"-")</f>
        <v>-</v>
      </c>
      <c r="BC20" s="147" t="str">
        <f>IFERROR(IF('2e Nil Differential'!BC20&gt;0,('2e Nil Differential'!BC20*('3d Customer accounts'!BC64/('3d Customer accounts'!BC21+'3d Customer accounts'!BC64))),"0"),"-")</f>
        <v>-</v>
      </c>
      <c r="BD20" s="147" t="str">
        <f>IFERROR(IF('2e Nil Differential'!BD20&gt;0,('2e Nil Differential'!BD20*('3d Customer accounts'!BD64/('3d Customer accounts'!BD21+'3d Customer accounts'!BD64))),"0"),"-")</f>
        <v>-</v>
      </c>
      <c r="BE20" s="147" t="str">
        <f>IFERROR(IF('2e Nil Differential'!BE20&gt;0,('2e Nil Differential'!BE20*('3d Customer accounts'!BE64/('3d Customer accounts'!BE21+'3d Customer accounts'!BE64))),"0"),"-")</f>
        <v>-</v>
      </c>
      <c r="BF20" s="147" t="str">
        <f>IFERROR(IF('2e Nil Differential'!BF20&gt;0,('2e Nil Differential'!BF20*('3d Customer accounts'!BF64/('3d Customer accounts'!BF21+'3d Customer accounts'!BF64))),"0"),"-")</f>
        <v>-</v>
      </c>
    </row>
    <row r="21" spans="2:58" x14ac:dyDescent="0.25">
      <c r="B21" s="278"/>
      <c r="C21" s="281"/>
      <c r="D21" s="281"/>
      <c r="E21" s="281"/>
      <c r="F21" s="65" t="s">
        <v>62</v>
      </c>
      <c r="G21" s="66"/>
      <c r="H21" s="38"/>
      <c r="I21" s="142"/>
      <c r="J21" s="142"/>
      <c r="K21" s="142"/>
      <c r="L21" s="142"/>
      <c r="M21" s="142"/>
      <c r="N21" s="142"/>
      <c r="O21" s="142"/>
      <c r="P21" s="142"/>
      <c r="Q21" s="38"/>
      <c r="R21" s="142"/>
      <c r="S21" s="142"/>
      <c r="T21" s="142"/>
      <c r="U21" s="142"/>
      <c r="V21" s="142"/>
      <c r="W21" s="142"/>
      <c r="X21" s="142"/>
      <c r="Y21" s="142"/>
      <c r="Z21" s="142"/>
      <c r="AA21" s="142"/>
      <c r="AB21" s="142"/>
      <c r="AC21" s="142"/>
      <c r="AD21" s="142"/>
      <c r="AE21" s="142"/>
      <c r="AF21" s="246">
        <f>IFERROR(IF('2e Nil Differential'!AF21&gt;0,('2e Nil Differential'!AF21*('3d Customer accounts'!AF65/('3d Customer accounts'!AF22+'3d Customer accounts'!AF65))),"0"),"-")</f>
        <v>2.9322803169343246</v>
      </c>
      <c r="AG21" s="147">
        <f>IFERROR(IF('2e Nil Differential'!AG21&gt;0,('2e Nil Differential'!AG21*('3d Customer accounts'!AG65/('3d Customer accounts'!AG22+'3d Customer accounts'!AG65))),"0"),"-")</f>
        <v>2.8513618767336011</v>
      </c>
      <c r="AH21" s="147" t="str">
        <f>IFERROR(IF('2e Nil Differential'!AH21&gt;0,('2e Nil Differential'!AH21*('3d Customer accounts'!AH65/('3d Customer accounts'!AH22+'3d Customer accounts'!AH65))),"0"),"-")</f>
        <v>-</v>
      </c>
      <c r="AI21" s="147" t="str">
        <f>IFERROR(IF('2e Nil Differential'!AI21&gt;0,('2e Nil Differential'!AI21*('3d Customer accounts'!AI65/('3d Customer accounts'!AI22+'3d Customer accounts'!AI65))),"0"),"-")</f>
        <v>-</v>
      </c>
      <c r="AJ21" s="147" t="str">
        <f>IFERROR(IF('2e Nil Differential'!AJ21&gt;0,('2e Nil Differential'!AJ21*('3d Customer accounts'!AJ65/('3d Customer accounts'!AJ22+'3d Customer accounts'!AJ65))),"0"),"-")</f>
        <v>-</v>
      </c>
      <c r="AK21" s="147" t="str">
        <f>IFERROR(IF('2e Nil Differential'!AK21&gt;0,('2e Nil Differential'!AK21*('3d Customer accounts'!AK65/('3d Customer accounts'!AK22+'3d Customer accounts'!AK65))),"0"),"-")</f>
        <v>-</v>
      </c>
      <c r="AL21" s="147" t="str">
        <f>IFERROR(IF('2e Nil Differential'!AL21&gt;0,('2e Nil Differential'!AL21*('3d Customer accounts'!AL65/('3d Customer accounts'!AL22+'3d Customer accounts'!AL65))),"0"),"-")</f>
        <v>-</v>
      </c>
      <c r="AM21" s="147" t="str">
        <f>IFERROR(IF('2e Nil Differential'!AM21&gt;0,('2e Nil Differential'!AM21*('3d Customer accounts'!AM65/('3d Customer accounts'!AM22+'3d Customer accounts'!AM65))),"0"),"-")</f>
        <v>-</v>
      </c>
      <c r="AN21" s="147" t="str">
        <f>IFERROR(IF('2e Nil Differential'!AN21&gt;0,('2e Nil Differential'!AN21*('3d Customer accounts'!AN65/('3d Customer accounts'!AN22+'3d Customer accounts'!AN65))),"0"),"-")</f>
        <v>-</v>
      </c>
      <c r="AO21" s="147" t="str">
        <f>IFERROR(IF('2e Nil Differential'!AO21&gt;0,('2e Nil Differential'!AO21*('3d Customer accounts'!AO65/('3d Customer accounts'!AO22+'3d Customer accounts'!AO65))),"0"),"-")</f>
        <v>-</v>
      </c>
      <c r="AP21" s="147" t="str">
        <f>IFERROR(IF('2e Nil Differential'!AP21&gt;0,('2e Nil Differential'!AP21*('3d Customer accounts'!AP65/('3d Customer accounts'!AP22+'3d Customer accounts'!AP65))),"0"),"-")</f>
        <v>-</v>
      </c>
      <c r="AQ21" s="147" t="str">
        <f>IFERROR(IF('2e Nil Differential'!AQ21&gt;0,('2e Nil Differential'!AQ21*('3d Customer accounts'!AQ65/('3d Customer accounts'!AQ22+'3d Customer accounts'!AQ65))),"0"),"-")</f>
        <v>-</v>
      </c>
      <c r="AR21" s="147" t="str">
        <f>IFERROR(IF('2e Nil Differential'!AR21&gt;0,('2e Nil Differential'!AR21*('3d Customer accounts'!AR65/('3d Customer accounts'!AR22+'3d Customer accounts'!AR65))),"0"),"-")</f>
        <v>-</v>
      </c>
      <c r="AS21" s="147" t="str">
        <f>IFERROR(IF('2e Nil Differential'!AS21&gt;0,('2e Nil Differential'!AS21*('3d Customer accounts'!AS65/('3d Customer accounts'!AS22+'3d Customer accounts'!AS65))),"0"),"-")</f>
        <v>-</v>
      </c>
      <c r="AT21" s="147" t="str">
        <f>IFERROR(IF('2e Nil Differential'!AT21&gt;0,('2e Nil Differential'!AT21*('3d Customer accounts'!AT65/('3d Customer accounts'!AT22+'3d Customer accounts'!AT65))),"0"),"-")</f>
        <v>-</v>
      </c>
      <c r="AU21" s="147" t="str">
        <f>IFERROR(IF('2e Nil Differential'!AU21&gt;0,('2e Nil Differential'!AU21*('3d Customer accounts'!AU65/('3d Customer accounts'!AU22+'3d Customer accounts'!AU65))),"0"),"-")</f>
        <v>-</v>
      </c>
      <c r="AV21" s="147" t="str">
        <f>IFERROR(IF('2e Nil Differential'!AV21&gt;0,('2e Nil Differential'!AV21*('3d Customer accounts'!AV65/('3d Customer accounts'!AV22+'3d Customer accounts'!AV65))),"0"),"-")</f>
        <v>-</v>
      </c>
      <c r="AW21" s="147" t="str">
        <f>IFERROR(IF('2e Nil Differential'!AW21&gt;0,('2e Nil Differential'!AW21*('3d Customer accounts'!AW65/('3d Customer accounts'!AW22+'3d Customer accounts'!AW65))),"0"),"-")</f>
        <v>-</v>
      </c>
      <c r="AX21" s="147" t="str">
        <f>IFERROR(IF('2e Nil Differential'!AX21&gt;0,('2e Nil Differential'!AX21*('3d Customer accounts'!AX65/('3d Customer accounts'!AX22+'3d Customer accounts'!AX65))),"0"),"-")</f>
        <v>-</v>
      </c>
      <c r="AY21" s="147" t="str">
        <f>IFERROR(IF('2e Nil Differential'!AY21&gt;0,('2e Nil Differential'!AY21*('3d Customer accounts'!AY65/('3d Customer accounts'!AY22+'3d Customer accounts'!AY65))),"0"),"-")</f>
        <v>-</v>
      </c>
      <c r="AZ21" s="147" t="str">
        <f>IFERROR(IF('2e Nil Differential'!AZ21&gt;0,('2e Nil Differential'!AZ21*('3d Customer accounts'!AZ65/('3d Customer accounts'!AZ22+'3d Customer accounts'!AZ65))),"0"),"-")</f>
        <v>-</v>
      </c>
      <c r="BA21" s="147" t="str">
        <f>IFERROR(IF('2e Nil Differential'!BA21&gt;0,('2e Nil Differential'!BA21*('3d Customer accounts'!BA65/('3d Customer accounts'!BA22+'3d Customer accounts'!BA65))),"0"),"-")</f>
        <v>-</v>
      </c>
      <c r="BB21" s="147" t="str">
        <f>IFERROR(IF('2e Nil Differential'!BB21&gt;0,('2e Nil Differential'!BB21*('3d Customer accounts'!BB65/('3d Customer accounts'!BB22+'3d Customer accounts'!BB65))),"0"),"-")</f>
        <v>-</v>
      </c>
      <c r="BC21" s="147" t="str">
        <f>IFERROR(IF('2e Nil Differential'!BC21&gt;0,('2e Nil Differential'!BC21*('3d Customer accounts'!BC65/('3d Customer accounts'!BC22+'3d Customer accounts'!BC65))),"0"),"-")</f>
        <v>-</v>
      </c>
      <c r="BD21" s="147" t="str">
        <f>IFERROR(IF('2e Nil Differential'!BD21&gt;0,('2e Nil Differential'!BD21*('3d Customer accounts'!BD65/('3d Customer accounts'!BD22+'3d Customer accounts'!BD65))),"0"),"-")</f>
        <v>-</v>
      </c>
      <c r="BE21" s="147" t="str">
        <f>IFERROR(IF('2e Nil Differential'!BE21&gt;0,('2e Nil Differential'!BE21*('3d Customer accounts'!BE65/('3d Customer accounts'!BE22+'3d Customer accounts'!BE65))),"0"),"-")</f>
        <v>-</v>
      </c>
      <c r="BF21" s="147" t="str">
        <f>IFERROR(IF('2e Nil Differential'!BF21&gt;0,('2e Nil Differential'!BF21*('3d Customer accounts'!BF65/('3d Customer accounts'!BF22+'3d Customer accounts'!BF65))),"0"),"-")</f>
        <v>-</v>
      </c>
    </row>
    <row r="22" spans="2:58" x14ac:dyDescent="0.25">
      <c r="B22" s="278"/>
      <c r="C22" s="281"/>
      <c r="D22" s="281"/>
      <c r="E22" s="281"/>
      <c r="F22" s="65" t="s">
        <v>63</v>
      </c>
      <c r="G22" s="66"/>
      <c r="H22" s="38"/>
      <c r="I22" s="142"/>
      <c r="J22" s="142"/>
      <c r="K22" s="142"/>
      <c r="L22" s="142"/>
      <c r="M22" s="142"/>
      <c r="N22" s="142"/>
      <c r="O22" s="142"/>
      <c r="P22" s="142"/>
      <c r="Q22" s="38"/>
      <c r="R22" s="142"/>
      <c r="S22" s="142"/>
      <c r="T22" s="142"/>
      <c r="U22" s="142"/>
      <c r="V22" s="142"/>
      <c r="W22" s="142"/>
      <c r="X22" s="142"/>
      <c r="Y22" s="142"/>
      <c r="Z22" s="142"/>
      <c r="AA22" s="142"/>
      <c r="AB22" s="142"/>
      <c r="AC22" s="142"/>
      <c r="AD22" s="142"/>
      <c r="AE22" s="142"/>
      <c r="AF22" s="246">
        <f>IFERROR(IF('2e Nil Differential'!AF22&gt;0,('2e Nil Differential'!AF22*('3d Customer accounts'!AF66/('3d Customer accounts'!AF23+'3d Customer accounts'!AF66))),"0"),"-")</f>
        <v>3.6676505841628213</v>
      </c>
      <c r="AG22" s="147">
        <f>IFERROR(IF('2e Nil Differential'!AG22&gt;0,('2e Nil Differential'!AG22*('3d Customer accounts'!AG66/('3d Customer accounts'!AG23+'3d Customer accounts'!AG66))),"0"),"-")</f>
        <v>3.555259576912797</v>
      </c>
      <c r="AH22" s="147" t="str">
        <f>IFERROR(IF('2e Nil Differential'!AH22&gt;0,('2e Nil Differential'!AH22*('3d Customer accounts'!AH66/('3d Customer accounts'!AH23+'3d Customer accounts'!AH66))),"0"),"-")</f>
        <v>-</v>
      </c>
      <c r="AI22" s="147" t="str">
        <f>IFERROR(IF('2e Nil Differential'!AI22&gt;0,('2e Nil Differential'!AI22*('3d Customer accounts'!AI66/('3d Customer accounts'!AI23+'3d Customer accounts'!AI66))),"0"),"-")</f>
        <v>-</v>
      </c>
      <c r="AJ22" s="147" t="str">
        <f>IFERROR(IF('2e Nil Differential'!AJ22&gt;0,('2e Nil Differential'!AJ22*('3d Customer accounts'!AJ66/('3d Customer accounts'!AJ23+'3d Customer accounts'!AJ66))),"0"),"-")</f>
        <v>-</v>
      </c>
      <c r="AK22" s="147" t="str">
        <f>IFERROR(IF('2e Nil Differential'!AK22&gt;0,('2e Nil Differential'!AK22*('3d Customer accounts'!AK66/('3d Customer accounts'!AK23+'3d Customer accounts'!AK66))),"0"),"-")</f>
        <v>-</v>
      </c>
      <c r="AL22" s="147" t="str">
        <f>IFERROR(IF('2e Nil Differential'!AL22&gt;0,('2e Nil Differential'!AL22*('3d Customer accounts'!AL66/('3d Customer accounts'!AL23+'3d Customer accounts'!AL66))),"0"),"-")</f>
        <v>-</v>
      </c>
      <c r="AM22" s="147" t="str">
        <f>IFERROR(IF('2e Nil Differential'!AM22&gt;0,('2e Nil Differential'!AM22*('3d Customer accounts'!AM66/('3d Customer accounts'!AM23+'3d Customer accounts'!AM66))),"0"),"-")</f>
        <v>-</v>
      </c>
      <c r="AN22" s="147" t="str">
        <f>IFERROR(IF('2e Nil Differential'!AN22&gt;0,('2e Nil Differential'!AN22*('3d Customer accounts'!AN66/('3d Customer accounts'!AN23+'3d Customer accounts'!AN66))),"0"),"-")</f>
        <v>-</v>
      </c>
      <c r="AO22" s="147" t="str">
        <f>IFERROR(IF('2e Nil Differential'!AO22&gt;0,('2e Nil Differential'!AO22*('3d Customer accounts'!AO66/('3d Customer accounts'!AO23+'3d Customer accounts'!AO66))),"0"),"-")</f>
        <v>-</v>
      </c>
      <c r="AP22" s="147" t="str">
        <f>IFERROR(IF('2e Nil Differential'!AP22&gt;0,('2e Nil Differential'!AP22*('3d Customer accounts'!AP66/('3d Customer accounts'!AP23+'3d Customer accounts'!AP66))),"0"),"-")</f>
        <v>-</v>
      </c>
      <c r="AQ22" s="147" t="str">
        <f>IFERROR(IF('2e Nil Differential'!AQ22&gt;0,('2e Nil Differential'!AQ22*('3d Customer accounts'!AQ66/('3d Customer accounts'!AQ23+'3d Customer accounts'!AQ66))),"0"),"-")</f>
        <v>-</v>
      </c>
      <c r="AR22" s="147" t="str">
        <f>IFERROR(IF('2e Nil Differential'!AR22&gt;0,('2e Nil Differential'!AR22*('3d Customer accounts'!AR66/('3d Customer accounts'!AR23+'3d Customer accounts'!AR66))),"0"),"-")</f>
        <v>-</v>
      </c>
      <c r="AS22" s="147" t="str">
        <f>IFERROR(IF('2e Nil Differential'!AS22&gt;0,('2e Nil Differential'!AS22*('3d Customer accounts'!AS66/('3d Customer accounts'!AS23+'3d Customer accounts'!AS66))),"0"),"-")</f>
        <v>-</v>
      </c>
      <c r="AT22" s="147" t="str">
        <f>IFERROR(IF('2e Nil Differential'!AT22&gt;0,('2e Nil Differential'!AT22*('3d Customer accounts'!AT66/('3d Customer accounts'!AT23+'3d Customer accounts'!AT66))),"0"),"-")</f>
        <v>-</v>
      </c>
      <c r="AU22" s="147" t="str">
        <f>IFERROR(IF('2e Nil Differential'!AU22&gt;0,('2e Nil Differential'!AU22*('3d Customer accounts'!AU66/('3d Customer accounts'!AU23+'3d Customer accounts'!AU66))),"0"),"-")</f>
        <v>-</v>
      </c>
      <c r="AV22" s="147" t="str">
        <f>IFERROR(IF('2e Nil Differential'!AV22&gt;0,('2e Nil Differential'!AV22*('3d Customer accounts'!AV66/('3d Customer accounts'!AV23+'3d Customer accounts'!AV66))),"0"),"-")</f>
        <v>-</v>
      </c>
      <c r="AW22" s="147" t="str">
        <f>IFERROR(IF('2e Nil Differential'!AW22&gt;0,('2e Nil Differential'!AW22*('3d Customer accounts'!AW66/('3d Customer accounts'!AW23+'3d Customer accounts'!AW66))),"0"),"-")</f>
        <v>-</v>
      </c>
      <c r="AX22" s="147" t="str">
        <f>IFERROR(IF('2e Nil Differential'!AX22&gt;0,('2e Nil Differential'!AX22*('3d Customer accounts'!AX66/('3d Customer accounts'!AX23+'3d Customer accounts'!AX66))),"0"),"-")</f>
        <v>-</v>
      </c>
      <c r="AY22" s="147" t="str">
        <f>IFERROR(IF('2e Nil Differential'!AY22&gt;0,('2e Nil Differential'!AY22*('3d Customer accounts'!AY66/('3d Customer accounts'!AY23+'3d Customer accounts'!AY66))),"0"),"-")</f>
        <v>-</v>
      </c>
      <c r="AZ22" s="147" t="str">
        <f>IFERROR(IF('2e Nil Differential'!AZ22&gt;0,('2e Nil Differential'!AZ22*('3d Customer accounts'!AZ66/('3d Customer accounts'!AZ23+'3d Customer accounts'!AZ66))),"0"),"-")</f>
        <v>-</v>
      </c>
      <c r="BA22" s="147" t="str">
        <f>IFERROR(IF('2e Nil Differential'!BA22&gt;0,('2e Nil Differential'!BA22*('3d Customer accounts'!BA66/('3d Customer accounts'!BA23+'3d Customer accounts'!BA66))),"0"),"-")</f>
        <v>-</v>
      </c>
      <c r="BB22" s="147" t="str">
        <f>IFERROR(IF('2e Nil Differential'!BB22&gt;0,('2e Nil Differential'!BB22*('3d Customer accounts'!BB66/('3d Customer accounts'!BB23+'3d Customer accounts'!BB66))),"0"),"-")</f>
        <v>-</v>
      </c>
      <c r="BC22" s="147" t="str">
        <f>IFERROR(IF('2e Nil Differential'!BC22&gt;0,('2e Nil Differential'!BC22*('3d Customer accounts'!BC66/('3d Customer accounts'!BC23+'3d Customer accounts'!BC66))),"0"),"-")</f>
        <v>-</v>
      </c>
      <c r="BD22" s="147" t="str">
        <f>IFERROR(IF('2e Nil Differential'!BD22&gt;0,('2e Nil Differential'!BD22*('3d Customer accounts'!BD66/('3d Customer accounts'!BD23+'3d Customer accounts'!BD66))),"0"),"-")</f>
        <v>-</v>
      </c>
      <c r="BE22" s="147" t="str">
        <f>IFERROR(IF('2e Nil Differential'!BE22&gt;0,('2e Nil Differential'!BE22*('3d Customer accounts'!BE66/('3d Customer accounts'!BE23+'3d Customer accounts'!BE66))),"0"),"-")</f>
        <v>-</v>
      </c>
      <c r="BF22" s="147" t="str">
        <f>IFERROR(IF('2e Nil Differential'!BF22&gt;0,('2e Nil Differential'!BF22*('3d Customer accounts'!BF66/('3d Customer accounts'!BF23+'3d Customer accounts'!BF66))),"0"),"-")</f>
        <v>-</v>
      </c>
    </row>
    <row r="23" spans="2:58" x14ac:dyDescent="0.25">
      <c r="B23" s="278"/>
      <c r="C23" s="281"/>
      <c r="D23" s="281"/>
      <c r="E23" s="281"/>
      <c r="F23" s="65" t="s">
        <v>64</v>
      </c>
      <c r="G23" s="66"/>
      <c r="H23" s="38"/>
      <c r="I23" s="142"/>
      <c r="J23" s="142"/>
      <c r="K23" s="142"/>
      <c r="L23" s="142"/>
      <c r="M23" s="142"/>
      <c r="N23" s="142"/>
      <c r="O23" s="142"/>
      <c r="P23" s="142"/>
      <c r="Q23" s="38"/>
      <c r="R23" s="142"/>
      <c r="S23" s="142"/>
      <c r="T23" s="142"/>
      <c r="U23" s="142"/>
      <c r="V23" s="142"/>
      <c r="W23" s="142"/>
      <c r="X23" s="142"/>
      <c r="Y23" s="142"/>
      <c r="Z23" s="142"/>
      <c r="AA23" s="142"/>
      <c r="AB23" s="142"/>
      <c r="AC23" s="142"/>
      <c r="AD23" s="142"/>
      <c r="AE23" s="142"/>
      <c r="AF23" s="246">
        <f>IFERROR(IF('2e Nil Differential'!AF23&gt;0,('2e Nil Differential'!AF23*('3d Customer accounts'!AF67/('3d Customer accounts'!AF24+'3d Customer accounts'!AF67))),"0"),"-")</f>
        <v>4.2755858900536232</v>
      </c>
      <c r="AG23" s="147">
        <f>IFERROR(IF('2e Nil Differential'!AG23&gt;0,('2e Nil Differential'!AG23*('3d Customer accounts'!AG67/('3d Customer accounts'!AG24+'3d Customer accounts'!AG67))),"0"),"-")</f>
        <v>4.1650816566929061</v>
      </c>
      <c r="AH23" s="147" t="str">
        <f>IFERROR(IF('2e Nil Differential'!AH23&gt;0,('2e Nil Differential'!AH23*('3d Customer accounts'!AH67/('3d Customer accounts'!AH24+'3d Customer accounts'!AH67))),"0"),"-")</f>
        <v>-</v>
      </c>
      <c r="AI23" s="147" t="str">
        <f>IFERROR(IF('2e Nil Differential'!AI23&gt;0,('2e Nil Differential'!AI23*('3d Customer accounts'!AI67/('3d Customer accounts'!AI24+'3d Customer accounts'!AI67))),"0"),"-")</f>
        <v>-</v>
      </c>
      <c r="AJ23" s="147" t="str">
        <f>IFERROR(IF('2e Nil Differential'!AJ23&gt;0,('2e Nil Differential'!AJ23*('3d Customer accounts'!AJ67/('3d Customer accounts'!AJ24+'3d Customer accounts'!AJ67))),"0"),"-")</f>
        <v>-</v>
      </c>
      <c r="AK23" s="147" t="str">
        <f>IFERROR(IF('2e Nil Differential'!AK23&gt;0,('2e Nil Differential'!AK23*('3d Customer accounts'!AK67/('3d Customer accounts'!AK24+'3d Customer accounts'!AK67))),"0"),"-")</f>
        <v>-</v>
      </c>
      <c r="AL23" s="147" t="str">
        <f>IFERROR(IF('2e Nil Differential'!AL23&gt;0,('2e Nil Differential'!AL23*('3d Customer accounts'!AL67/('3d Customer accounts'!AL24+'3d Customer accounts'!AL67))),"0"),"-")</f>
        <v>-</v>
      </c>
      <c r="AM23" s="147" t="str">
        <f>IFERROR(IF('2e Nil Differential'!AM23&gt;0,('2e Nil Differential'!AM23*('3d Customer accounts'!AM67/('3d Customer accounts'!AM24+'3d Customer accounts'!AM67))),"0"),"-")</f>
        <v>-</v>
      </c>
      <c r="AN23" s="147" t="str">
        <f>IFERROR(IF('2e Nil Differential'!AN23&gt;0,('2e Nil Differential'!AN23*('3d Customer accounts'!AN67/('3d Customer accounts'!AN24+'3d Customer accounts'!AN67))),"0"),"-")</f>
        <v>-</v>
      </c>
      <c r="AO23" s="147" t="str">
        <f>IFERROR(IF('2e Nil Differential'!AO23&gt;0,('2e Nil Differential'!AO23*('3d Customer accounts'!AO67/('3d Customer accounts'!AO24+'3d Customer accounts'!AO67))),"0"),"-")</f>
        <v>-</v>
      </c>
      <c r="AP23" s="147" t="str">
        <f>IFERROR(IF('2e Nil Differential'!AP23&gt;0,('2e Nil Differential'!AP23*('3d Customer accounts'!AP67/('3d Customer accounts'!AP24+'3d Customer accounts'!AP67))),"0"),"-")</f>
        <v>-</v>
      </c>
      <c r="AQ23" s="147" t="str">
        <f>IFERROR(IF('2e Nil Differential'!AQ23&gt;0,('2e Nil Differential'!AQ23*('3d Customer accounts'!AQ67/('3d Customer accounts'!AQ24+'3d Customer accounts'!AQ67))),"0"),"-")</f>
        <v>-</v>
      </c>
      <c r="AR23" s="147" t="str">
        <f>IFERROR(IF('2e Nil Differential'!AR23&gt;0,('2e Nil Differential'!AR23*('3d Customer accounts'!AR67/('3d Customer accounts'!AR24+'3d Customer accounts'!AR67))),"0"),"-")</f>
        <v>-</v>
      </c>
      <c r="AS23" s="147" t="str">
        <f>IFERROR(IF('2e Nil Differential'!AS23&gt;0,('2e Nil Differential'!AS23*('3d Customer accounts'!AS67/('3d Customer accounts'!AS24+'3d Customer accounts'!AS67))),"0"),"-")</f>
        <v>-</v>
      </c>
      <c r="AT23" s="147" t="str">
        <f>IFERROR(IF('2e Nil Differential'!AT23&gt;0,('2e Nil Differential'!AT23*('3d Customer accounts'!AT67/('3d Customer accounts'!AT24+'3d Customer accounts'!AT67))),"0"),"-")</f>
        <v>-</v>
      </c>
      <c r="AU23" s="147" t="str">
        <f>IFERROR(IF('2e Nil Differential'!AU23&gt;0,('2e Nil Differential'!AU23*('3d Customer accounts'!AU67/('3d Customer accounts'!AU24+'3d Customer accounts'!AU67))),"0"),"-")</f>
        <v>-</v>
      </c>
      <c r="AV23" s="147" t="str">
        <f>IFERROR(IF('2e Nil Differential'!AV23&gt;0,('2e Nil Differential'!AV23*('3d Customer accounts'!AV67/('3d Customer accounts'!AV24+'3d Customer accounts'!AV67))),"0"),"-")</f>
        <v>-</v>
      </c>
      <c r="AW23" s="147" t="str">
        <f>IFERROR(IF('2e Nil Differential'!AW23&gt;0,('2e Nil Differential'!AW23*('3d Customer accounts'!AW67/('3d Customer accounts'!AW24+'3d Customer accounts'!AW67))),"0"),"-")</f>
        <v>-</v>
      </c>
      <c r="AX23" s="147" t="str">
        <f>IFERROR(IF('2e Nil Differential'!AX23&gt;0,('2e Nil Differential'!AX23*('3d Customer accounts'!AX67/('3d Customer accounts'!AX24+'3d Customer accounts'!AX67))),"0"),"-")</f>
        <v>-</v>
      </c>
      <c r="AY23" s="147" t="str">
        <f>IFERROR(IF('2e Nil Differential'!AY23&gt;0,('2e Nil Differential'!AY23*('3d Customer accounts'!AY67/('3d Customer accounts'!AY24+'3d Customer accounts'!AY67))),"0"),"-")</f>
        <v>-</v>
      </c>
      <c r="AZ23" s="147" t="str">
        <f>IFERROR(IF('2e Nil Differential'!AZ23&gt;0,('2e Nil Differential'!AZ23*('3d Customer accounts'!AZ67/('3d Customer accounts'!AZ24+'3d Customer accounts'!AZ67))),"0"),"-")</f>
        <v>-</v>
      </c>
      <c r="BA23" s="147" t="str">
        <f>IFERROR(IF('2e Nil Differential'!BA23&gt;0,('2e Nil Differential'!BA23*('3d Customer accounts'!BA67/('3d Customer accounts'!BA24+'3d Customer accounts'!BA67))),"0"),"-")</f>
        <v>-</v>
      </c>
      <c r="BB23" s="147" t="str">
        <f>IFERROR(IF('2e Nil Differential'!BB23&gt;0,('2e Nil Differential'!BB23*('3d Customer accounts'!BB67/('3d Customer accounts'!BB24+'3d Customer accounts'!BB67))),"0"),"-")</f>
        <v>-</v>
      </c>
      <c r="BC23" s="147" t="str">
        <f>IFERROR(IF('2e Nil Differential'!BC23&gt;0,('2e Nil Differential'!BC23*('3d Customer accounts'!BC67/('3d Customer accounts'!BC24+'3d Customer accounts'!BC67))),"0"),"-")</f>
        <v>-</v>
      </c>
      <c r="BD23" s="147" t="str">
        <f>IFERROR(IF('2e Nil Differential'!BD23&gt;0,('2e Nil Differential'!BD23*('3d Customer accounts'!BD67/('3d Customer accounts'!BD24+'3d Customer accounts'!BD67))),"0"),"-")</f>
        <v>-</v>
      </c>
      <c r="BE23" s="147" t="str">
        <f>IFERROR(IF('2e Nil Differential'!BE23&gt;0,('2e Nil Differential'!BE23*('3d Customer accounts'!BE67/('3d Customer accounts'!BE24+'3d Customer accounts'!BE67))),"0"),"-")</f>
        <v>-</v>
      </c>
      <c r="BF23" s="147" t="str">
        <f>IFERROR(IF('2e Nil Differential'!BF23&gt;0,('2e Nil Differential'!BF23*('3d Customer accounts'!BF67/('3d Customer accounts'!BF24+'3d Customer accounts'!BF67))),"0"),"-")</f>
        <v>-</v>
      </c>
    </row>
    <row r="24" spans="2:58" x14ac:dyDescent="0.25">
      <c r="B24" s="278"/>
      <c r="C24" s="281"/>
      <c r="D24" s="281"/>
      <c r="E24" s="281"/>
      <c r="F24" s="65" t="s">
        <v>65</v>
      </c>
      <c r="G24" s="66"/>
      <c r="H24" s="38"/>
      <c r="I24" s="142"/>
      <c r="J24" s="142"/>
      <c r="K24" s="142"/>
      <c r="L24" s="142"/>
      <c r="M24" s="142"/>
      <c r="N24" s="142"/>
      <c r="O24" s="142"/>
      <c r="P24" s="142"/>
      <c r="Q24" s="38"/>
      <c r="R24" s="142"/>
      <c r="S24" s="142"/>
      <c r="T24" s="142"/>
      <c r="U24" s="142"/>
      <c r="V24" s="142"/>
      <c r="W24" s="142"/>
      <c r="X24" s="142"/>
      <c r="Y24" s="142"/>
      <c r="Z24" s="142"/>
      <c r="AA24" s="142"/>
      <c r="AB24" s="142"/>
      <c r="AC24" s="142"/>
      <c r="AD24" s="142"/>
      <c r="AE24" s="142"/>
      <c r="AF24" s="246">
        <f>IFERROR(IF('2e Nil Differential'!AF24&gt;0,('2e Nil Differential'!AF24*('3d Customer accounts'!AF68/('3d Customer accounts'!AF25+'3d Customer accounts'!AF68))),"0"),"-")</f>
        <v>3.1497937266319131</v>
      </c>
      <c r="AG24" s="147">
        <f>IFERROR(IF('2e Nil Differential'!AG24&gt;0,('2e Nil Differential'!AG24*('3d Customer accounts'!AG68/('3d Customer accounts'!AG25+'3d Customer accounts'!AG68))),"0"),"-")</f>
        <v>3.0803445158869573</v>
      </c>
      <c r="AH24" s="147" t="str">
        <f>IFERROR(IF('2e Nil Differential'!AH24&gt;0,('2e Nil Differential'!AH24*('3d Customer accounts'!AH68/('3d Customer accounts'!AH25+'3d Customer accounts'!AH68))),"0"),"-")</f>
        <v>-</v>
      </c>
      <c r="AI24" s="147" t="str">
        <f>IFERROR(IF('2e Nil Differential'!AI24&gt;0,('2e Nil Differential'!AI24*('3d Customer accounts'!AI68/('3d Customer accounts'!AI25+'3d Customer accounts'!AI68))),"0"),"-")</f>
        <v>-</v>
      </c>
      <c r="AJ24" s="147" t="str">
        <f>IFERROR(IF('2e Nil Differential'!AJ24&gt;0,('2e Nil Differential'!AJ24*('3d Customer accounts'!AJ68/('3d Customer accounts'!AJ25+'3d Customer accounts'!AJ68))),"0"),"-")</f>
        <v>-</v>
      </c>
      <c r="AK24" s="147" t="str">
        <f>IFERROR(IF('2e Nil Differential'!AK24&gt;0,('2e Nil Differential'!AK24*('3d Customer accounts'!AK68/('3d Customer accounts'!AK25+'3d Customer accounts'!AK68))),"0"),"-")</f>
        <v>-</v>
      </c>
      <c r="AL24" s="147" t="str">
        <f>IFERROR(IF('2e Nil Differential'!AL24&gt;0,('2e Nil Differential'!AL24*('3d Customer accounts'!AL68/('3d Customer accounts'!AL25+'3d Customer accounts'!AL68))),"0"),"-")</f>
        <v>-</v>
      </c>
      <c r="AM24" s="147" t="str">
        <f>IFERROR(IF('2e Nil Differential'!AM24&gt;0,('2e Nil Differential'!AM24*('3d Customer accounts'!AM68/('3d Customer accounts'!AM25+'3d Customer accounts'!AM68))),"0"),"-")</f>
        <v>-</v>
      </c>
      <c r="AN24" s="147" t="str">
        <f>IFERROR(IF('2e Nil Differential'!AN24&gt;0,('2e Nil Differential'!AN24*('3d Customer accounts'!AN68/('3d Customer accounts'!AN25+'3d Customer accounts'!AN68))),"0"),"-")</f>
        <v>-</v>
      </c>
      <c r="AO24" s="147" t="str">
        <f>IFERROR(IF('2e Nil Differential'!AO24&gt;0,('2e Nil Differential'!AO24*('3d Customer accounts'!AO68/('3d Customer accounts'!AO25+'3d Customer accounts'!AO68))),"0"),"-")</f>
        <v>-</v>
      </c>
      <c r="AP24" s="147" t="str">
        <f>IFERROR(IF('2e Nil Differential'!AP24&gt;0,('2e Nil Differential'!AP24*('3d Customer accounts'!AP68/('3d Customer accounts'!AP25+'3d Customer accounts'!AP68))),"0"),"-")</f>
        <v>-</v>
      </c>
      <c r="AQ24" s="147" t="str">
        <f>IFERROR(IF('2e Nil Differential'!AQ24&gt;0,('2e Nil Differential'!AQ24*('3d Customer accounts'!AQ68/('3d Customer accounts'!AQ25+'3d Customer accounts'!AQ68))),"0"),"-")</f>
        <v>-</v>
      </c>
      <c r="AR24" s="147" t="str">
        <f>IFERROR(IF('2e Nil Differential'!AR24&gt;0,('2e Nil Differential'!AR24*('3d Customer accounts'!AR68/('3d Customer accounts'!AR25+'3d Customer accounts'!AR68))),"0"),"-")</f>
        <v>-</v>
      </c>
      <c r="AS24" s="147" t="str">
        <f>IFERROR(IF('2e Nil Differential'!AS24&gt;0,('2e Nil Differential'!AS24*('3d Customer accounts'!AS68/('3d Customer accounts'!AS25+'3d Customer accounts'!AS68))),"0"),"-")</f>
        <v>-</v>
      </c>
      <c r="AT24" s="147" t="str">
        <f>IFERROR(IF('2e Nil Differential'!AT24&gt;0,('2e Nil Differential'!AT24*('3d Customer accounts'!AT68/('3d Customer accounts'!AT25+'3d Customer accounts'!AT68))),"0"),"-")</f>
        <v>-</v>
      </c>
      <c r="AU24" s="147" t="str">
        <f>IFERROR(IF('2e Nil Differential'!AU24&gt;0,('2e Nil Differential'!AU24*('3d Customer accounts'!AU68/('3d Customer accounts'!AU25+'3d Customer accounts'!AU68))),"0"),"-")</f>
        <v>-</v>
      </c>
      <c r="AV24" s="147" t="str">
        <f>IFERROR(IF('2e Nil Differential'!AV24&gt;0,('2e Nil Differential'!AV24*('3d Customer accounts'!AV68/('3d Customer accounts'!AV25+'3d Customer accounts'!AV68))),"0"),"-")</f>
        <v>-</v>
      </c>
      <c r="AW24" s="147" t="str">
        <f>IFERROR(IF('2e Nil Differential'!AW24&gt;0,('2e Nil Differential'!AW24*('3d Customer accounts'!AW68/('3d Customer accounts'!AW25+'3d Customer accounts'!AW68))),"0"),"-")</f>
        <v>-</v>
      </c>
      <c r="AX24" s="147" t="str">
        <f>IFERROR(IF('2e Nil Differential'!AX24&gt;0,('2e Nil Differential'!AX24*('3d Customer accounts'!AX68/('3d Customer accounts'!AX25+'3d Customer accounts'!AX68))),"0"),"-")</f>
        <v>-</v>
      </c>
      <c r="AY24" s="147" t="str">
        <f>IFERROR(IF('2e Nil Differential'!AY24&gt;0,('2e Nil Differential'!AY24*('3d Customer accounts'!AY68/('3d Customer accounts'!AY25+'3d Customer accounts'!AY68))),"0"),"-")</f>
        <v>-</v>
      </c>
      <c r="AZ24" s="147" t="str">
        <f>IFERROR(IF('2e Nil Differential'!AZ24&gt;0,('2e Nil Differential'!AZ24*('3d Customer accounts'!AZ68/('3d Customer accounts'!AZ25+'3d Customer accounts'!AZ68))),"0"),"-")</f>
        <v>-</v>
      </c>
      <c r="BA24" s="147" t="str">
        <f>IFERROR(IF('2e Nil Differential'!BA24&gt;0,('2e Nil Differential'!BA24*('3d Customer accounts'!BA68/('3d Customer accounts'!BA25+'3d Customer accounts'!BA68))),"0"),"-")</f>
        <v>-</v>
      </c>
      <c r="BB24" s="147" t="str">
        <f>IFERROR(IF('2e Nil Differential'!BB24&gt;0,('2e Nil Differential'!BB24*('3d Customer accounts'!BB68/('3d Customer accounts'!BB25+'3d Customer accounts'!BB68))),"0"),"-")</f>
        <v>-</v>
      </c>
      <c r="BC24" s="147" t="str">
        <f>IFERROR(IF('2e Nil Differential'!BC24&gt;0,('2e Nil Differential'!BC24*('3d Customer accounts'!BC68/('3d Customer accounts'!BC25+'3d Customer accounts'!BC68))),"0"),"-")</f>
        <v>-</v>
      </c>
      <c r="BD24" s="147" t="str">
        <f>IFERROR(IF('2e Nil Differential'!BD24&gt;0,('2e Nil Differential'!BD24*('3d Customer accounts'!BD68/('3d Customer accounts'!BD25+'3d Customer accounts'!BD68))),"0"),"-")</f>
        <v>-</v>
      </c>
      <c r="BE24" s="147" t="str">
        <f>IFERROR(IF('2e Nil Differential'!BE24&gt;0,('2e Nil Differential'!BE24*('3d Customer accounts'!BE68/('3d Customer accounts'!BE25+'3d Customer accounts'!BE68))),"0"),"-")</f>
        <v>-</v>
      </c>
      <c r="BF24" s="147" t="str">
        <f>IFERROR(IF('2e Nil Differential'!BF24&gt;0,('2e Nil Differential'!BF24*('3d Customer accounts'!BF68/('3d Customer accounts'!BF25+'3d Customer accounts'!BF68))),"0"),"-")</f>
        <v>-</v>
      </c>
    </row>
    <row r="25" spans="2:58" x14ac:dyDescent="0.25">
      <c r="B25" s="278"/>
      <c r="C25" s="281"/>
      <c r="D25" s="281"/>
      <c r="E25" s="281"/>
      <c r="F25" s="65" t="s">
        <v>66</v>
      </c>
      <c r="G25" s="66"/>
      <c r="H25" s="38"/>
      <c r="I25" s="142"/>
      <c r="J25" s="142"/>
      <c r="K25" s="142"/>
      <c r="L25" s="142"/>
      <c r="M25" s="142"/>
      <c r="N25" s="142"/>
      <c r="O25" s="142"/>
      <c r="P25" s="142"/>
      <c r="Q25" s="38"/>
      <c r="R25" s="142"/>
      <c r="S25" s="142"/>
      <c r="T25" s="142"/>
      <c r="U25" s="142"/>
      <c r="V25" s="142"/>
      <c r="W25" s="142"/>
      <c r="X25" s="142"/>
      <c r="Y25" s="142"/>
      <c r="Z25" s="142"/>
      <c r="AA25" s="142"/>
      <c r="AB25" s="142"/>
      <c r="AC25" s="142"/>
      <c r="AD25" s="142"/>
      <c r="AE25" s="142"/>
      <c r="AF25" s="246">
        <f>IFERROR(IF('2e Nil Differential'!AF25&gt;0,('2e Nil Differential'!AF25*('3d Customer accounts'!AF69/('3d Customer accounts'!AF26+'3d Customer accounts'!AF69))),"0"),"-")</f>
        <v>4.8930573066906486</v>
      </c>
      <c r="AG25" s="147">
        <f>IFERROR(IF('2e Nil Differential'!AG25&gt;0,('2e Nil Differential'!AG25*('3d Customer accounts'!AG69/('3d Customer accounts'!AG26+'3d Customer accounts'!AG69))),"0"),"-")</f>
        <v>4.7720785645363124</v>
      </c>
      <c r="AH25" s="147" t="str">
        <f>IFERROR(IF('2e Nil Differential'!AH25&gt;0,('2e Nil Differential'!AH25*('3d Customer accounts'!AH69/('3d Customer accounts'!AH26+'3d Customer accounts'!AH69))),"0"),"-")</f>
        <v>-</v>
      </c>
      <c r="AI25" s="147" t="str">
        <f>IFERROR(IF('2e Nil Differential'!AI25&gt;0,('2e Nil Differential'!AI25*('3d Customer accounts'!AI69/('3d Customer accounts'!AI26+'3d Customer accounts'!AI69))),"0"),"-")</f>
        <v>-</v>
      </c>
      <c r="AJ25" s="147" t="str">
        <f>IFERROR(IF('2e Nil Differential'!AJ25&gt;0,('2e Nil Differential'!AJ25*('3d Customer accounts'!AJ69/('3d Customer accounts'!AJ26+'3d Customer accounts'!AJ69))),"0"),"-")</f>
        <v>-</v>
      </c>
      <c r="AK25" s="147" t="str">
        <f>IFERROR(IF('2e Nil Differential'!AK25&gt;0,('2e Nil Differential'!AK25*('3d Customer accounts'!AK69/('3d Customer accounts'!AK26+'3d Customer accounts'!AK69))),"0"),"-")</f>
        <v>-</v>
      </c>
      <c r="AL25" s="147" t="str">
        <f>IFERROR(IF('2e Nil Differential'!AL25&gt;0,('2e Nil Differential'!AL25*('3d Customer accounts'!AL69/('3d Customer accounts'!AL26+'3d Customer accounts'!AL69))),"0"),"-")</f>
        <v>-</v>
      </c>
      <c r="AM25" s="147" t="str">
        <f>IFERROR(IF('2e Nil Differential'!AM25&gt;0,('2e Nil Differential'!AM25*('3d Customer accounts'!AM69/('3d Customer accounts'!AM26+'3d Customer accounts'!AM69))),"0"),"-")</f>
        <v>-</v>
      </c>
      <c r="AN25" s="147" t="str">
        <f>IFERROR(IF('2e Nil Differential'!AN25&gt;0,('2e Nil Differential'!AN25*('3d Customer accounts'!AN69/('3d Customer accounts'!AN26+'3d Customer accounts'!AN69))),"0"),"-")</f>
        <v>-</v>
      </c>
      <c r="AO25" s="147" t="str">
        <f>IFERROR(IF('2e Nil Differential'!AO25&gt;0,('2e Nil Differential'!AO25*('3d Customer accounts'!AO69/('3d Customer accounts'!AO26+'3d Customer accounts'!AO69))),"0"),"-")</f>
        <v>-</v>
      </c>
      <c r="AP25" s="147" t="str">
        <f>IFERROR(IF('2e Nil Differential'!AP25&gt;0,('2e Nil Differential'!AP25*('3d Customer accounts'!AP69/('3d Customer accounts'!AP26+'3d Customer accounts'!AP69))),"0"),"-")</f>
        <v>-</v>
      </c>
      <c r="AQ25" s="147" t="str">
        <f>IFERROR(IF('2e Nil Differential'!AQ25&gt;0,('2e Nil Differential'!AQ25*('3d Customer accounts'!AQ69/('3d Customer accounts'!AQ26+'3d Customer accounts'!AQ69))),"0"),"-")</f>
        <v>-</v>
      </c>
      <c r="AR25" s="147" t="str">
        <f>IFERROR(IF('2e Nil Differential'!AR25&gt;0,('2e Nil Differential'!AR25*('3d Customer accounts'!AR69/('3d Customer accounts'!AR26+'3d Customer accounts'!AR69))),"0"),"-")</f>
        <v>-</v>
      </c>
      <c r="AS25" s="147" t="str">
        <f>IFERROR(IF('2e Nil Differential'!AS25&gt;0,('2e Nil Differential'!AS25*('3d Customer accounts'!AS69/('3d Customer accounts'!AS26+'3d Customer accounts'!AS69))),"0"),"-")</f>
        <v>-</v>
      </c>
      <c r="AT25" s="147" t="str">
        <f>IFERROR(IF('2e Nil Differential'!AT25&gt;0,('2e Nil Differential'!AT25*('3d Customer accounts'!AT69/('3d Customer accounts'!AT26+'3d Customer accounts'!AT69))),"0"),"-")</f>
        <v>-</v>
      </c>
      <c r="AU25" s="147" t="str">
        <f>IFERROR(IF('2e Nil Differential'!AU25&gt;0,('2e Nil Differential'!AU25*('3d Customer accounts'!AU69/('3d Customer accounts'!AU26+'3d Customer accounts'!AU69))),"0"),"-")</f>
        <v>-</v>
      </c>
      <c r="AV25" s="147" t="str">
        <f>IFERROR(IF('2e Nil Differential'!AV25&gt;0,('2e Nil Differential'!AV25*('3d Customer accounts'!AV69/('3d Customer accounts'!AV26+'3d Customer accounts'!AV69))),"0"),"-")</f>
        <v>-</v>
      </c>
      <c r="AW25" s="147" t="str">
        <f>IFERROR(IF('2e Nil Differential'!AW25&gt;0,('2e Nil Differential'!AW25*('3d Customer accounts'!AW69/('3d Customer accounts'!AW26+'3d Customer accounts'!AW69))),"0"),"-")</f>
        <v>-</v>
      </c>
      <c r="AX25" s="147" t="str">
        <f>IFERROR(IF('2e Nil Differential'!AX25&gt;0,('2e Nil Differential'!AX25*('3d Customer accounts'!AX69/('3d Customer accounts'!AX26+'3d Customer accounts'!AX69))),"0"),"-")</f>
        <v>-</v>
      </c>
      <c r="AY25" s="147" t="str">
        <f>IFERROR(IF('2e Nil Differential'!AY25&gt;0,('2e Nil Differential'!AY25*('3d Customer accounts'!AY69/('3d Customer accounts'!AY26+'3d Customer accounts'!AY69))),"0"),"-")</f>
        <v>-</v>
      </c>
      <c r="AZ25" s="147" t="str">
        <f>IFERROR(IF('2e Nil Differential'!AZ25&gt;0,('2e Nil Differential'!AZ25*('3d Customer accounts'!AZ69/('3d Customer accounts'!AZ26+'3d Customer accounts'!AZ69))),"0"),"-")</f>
        <v>-</v>
      </c>
      <c r="BA25" s="147" t="str">
        <f>IFERROR(IF('2e Nil Differential'!BA25&gt;0,('2e Nil Differential'!BA25*('3d Customer accounts'!BA69/('3d Customer accounts'!BA26+'3d Customer accounts'!BA69))),"0"),"-")</f>
        <v>-</v>
      </c>
      <c r="BB25" s="147" t="str">
        <f>IFERROR(IF('2e Nil Differential'!BB25&gt;0,('2e Nil Differential'!BB25*('3d Customer accounts'!BB69/('3d Customer accounts'!BB26+'3d Customer accounts'!BB69))),"0"),"-")</f>
        <v>-</v>
      </c>
      <c r="BC25" s="147" t="str">
        <f>IFERROR(IF('2e Nil Differential'!BC25&gt;0,('2e Nil Differential'!BC25*('3d Customer accounts'!BC69/('3d Customer accounts'!BC26+'3d Customer accounts'!BC69))),"0"),"-")</f>
        <v>-</v>
      </c>
      <c r="BD25" s="147" t="str">
        <f>IFERROR(IF('2e Nil Differential'!BD25&gt;0,('2e Nil Differential'!BD25*('3d Customer accounts'!BD69/('3d Customer accounts'!BD26+'3d Customer accounts'!BD69))),"0"),"-")</f>
        <v>-</v>
      </c>
      <c r="BE25" s="147" t="str">
        <f>IFERROR(IF('2e Nil Differential'!BE25&gt;0,('2e Nil Differential'!BE25*('3d Customer accounts'!BE69/('3d Customer accounts'!BE26+'3d Customer accounts'!BE69))),"0"),"-")</f>
        <v>-</v>
      </c>
      <c r="BF25" s="147" t="str">
        <f>IFERROR(IF('2e Nil Differential'!BF25&gt;0,('2e Nil Differential'!BF25*('3d Customer accounts'!BF69/('3d Customer accounts'!BF26+'3d Customer accounts'!BF69))),"0"),"-")</f>
        <v>-</v>
      </c>
    </row>
    <row r="26" spans="2:58" ht="14.45" customHeight="1" x14ac:dyDescent="0.25">
      <c r="B26" s="278"/>
      <c r="C26" s="280" t="s">
        <v>220</v>
      </c>
      <c r="D26" s="280" t="s">
        <v>449</v>
      </c>
      <c r="E26" s="280" t="s">
        <v>205</v>
      </c>
      <c r="F26" s="17" t="s">
        <v>53</v>
      </c>
      <c r="G26" s="139"/>
      <c r="H26" s="38"/>
      <c r="I26" s="142"/>
      <c r="J26" s="142"/>
      <c r="K26" s="142"/>
      <c r="L26" s="142"/>
      <c r="M26" s="142"/>
      <c r="N26" s="142"/>
      <c r="O26" s="142"/>
      <c r="P26" s="142"/>
      <c r="Q26" s="38"/>
      <c r="R26" s="142"/>
      <c r="S26" s="142"/>
      <c r="T26" s="142"/>
      <c r="U26" s="142"/>
      <c r="V26" s="142"/>
      <c r="W26" s="142"/>
      <c r="X26" s="142"/>
      <c r="Y26" s="142"/>
      <c r="Z26" s="142"/>
      <c r="AA26" s="142"/>
      <c r="AB26" s="142"/>
      <c r="AC26" s="142"/>
      <c r="AD26" s="142"/>
      <c r="AE26" s="142"/>
      <c r="AF26" s="246">
        <f>IFERROR(IF('2e Nil Differential'!AF26&gt;0,('2e Nil Differential'!AF26*('3d Customer accounts'!AF70/('3d Customer accounts'!AF27+'3d Customer accounts'!AF70))),"0"),"-")</f>
        <v>3.9649921092843226</v>
      </c>
      <c r="AG26" s="147">
        <f>IFERROR(IF('2e Nil Differential'!AG26&gt;0,('2e Nil Differential'!AG26*('3d Customer accounts'!AG70/('3d Customer accounts'!AG27+'3d Customer accounts'!AG70))),"0"),"-")</f>
        <v>3.7049340746117441</v>
      </c>
      <c r="AH26" s="147" t="str">
        <f>IFERROR(IF('2e Nil Differential'!AH26&gt;0,('2e Nil Differential'!AH26*('3d Customer accounts'!AH70/('3d Customer accounts'!AH27+'3d Customer accounts'!AH70))),"0"),"-")</f>
        <v>-</v>
      </c>
      <c r="AI26" s="147" t="str">
        <f>IFERROR(IF('2e Nil Differential'!AI26&gt;0,('2e Nil Differential'!AI26*('3d Customer accounts'!AI70/('3d Customer accounts'!AI27+'3d Customer accounts'!AI70))),"0"),"-")</f>
        <v>-</v>
      </c>
      <c r="AJ26" s="147" t="str">
        <f>IFERROR(IF('2e Nil Differential'!AJ26&gt;0,('2e Nil Differential'!AJ26*('3d Customer accounts'!AJ70/('3d Customer accounts'!AJ27+'3d Customer accounts'!AJ70))),"0"),"-")</f>
        <v>-</v>
      </c>
      <c r="AK26" s="147" t="str">
        <f>IFERROR(IF('2e Nil Differential'!AK26&gt;0,('2e Nil Differential'!AK26*('3d Customer accounts'!AK70/('3d Customer accounts'!AK27+'3d Customer accounts'!AK70))),"0"),"-")</f>
        <v>-</v>
      </c>
      <c r="AL26" s="147" t="str">
        <f>IFERROR(IF('2e Nil Differential'!AL26&gt;0,('2e Nil Differential'!AL26*('3d Customer accounts'!AL70/('3d Customer accounts'!AL27+'3d Customer accounts'!AL70))),"0"),"-")</f>
        <v>-</v>
      </c>
      <c r="AM26" s="147" t="str">
        <f>IFERROR(IF('2e Nil Differential'!AM26&gt;0,('2e Nil Differential'!AM26*('3d Customer accounts'!AM70/('3d Customer accounts'!AM27+'3d Customer accounts'!AM70))),"0"),"-")</f>
        <v>-</v>
      </c>
      <c r="AN26" s="147" t="str">
        <f>IFERROR(IF('2e Nil Differential'!AN26&gt;0,('2e Nil Differential'!AN26*('3d Customer accounts'!AN70/('3d Customer accounts'!AN27+'3d Customer accounts'!AN70))),"0"),"-")</f>
        <v>-</v>
      </c>
      <c r="AO26" s="147" t="str">
        <f>IFERROR(IF('2e Nil Differential'!AO26&gt;0,('2e Nil Differential'!AO26*('3d Customer accounts'!AO70/('3d Customer accounts'!AO27+'3d Customer accounts'!AO70))),"0"),"-")</f>
        <v>-</v>
      </c>
      <c r="AP26" s="147" t="str">
        <f>IFERROR(IF('2e Nil Differential'!AP26&gt;0,('2e Nil Differential'!AP26*('3d Customer accounts'!AP70/('3d Customer accounts'!AP27+'3d Customer accounts'!AP70))),"0"),"-")</f>
        <v>-</v>
      </c>
      <c r="AQ26" s="147" t="str">
        <f>IFERROR(IF('2e Nil Differential'!AQ26&gt;0,('2e Nil Differential'!AQ26*('3d Customer accounts'!AQ70/('3d Customer accounts'!AQ27+'3d Customer accounts'!AQ70))),"0"),"-")</f>
        <v>-</v>
      </c>
      <c r="AR26" s="147" t="str">
        <f>IFERROR(IF('2e Nil Differential'!AR26&gt;0,('2e Nil Differential'!AR26*('3d Customer accounts'!AR70/('3d Customer accounts'!AR27+'3d Customer accounts'!AR70))),"0"),"-")</f>
        <v>-</v>
      </c>
      <c r="AS26" s="147" t="str">
        <f>IFERROR(IF('2e Nil Differential'!AS26&gt;0,('2e Nil Differential'!AS26*('3d Customer accounts'!AS70/('3d Customer accounts'!AS27+'3d Customer accounts'!AS70))),"0"),"-")</f>
        <v>-</v>
      </c>
      <c r="AT26" s="147" t="str">
        <f>IFERROR(IF('2e Nil Differential'!AT26&gt;0,('2e Nil Differential'!AT26*('3d Customer accounts'!AT70/('3d Customer accounts'!AT27+'3d Customer accounts'!AT70))),"0"),"-")</f>
        <v>-</v>
      </c>
      <c r="AU26" s="147" t="str">
        <f>IFERROR(IF('2e Nil Differential'!AU26&gt;0,('2e Nil Differential'!AU26*('3d Customer accounts'!AU70/('3d Customer accounts'!AU27+'3d Customer accounts'!AU70))),"0"),"-")</f>
        <v>-</v>
      </c>
      <c r="AV26" s="147" t="str">
        <f>IFERROR(IF('2e Nil Differential'!AV26&gt;0,('2e Nil Differential'!AV26*('3d Customer accounts'!AV70/('3d Customer accounts'!AV27+'3d Customer accounts'!AV70))),"0"),"-")</f>
        <v>-</v>
      </c>
      <c r="AW26" s="147" t="str">
        <f>IFERROR(IF('2e Nil Differential'!AW26&gt;0,('2e Nil Differential'!AW26*('3d Customer accounts'!AW70/('3d Customer accounts'!AW27+'3d Customer accounts'!AW70))),"0"),"-")</f>
        <v>-</v>
      </c>
      <c r="AX26" s="147" t="str">
        <f>IFERROR(IF('2e Nil Differential'!AX26&gt;0,('2e Nil Differential'!AX26*('3d Customer accounts'!AX70/('3d Customer accounts'!AX27+'3d Customer accounts'!AX70))),"0"),"-")</f>
        <v>-</v>
      </c>
      <c r="AY26" s="147" t="str">
        <f>IFERROR(IF('2e Nil Differential'!AY26&gt;0,('2e Nil Differential'!AY26*('3d Customer accounts'!AY70/('3d Customer accounts'!AY27+'3d Customer accounts'!AY70))),"0"),"-")</f>
        <v>-</v>
      </c>
      <c r="AZ26" s="147" t="str">
        <f>IFERROR(IF('2e Nil Differential'!AZ26&gt;0,('2e Nil Differential'!AZ26*('3d Customer accounts'!AZ70/('3d Customer accounts'!AZ27+'3d Customer accounts'!AZ70))),"0"),"-")</f>
        <v>-</v>
      </c>
      <c r="BA26" s="147" t="str">
        <f>IFERROR(IF('2e Nil Differential'!BA26&gt;0,('2e Nil Differential'!BA26*('3d Customer accounts'!BA70/('3d Customer accounts'!BA27+'3d Customer accounts'!BA70))),"0"),"-")</f>
        <v>-</v>
      </c>
      <c r="BB26" s="147" t="str">
        <f>IFERROR(IF('2e Nil Differential'!BB26&gt;0,('2e Nil Differential'!BB26*('3d Customer accounts'!BB70/('3d Customer accounts'!BB27+'3d Customer accounts'!BB70))),"0"),"-")</f>
        <v>-</v>
      </c>
      <c r="BC26" s="147" t="str">
        <f>IFERROR(IF('2e Nil Differential'!BC26&gt;0,('2e Nil Differential'!BC26*('3d Customer accounts'!BC70/('3d Customer accounts'!BC27+'3d Customer accounts'!BC70))),"0"),"-")</f>
        <v>-</v>
      </c>
      <c r="BD26" s="147" t="str">
        <f>IFERROR(IF('2e Nil Differential'!BD26&gt;0,('2e Nil Differential'!BD26*('3d Customer accounts'!BD70/('3d Customer accounts'!BD27+'3d Customer accounts'!BD70))),"0"),"-")</f>
        <v>-</v>
      </c>
      <c r="BE26" s="147" t="str">
        <f>IFERROR(IF('2e Nil Differential'!BE26&gt;0,('2e Nil Differential'!BE26*('3d Customer accounts'!BE70/('3d Customer accounts'!BE27+'3d Customer accounts'!BE70))),"0"),"-")</f>
        <v>-</v>
      </c>
      <c r="BF26" s="147" t="str">
        <f>IFERROR(IF('2e Nil Differential'!BF26&gt;0,('2e Nil Differential'!BF26*('3d Customer accounts'!BF70/('3d Customer accounts'!BF27+'3d Customer accounts'!BF70))),"0"),"-")</f>
        <v>-</v>
      </c>
    </row>
    <row r="27" spans="2:58" x14ac:dyDescent="0.25">
      <c r="B27" s="278"/>
      <c r="C27" s="281"/>
      <c r="D27" s="281"/>
      <c r="E27" s="281"/>
      <c r="F27" s="17" t="s">
        <v>54</v>
      </c>
      <c r="G27" s="66"/>
      <c r="H27" s="38"/>
      <c r="I27" s="142"/>
      <c r="J27" s="142"/>
      <c r="K27" s="142"/>
      <c r="L27" s="142"/>
      <c r="M27" s="142"/>
      <c r="N27" s="142"/>
      <c r="O27" s="142"/>
      <c r="P27" s="142"/>
      <c r="Q27" s="38"/>
      <c r="R27" s="142"/>
      <c r="S27" s="142"/>
      <c r="T27" s="142"/>
      <c r="U27" s="142"/>
      <c r="V27" s="142"/>
      <c r="W27" s="142"/>
      <c r="X27" s="142"/>
      <c r="Y27" s="142"/>
      <c r="Z27" s="142"/>
      <c r="AA27" s="142"/>
      <c r="AB27" s="142"/>
      <c r="AC27" s="142"/>
      <c r="AD27" s="142"/>
      <c r="AE27" s="142"/>
      <c r="AF27" s="246">
        <f>IFERROR(IF('2e Nil Differential'!AF27&gt;0,('2e Nil Differential'!AF27*('3d Customer accounts'!AF71/('3d Customer accounts'!AF28+'3d Customer accounts'!AF71))),"0"),"-")</f>
        <v>3.4982060558395567</v>
      </c>
      <c r="AG27" s="147">
        <f>IFERROR(IF('2e Nil Differential'!AG27&gt;0,('2e Nil Differential'!AG27*('3d Customer accounts'!AG71/('3d Customer accounts'!AG28+'3d Customer accounts'!AG71))),"0"),"-")</f>
        <v>3.2186043665776194</v>
      </c>
      <c r="AH27" s="147" t="str">
        <f>IFERROR(IF('2e Nil Differential'!AH27&gt;0,('2e Nil Differential'!AH27*('3d Customer accounts'!AH71/('3d Customer accounts'!AH28+'3d Customer accounts'!AH71))),"0"),"-")</f>
        <v>-</v>
      </c>
      <c r="AI27" s="147" t="str">
        <f>IFERROR(IF('2e Nil Differential'!AI27&gt;0,('2e Nil Differential'!AI27*('3d Customer accounts'!AI71/('3d Customer accounts'!AI28+'3d Customer accounts'!AI71))),"0"),"-")</f>
        <v>-</v>
      </c>
      <c r="AJ27" s="147" t="str">
        <f>IFERROR(IF('2e Nil Differential'!AJ27&gt;0,('2e Nil Differential'!AJ27*('3d Customer accounts'!AJ71/('3d Customer accounts'!AJ28+'3d Customer accounts'!AJ71))),"0"),"-")</f>
        <v>-</v>
      </c>
      <c r="AK27" s="147" t="str">
        <f>IFERROR(IF('2e Nil Differential'!AK27&gt;0,('2e Nil Differential'!AK27*('3d Customer accounts'!AK71/('3d Customer accounts'!AK28+'3d Customer accounts'!AK71))),"0"),"-")</f>
        <v>-</v>
      </c>
      <c r="AL27" s="147" t="str">
        <f>IFERROR(IF('2e Nil Differential'!AL27&gt;0,('2e Nil Differential'!AL27*('3d Customer accounts'!AL71/('3d Customer accounts'!AL28+'3d Customer accounts'!AL71))),"0"),"-")</f>
        <v>-</v>
      </c>
      <c r="AM27" s="147" t="str">
        <f>IFERROR(IF('2e Nil Differential'!AM27&gt;0,('2e Nil Differential'!AM27*('3d Customer accounts'!AM71/('3d Customer accounts'!AM28+'3d Customer accounts'!AM71))),"0"),"-")</f>
        <v>-</v>
      </c>
      <c r="AN27" s="147" t="str">
        <f>IFERROR(IF('2e Nil Differential'!AN27&gt;0,('2e Nil Differential'!AN27*('3d Customer accounts'!AN71/('3d Customer accounts'!AN28+'3d Customer accounts'!AN71))),"0"),"-")</f>
        <v>-</v>
      </c>
      <c r="AO27" s="147" t="str">
        <f>IFERROR(IF('2e Nil Differential'!AO27&gt;0,('2e Nil Differential'!AO27*('3d Customer accounts'!AO71/('3d Customer accounts'!AO28+'3d Customer accounts'!AO71))),"0"),"-")</f>
        <v>-</v>
      </c>
      <c r="AP27" s="147" t="str">
        <f>IFERROR(IF('2e Nil Differential'!AP27&gt;0,('2e Nil Differential'!AP27*('3d Customer accounts'!AP71/('3d Customer accounts'!AP28+'3d Customer accounts'!AP71))),"0"),"-")</f>
        <v>-</v>
      </c>
      <c r="AQ27" s="147" t="str">
        <f>IFERROR(IF('2e Nil Differential'!AQ27&gt;0,('2e Nil Differential'!AQ27*('3d Customer accounts'!AQ71/('3d Customer accounts'!AQ28+'3d Customer accounts'!AQ71))),"0"),"-")</f>
        <v>-</v>
      </c>
      <c r="AR27" s="147" t="str">
        <f>IFERROR(IF('2e Nil Differential'!AR27&gt;0,('2e Nil Differential'!AR27*('3d Customer accounts'!AR71/('3d Customer accounts'!AR28+'3d Customer accounts'!AR71))),"0"),"-")</f>
        <v>-</v>
      </c>
      <c r="AS27" s="147" t="str">
        <f>IFERROR(IF('2e Nil Differential'!AS27&gt;0,('2e Nil Differential'!AS27*('3d Customer accounts'!AS71/('3d Customer accounts'!AS28+'3d Customer accounts'!AS71))),"0"),"-")</f>
        <v>-</v>
      </c>
      <c r="AT27" s="147" t="str">
        <f>IFERROR(IF('2e Nil Differential'!AT27&gt;0,('2e Nil Differential'!AT27*('3d Customer accounts'!AT71/('3d Customer accounts'!AT28+'3d Customer accounts'!AT71))),"0"),"-")</f>
        <v>-</v>
      </c>
      <c r="AU27" s="147" t="str">
        <f>IFERROR(IF('2e Nil Differential'!AU27&gt;0,('2e Nil Differential'!AU27*('3d Customer accounts'!AU71/('3d Customer accounts'!AU28+'3d Customer accounts'!AU71))),"0"),"-")</f>
        <v>-</v>
      </c>
      <c r="AV27" s="147" t="str">
        <f>IFERROR(IF('2e Nil Differential'!AV27&gt;0,('2e Nil Differential'!AV27*('3d Customer accounts'!AV71/('3d Customer accounts'!AV28+'3d Customer accounts'!AV71))),"0"),"-")</f>
        <v>-</v>
      </c>
      <c r="AW27" s="147" t="str">
        <f>IFERROR(IF('2e Nil Differential'!AW27&gt;0,('2e Nil Differential'!AW27*('3d Customer accounts'!AW71/('3d Customer accounts'!AW28+'3d Customer accounts'!AW71))),"0"),"-")</f>
        <v>-</v>
      </c>
      <c r="AX27" s="147" t="str">
        <f>IFERROR(IF('2e Nil Differential'!AX27&gt;0,('2e Nil Differential'!AX27*('3d Customer accounts'!AX71/('3d Customer accounts'!AX28+'3d Customer accounts'!AX71))),"0"),"-")</f>
        <v>-</v>
      </c>
      <c r="AY27" s="147" t="str">
        <f>IFERROR(IF('2e Nil Differential'!AY27&gt;0,('2e Nil Differential'!AY27*('3d Customer accounts'!AY71/('3d Customer accounts'!AY28+'3d Customer accounts'!AY71))),"0"),"-")</f>
        <v>-</v>
      </c>
      <c r="AZ27" s="147" t="str">
        <f>IFERROR(IF('2e Nil Differential'!AZ27&gt;0,('2e Nil Differential'!AZ27*('3d Customer accounts'!AZ71/('3d Customer accounts'!AZ28+'3d Customer accounts'!AZ71))),"0"),"-")</f>
        <v>-</v>
      </c>
      <c r="BA27" s="147" t="str">
        <f>IFERROR(IF('2e Nil Differential'!BA27&gt;0,('2e Nil Differential'!BA27*('3d Customer accounts'!BA71/('3d Customer accounts'!BA28+'3d Customer accounts'!BA71))),"0"),"-")</f>
        <v>-</v>
      </c>
      <c r="BB27" s="147" t="str">
        <f>IFERROR(IF('2e Nil Differential'!BB27&gt;0,('2e Nil Differential'!BB27*('3d Customer accounts'!BB71/('3d Customer accounts'!BB28+'3d Customer accounts'!BB71))),"0"),"-")</f>
        <v>-</v>
      </c>
      <c r="BC27" s="147" t="str">
        <f>IFERROR(IF('2e Nil Differential'!BC27&gt;0,('2e Nil Differential'!BC27*('3d Customer accounts'!BC71/('3d Customer accounts'!BC28+'3d Customer accounts'!BC71))),"0"),"-")</f>
        <v>-</v>
      </c>
      <c r="BD27" s="147" t="str">
        <f>IFERROR(IF('2e Nil Differential'!BD27&gt;0,('2e Nil Differential'!BD27*('3d Customer accounts'!BD71/('3d Customer accounts'!BD28+'3d Customer accounts'!BD71))),"0"),"-")</f>
        <v>-</v>
      </c>
      <c r="BE27" s="147" t="str">
        <f>IFERROR(IF('2e Nil Differential'!BE27&gt;0,('2e Nil Differential'!BE27*('3d Customer accounts'!BE71/('3d Customer accounts'!BE28+'3d Customer accounts'!BE71))),"0"),"-")</f>
        <v>-</v>
      </c>
      <c r="BF27" s="147" t="str">
        <f>IFERROR(IF('2e Nil Differential'!BF27&gt;0,('2e Nil Differential'!BF27*('3d Customer accounts'!BF71/('3d Customer accounts'!BF28+'3d Customer accounts'!BF71))),"0"),"-")</f>
        <v>-</v>
      </c>
    </row>
    <row r="28" spans="2:58" x14ac:dyDescent="0.25">
      <c r="B28" s="278"/>
      <c r="C28" s="281"/>
      <c r="D28" s="281"/>
      <c r="E28" s="281"/>
      <c r="F28" s="17" t="s">
        <v>55</v>
      </c>
      <c r="G28" s="66"/>
      <c r="H28" s="38"/>
      <c r="I28" s="142"/>
      <c r="J28" s="142"/>
      <c r="K28" s="142"/>
      <c r="L28" s="142"/>
      <c r="M28" s="142"/>
      <c r="N28" s="142"/>
      <c r="O28" s="142"/>
      <c r="P28" s="142"/>
      <c r="Q28" s="38"/>
      <c r="R28" s="142"/>
      <c r="S28" s="142"/>
      <c r="T28" s="142"/>
      <c r="U28" s="142"/>
      <c r="V28" s="142"/>
      <c r="W28" s="142"/>
      <c r="X28" s="142"/>
      <c r="Y28" s="142"/>
      <c r="Z28" s="142"/>
      <c r="AA28" s="142"/>
      <c r="AB28" s="142"/>
      <c r="AC28" s="142"/>
      <c r="AD28" s="142"/>
      <c r="AE28" s="142"/>
      <c r="AF28" s="246">
        <f>IFERROR(IF('2e Nil Differential'!AF28&gt;0,('2e Nil Differential'!AF28*('3d Customer accounts'!AF72/('3d Customer accounts'!AF29+'3d Customer accounts'!AF72))),"0"),"-")</f>
        <v>4.3834440055281689</v>
      </c>
      <c r="AG28" s="147">
        <f>IFERROR(IF('2e Nil Differential'!AG28&gt;0,('2e Nil Differential'!AG28*('3d Customer accounts'!AG72/('3d Customer accounts'!AG29+'3d Customer accounts'!AG72))),"0"),"-")</f>
        <v>4.1210757285923236</v>
      </c>
      <c r="AH28" s="147" t="str">
        <f>IFERROR(IF('2e Nil Differential'!AH28&gt;0,('2e Nil Differential'!AH28*('3d Customer accounts'!AH72/('3d Customer accounts'!AH29+'3d Customer accounts'!AH72))),"0"),"-")</f>
        <v>-</v>
      </c>
      <c r="AI28" s="147" t="str">
        <f>IFERROR(IF('2e Nil Differential'!AI28&gt;0,('2e Nil Differential'!AI28*('3d Customer accounts'!AI72/('3d Customer accounts'!AI29+'3d Customer accounts'!AI72))),"0"),"-")</f>
        <v>-</v>
      </c>
      <c r="AJ28" s="147" t="str">
        <f>IFERROR(IF('2e Nil Differential'!AJ28&gt;0,('2e Nil Differential'!AJ28*('3d Customer accounts'!AJ72/('3d Customer accounts'!AJ29+'3d Customer accounts'!AJ72))),"0"),"-")</f>
        <v>-</v>
      </c>
      <c r="AK28" s="147" t="str">
        <f>IFERROR(IF('2e Nil Differential'!AK28&gt;0,('2e Nil Differential'!AK28*('3d Customer accounts'!AK72/('3d Customer accounts'!AK29+'3d Customer accounts'!AK72))),"0"),"-")</f>
        <v>-</v>
      </c>
      <c r="AL28" s="147" t="str">
        <f>IFERROR(IF('2e Nil Differential'!AL28&gt;0,('2e Nil Differential'!AL28*('3d Customer accounts'!AL72/('3d Customer accounts'!AL29+'3d Customer accounts'!AL72))),"0"),"-")</f>
        <v>-</v>
      </c>
      <c r="AM28" s="147" t="str">
        <f>IFERROR(IF('2e Nil Differential'!AM28&gt;0,('2e Nil Differential'!AM28*('3d Customer accounts'!AM72/('3d Customer accounts'!AM29+'3d Customer accounts'!AM72))),"0"),"-")</f>
        <v>-</v>
      </c>
      <c r="AN28" s="147" t="str">
        <f>IFERROR(IF('2e Nil Differential'!AN28&gt;0,('2e Nil Differential'!AN28*('3d Customer accounts'!AN72/('3d Customer accounts'!AN29+'3d Customer accounts'!AN72))),"0"),"-")</f>
        <v>-</v>
      </c>
      <c r="AO28" s="147" t="str">
        <f>IFERROR(IF('2e Nil Differential'!AO28&gt;0,('2e Nil Differential'!AO28*('3d Customer accounts'!AO72/('3d Customer accounts'!AO29+'3d Customer accounts'!AO72))),"0"),"-")</f>
        <v>-</v>
      </c>
      <c r="AP28" s="147" t="str">
        <f>IFERROR(IF('2e Nil Differential'!AP28&gt;0,('2e Nil Differential'!AP28*('3d Customer accounts'!AP72/('3d Customer accounts'!AP29+'3d Customer accounts'!AP72))),"0"),"-")</f>
        <v>-</v>
      </c>
      <c r="AQ28" s="147" t="str">
        <f>IFERROR(IF('2e Nil Differential'!AQ28&gt;0,('2e Nil Differential'!AQ28*('3d Customer accounts'!AQ72/('3d Customer accounts'!AQ29+'3d Customer accounts'!AQ72))),"0"),"-")</f>
        <v>-</v>
      </c>
      <c r="AR28" s="147" t="str">
        <f>IFERROR(IF('2e Nil Differential'!AR28&gt;0,('2e Nil Differential'!AR28*('3d Customer accounts'!AR72/('3d Customer accounts'!AR29+'3d Customer accounts'!AR72))),"0"),"-")</f>
        <v>-</v>
      </c>
      <c r="AS28" s="147" t="str">
        <f>IFERROR(IF('2e Nil Differential'!AS28&gt;0,('2e Nil Differential'!AS28*('3d Customer accounts'!AS72/('3d Customer accounts'!AS29+'3d Customer accounts'!AS72))),"0"),"-")</f>
        <v>-</v>
      </c>
      <c r="AT28" s="147" t="str">
        <f>IFERROR(IF('2e Nil Differential'!AT28&gt;0,('2e Nil Differential'!AT28*('3d Customer accounts'!AT72/('3d Customer accounts'!AT29+'3d Customer accounts'!AT72))),"0"),"-")</f>
        <v>-</v>
      </c>
      <c r="AU28" s="147" t="str">
        <f>IFERROR(IF('2e Nil Differential'!AU28&gt;0,('2e Nil Differential'!AU28*('3d Customer accounts'!AU72/('3d Customer accounts'!AU29+'3d Customer accounts'!AU72))),"0"),"-")</f>
        <v>-</v>
      </c>
      <c r="AV28" s="147" t="str">
        <f>IFERROR(IF('2e Nil Differential'!AV28&gt;0,('2e Nil Differential'!AV28*('3d Customer accounts'!AV72/('3d Customer accounts'!AV29+'3d Customer accounts'!AV72))),"0"),"-")</f>
        <v>-</v>
      </c>
      <c r="AW28" s="147" t="str">
        <f>IFERROR(IF('2e Nil Differential'!AW28&gt;0,('2e Nil Differential'!AW28*('3d Customer accounts'!AW72/('3d Customer accounts'!AW29+'3d Customer accounts'!AW72))),"0"),"-")</f>
        <v>-</v>
      </c>
      <c r="AX28" s="147" t="str">
        <f>IFERROR(IF('2e Nil Differential'!AX28&gt;0,('2e Nil Differential'!AX28*('3d Customer accounts'!AX72/('3d Customer accounts'!AX29+'3d Customer accounts'!AX72))),"0"),"-")</f>
        <v>-</v>
      </c>
      <c r="AY28" s="147" t="str">
        <f>IFERROR(IF('2e Nil Differential'!AY28&gt;0,('2e Nil Differential'!AY28*('3d Customer accounts'!AY72/('3d Customer accounts'!AY29+'3d Customer accounts'!AY72))),"0"),"-")</f>
        <v>-</v>
      </c>
      <c r="AZ28" s="147" t="str">
        <f>IFERROR(IF('2e Nil Differential'!AZ28&gt;0,('2e Nil Differential'!AZ28*('3d Customer accounts'!AZ72/('3d Customer accounts'!AZ29+'3d Customer accounts'!AZ72))),"0"),"-")</f>
        <v>-</v>
      </c>
      <c r="BA28" s="147" t="str">
        <f>IFERROR(IF('2e Nil Differential'!BA28&gt;0,('2e Nil Differential'!BA28*('3d Customer accounts'!BA72/('3d Customer accounts'!BA29+'3d Customer accounts'!BA72))),"0"),"-")</f>
        <v>-</v>
      </c>
      <c r="BB28" s="147" t="str">
        <f>IFERROR(IF('2e Nil Differential'!BB28&gt;0,('2e Nil Differential'!BB28*('3d Customer accounts'!BB72/('3d Customer accounts'!BB29+'3d Customer accounts'!BB72))),"0"),"-")</f>
        <v>-</v>
      </c>
      <c r="BC28" s="147" t="str">
        <f>IFERROR(IF('2e Nil Differential'!BC28&gt;0,('2e Nil Differential'!BC28*('3d Customer accounts'!BC72/('3d Customer accounts'!BC29+'3d Customer accounts'!BC72))),"0"),"-")</f>
        <v>-</v>
      </c>
      <c r="BD28" s="147" t="str">
        <f>IFERROR(IF('2e Nil Differential'!BD28&gt;0,('2e Nil Differential'!BD28*('3d Customer accounts'!BD72/('3d Customer accounts'!BD29+'3d Customer accounts'!BD72))),"0"),"-")</f>
        <v>-</v>
      </c>
      <c r="BE28" s="147" t="str">
        <f>IFERROR(IF('2e Nil Differential'!BE28&gt;0,('2e Nil Differential'!BE28*('3d Customer accounts'!BE72/('3d Customer accounts'!BE29+'3d Customer accounts'!BE72))),"0"),"-")</f>
        <v>-</v>
      </c>
      <c r="BF28" s="147" t="str">
        <f>IFERROR(IF('2e Nil Differential'!BF28&gt;0,('2e Nil Differential'!BF28*('3d Customer accounts'!BF72/('3d Customer accounts'!BF29+'3d Customer accounts'!BF72))),"0"),"-")</f>
        <v>-</v>
      </c>
    </row>
    <row r="29" spans="2:58" x14ac:dyDescent="0.25">
      <c r="B29" s="278"/>
      <c r="C29" s="281"/>
      <c r="D29" s="281"/>
      <c r="E29" s="281"/>
      <c r="F29" s="17" t="s">
        <v>56</v>
      </c>
      <c r="G29" s="66"/>
      <c r="H29" s="38"/>
      <c r="I29" s="142"/>
      <c r="J29" s="142"/>
      <c r="K29" s="142"/>
      <c r="L29" s="142"/>
      <c r="M29" s="142"/>
      <c r="N29" s="142"/>
      <c r="O29" s="142"/>
      <c r="P29" s="142"/>
      <c r="Q29" s="38"/>
      <c r="R29" s="142"/>
      <c r="S29" s="142"/>
      <c r="T29" s="142"/>
      <c r="U29" s="142"/>
      <c r="V29" s="142"/>
      <c r="W29" s="142"/>
      <c r="X29" s="142"/>
      <c r="Y29" s="142"/>
      <c r="Z29" s="142"/>
      <c r="AA29" s="142"/>
      <c r="AB29" s="142"/>
      <c r="AC29" s="142"/>
      <c r="AD29" s="142"/>
      <c r="AE29" s="142"/>
      <c r="AF29" s="246">
        <f>IFERROR(IF('2e Nil Differential'!AF29&gt;0,('2e Nil Differential'!AF29*('3d Customer accounts'!AF73/('3d Customer accounts'!AF30+'3d Customer accounts'!AF73))),"0"),"-")</f>
        <v>8.6363071191507057</v>
      </c>
      <c r="AG29" s="147">
        <f>IFERROR(IF('2e Nil Differential'!AG29&gt;0,('2e Nil Differential'!AG29*('3d Customer accounts'!AG73/('3d Customer accounts'!AG30+'3d Customer accounts'!AG73))),"0"),"-")</f>
        <v>8.3889108437401525</v>
      </c>
      <c r="AH29" s="147" t="str">
        <f>IFERROR(IF('2e Nil Differential'!AH29&gt;0,('2e Nil Differential'!AH29*('3d Customer accounts'!AH73/('3d Customer accounts'!AH30+'3d Customer accounts'!AH73))),"0"),"-")</f>
        <v>-</v>
      </c>
      <c r="AI29" s="147" t="str">
        <f>IFERROR(IF('2e Nil Differential'!AI29&gt;0,('2e Nil Differential'!AI29*('3d Customer accounts'!AI73/('3d Customer accounts'!AI30+'3d Customer accounts'!AI73))),"0"),"-")</f>
        <v>-</v>
      </c>
      <c r="AJ29" s="147" t="str">
        <f>IFERROR(IF('2e Nil Differential'!AJ29&gt;0,('2e Nil Differential'!AJ29*('3d Customer accounts'!AJ73/('3d Customer accounts'!AJ30+'3d Customer accounts'!AJ73))),"0"),"-")</f>
        <v>-</v>
      </c>
      <c r="AK29" s="147" t="str">
        <f>IFERROR(IF('2e Nil Differential'!AK29&gt;0,('2e Nil Differential'!AK29*('3d Customer accounts'!AK73/('3d Customer accounts'!AK30+'3d Customer accounts'!AK73))),"0"),"-")</f>
        <v>-</v>
      </c>
      <c r="AL29" s="147" t="str">
        <f>IFERROR(IF('2e Nil Differential'!AL29&gt;0,('2e Nil Differential'!AL29*('3d Customer accounts'!AL73/('3d Customer accounts'!AL30+'3d Customer accounts'!AL73))),"0"),"-")</f>
        <v>-</v>
      </c>
      <c r="AM29" s="147" t="str">
        <f>IFERROR(IF('2e Nil Differential'!AM29&gt;0,('2e Nil Differential'!AM29*('3d Customer accounts'!AM73/('3d Customer accounts'!AM30+'3d Customer accounts'!AM73))),"0"),"-")</f>
        <v>-</v>
      </c>
      <c r="AN29" s="147" t="str">
        <f>IFERROR(IF('2e Nil Differential'!AN29&gt;0,('2e Nil Differential'!AN29*('3d Customer accounts'!AN73/('3d Customer accounts'!AN30+'3d Customer accounts'!AN73))),"0"),"-")</f>
        <v>-</v>
      </c>
      <c r="AO29" s="147" t="str">
        <f>IFERROR(IF('2e Nil Differential'!AO29&gt;0,('2e Nil Differential'!AO29*('3d Customer accounts'!AO73/('3d Customer accounts'!AO30+'3d Customer accounts'!AO73))),"0"),"-")</f>
        <v>-</v>
      </c>
      <c r="AP29" s="147" t="str">
        <f>IFERROR(IF('2e Nil Differential'!AP29&gt;0,('2e Nil Differential'!AP29*('3d Customer accounts'!AP73/('3d Customer accounts'!AP30+'3d Customer accounts'!AP73))),"0"),"-")</f>
        <v>-</v>
      </c>
      <c r="AQ29" s="147" t="str">
        <f>IFERROR(IF('2e Nil Differential'!AQ29&gt;0,('2e Nil Differential'!AQ29*('3d Customer accounts'!AQ73/('3d Customer accounts'!AQ30+'3d Customer accounts'!AQ73))),"0"),"-")</f>
        <v>-</v>
      </c>
      <c r="AR29" s="147" t="str">
        <f>IFERROR(IF('2e Nil Differential'!AR29&gt;0,('2e Nil Differential'!AR29*('3d Customer accounts'!AR73/('3d Customer accounts'!AR30+'3d Customer accounts'!AR73))),"0"),"-")</f>
        <v>-</v>
      </c>
      <c r="AS29" s="147" t="str">
        <f>IFERROR(IF('2e Nil Differential'!AS29&gt;0,('2e Nil Differential'!AS29*('3d Customer accounts'!AS73/('3d Customer accounts'!AS30+'3d Customer accounts'!AS73))),"0"),"-")</f>
        <v>-</v>
      </c>
      <c r="AT29" s="147" t="str">
        <f>IFERROR(IF('2e Nil Differential'!AT29&gt;0,('2e Nil Differential'!AT29*('3d Customer accounts'!AT73/('3d Customer accounts'!AT30+'3d Customer accounts'!AT73))),"0"),"-")</f>
        <v>-</v>
      </c>
      <c r="AU29" s="147" t="str">
        <f>IFERROR(IF('2e Nil Differential'!AU29&gt;0,('2e Nil Differential'!AU29*('3d Customer accounts'!AU73/('3d Customer accounts'!AU30+'3d Customer accounts'!AU73))),"0"),"-")</f>
        <v>-</v>
      </c>
      <c r="AV29" s="147" t="str">
        <f>IFERROR(IF('2e Nil Differential'!AV29&gt;0,('2e Nil Differential'!AV29*('3d Customer accounts'!AV73/('3d Customer accounts'!AV30+'3d Customer accounts'!AV73))),"0"),"-")</f>
        <v>-</v>
      </c>
      <c r="AW29" s="147" t="str">
        <f>IFERROR(IF('2e Nil Differential'!AW29&gt;0,('2e Nil Differential'!AW29*('3d Customer accounts'!AW73/('3d Customer accounts'!AW30+'3d Customer accounts'!AW73))),"0"),"-")</f>
        <v>-</v>
      </c>
      <c r="AX29" s="147" t="str">
        <f>IFERROR(IF('2e Nil Differential'!AX29&gt;0,('2e Nil Differential'!AX29*('3d Customer accounts'!AX73/('3d Customer accounts'!AX30+'3d Customer accounts'!AX73))),"0"),"-")</f>
        <v>-</v>
      </c>
      <c r="AY29" s="147" t="str">
        <f>IFERROR(IF('2e Nil Differential'!AY29&gt;0,('2e Nil Differential'!AY29*('3d Customer accounts'!AY73/('3d Customer accounts'!AY30+'3d Customer accounts'!AY73))),"0"),"-")</f>
        <v>-</v>
      </c>
      <c r="AZ29" s="147" t="str">
        <f>IFERROR(IF('2e Nil Differential'!AZ29&gt;0,('2e Nil Differential'!AZ29*('3d Customer accounts'!AZ73/('3d Customer accounts'!AZ30+'3d Customer accounts'!AZ73))),"0"),"-")</f>
        <v>-</v>
      </c>
      <c r="BA29" s="147" t="str">
        <f>IFERROR(IF('2e Nil Differential'!BA29&gt;0,('2e Nil Differential'!BA29*('3d Customer accounts'!BA73/('3d Customer accounts'!BA30+'3d Customer accounts'!BA73))),"0"),"-")</f>
        <v>-</v>
      </c>
      <c r="BB29" s="147" t="str">
        <f>IFERROR(IF('2e Nil Differential'!BB29&gt;0,('2e Nil Differential'!BB29*('3d Customer accounts'!BB73/('3d Customer accounts'!BB30+'3d Customer accounts'!BB73))),"0"),"-")</f>
        <v>-</v>
      </c>
      <c r="BC29" s="147" t="str">
        <f>IFERROR(IF('2e Nil Differential'!BC29&gt;0,('2e Nil Differential'!BC29*('3d Customer accounts'!BC73/('3d Customer accounts'!BC30+'3d Customer accounts'!BC73))),"0"),"-")</f>
        <v>-</v>
      </c>
      <c r="BD29" s="147" t="str">
        <f>IFERROR(IF('2e Nil Differential'!BD29&gt;0,('2e Nil Differential'!BD29*('3d Customer accounts'!BD73/('3d Customer accounts'!BD30+'3d Customer accounts'!BD73))),"0"),"-")</f>
        <v>-</v>
      </c>
      <c r="BE29" s="147" t="str">
        <f>IFERROR(IF('2e Nil Differential'!BE29&gt;0,('2e Nil Differential'!BE29*('3d Customer accounts'!BE73/('3d Customer accounts'!BE30+'3d Customer accounts'!BE73))),"0"),"-")</f>
        <v>-</v>
      </c>
      <c r="BF29" s="147" t="str">
        <f>IFERROR(IF('2e Nil Differential'!BF29&gt;0,('2e Nil Differential'!BF29*('3d Customer accounts'!BF73/('3d Customer accounts'!BF30+'3d Customer accounts'!BF73))),"0"),"-")</f>
        <v>-</v>
      </c>
    </row>
    <row r="30" spans="2:58" x14ac:dyDescent="0.25">
      <c r="B30" s="278"/>
      <c r="C30" s="281"/>
      <c r="D30" s="281"/>
      <c r="E30" s="281"/>
      <c r="F30" s="17" t="s">
        <v>57</v>
      </c>
      <c r="G30" s="66"/>
      <c r="H30" s="38"/>
      <c r="I30" s="142"/>
      <c r="J30" s="142"/>
      <c r="K30" s="142"/>
      <c r="L30" s="142"/>
      <c r="M30" s="142"/>
      <c r="N30" s="142"/>
      <c r="O30" s="142"/>
      <c r="P30" s="142"/>
      <c r="Q30" s="38"/>
      <c r="R30" s="142"/>
      <c r="S30" s="142"/>
      <c r="T30" s="142"/>
      <c r="U30" s="142"/>
      <c r="V30" s="142"/>
      <c r="W30" s="142"/>
      <c r="X30" s="142"/>
      <c r="Y30" s="142"/>
      <c r="Z30" s="142"/>
      <c r="AA30" s="142"/>
      <c r="AB30" s="142"/>
      <c r="AC30" s="142"/>
      <c r="AD30" s="142"/>
      <c r="AE30" s="142"/>
      <c r="AF30" s="246">
        <f>IFERROR(IF('2e Nil Differential'!AF30&gt;0,('2e Nil Differential'!AF30*('3d Customer accounts'!AF74/('3d Customer accounts'!AF31+'3d Customer accounts'!AF74))),"0"),"-")</f>
        <v>4.1923868997693416</v>
      </c>
      <c r="AG30" s="147">
        <f>IFERROR(IF('2e Nil Differential'!AG30&gt;0,('2e Nil Differential'!AG30*('3d Customer accounts'!AG74/('3d Customer accounts'!AG31+'3d Customer accounts'!AG74))),"0"),"-")</f>
        <v>3.9452394458935847</v>
      </c>
      <c r="AH30" s="147" t="str">
        <f>IFERROR(IF('2e Nil Differential'!AH30&gt;0,('2e Nil Differential'!AH30*('3d Customer accounts'!AH74/('3d Customer accounts'!AH31+'3d Customer accounts'!AH74))),"0"),"-")</f>
        <v>-</v>
      </c>
      <c r="AI30" s="147" t="str">
        <f>IFERROR(IF('2e Nil Differential'!AI30&gt;0,('2e Nil Differential'!AI30*('3d Customer accounts'!AI74/('3d Customer accounts'!AI31+'3d Customer accounts'!AI74))),"0"),"-")</f>
        <v>-</v>
      </c>
      <c r="AJ30" s="147" t="str">
        <f>IFERROR(IF('2e Nil Differential'!AJ30&gt;0,('2e Nil Differential'!AJ30*('3d Customer accounts'!AJ74/('3d Customer accounts'!AJ31+'3d Customer accounts'!AJ74))),"0"),"-")</f>
        <v>-</v>
      </c>
      <c r="AK30" s="147" t="str">
        <f>IFERROR(IF('2e Nil Differential'!AK30&gt;0,('2e Nil Differential'!AK30*('3d Customer accounts'!AK74/('3d Customer accounts'!AK31+'3d Customer accounts'!AK74))),"0"),"-")</f>
        <v>-</v>
      </c>
      <c r="AL30" s="147" t="str">
        <f>IFERROR(IF('2e Nil Differential'!AL30&gt;0,('2e Nil Differential'!AL30*('3d Customer accounts'!AL74/('3d Customer accounts'!AL31+'3d Customer accounts'!AL74))),"0"),"-")</f>
        <v>-</v>
      </c>
      <c r="AM30" s="147" t="str">
        <f>IFERROR(IF('2e Nil Differential'!AM30&gt;0,('2e Nil Differential'!AM30*('3d Customer accounts'!AM74/('3d Customer accounts'!AM31+'3d Customer accounts'!AM74))),"0"),"-")</f>
        <v>-</v>
      </c>
      <c r="AN30" s="147" t="str">
        <f>IFERROR(IF('2e Nil Differential'!AN30&gt;0,('2e Nil Differential'!AN30*('3d Customer accounts'!AN74/('3d Customer accounts'!AN31+'3d Customer accounts'!AN74))),"0"),"-")</f>
        <v>-</v>
      </c>
      <c r="AO30" s="147" t="str">
        <f>IFERROR(IF('2e Nil Differential'!AO30&gt;0,('2e Nil Differential'!AO30*('3d Customer accounts'!AO74/('3d Customer accounts'!AO31+'3d Customer accounts'!AO74))),"0"),"-")</f>
        <v>-</v>
      </c>
      <c r="AP30" s="147" t="str">
        <f>IFERROR(IF('2e Nil Differential'!AP30&gt;0,('2e Nil Differential'!AP30*('3d Customer accounts'!AP74/('3d Customer accounts'!AP31+'3d Customer accounts'!AP74))),"0"),"-")</f>
        <v>-</v>
      </c>
      <c r="AQ30" s="147" t="str">
        <f>IFERROR(IF('2e Nil Differential'!AQ30&gt;0,('2e Nil Differential'!AQ30*('3d Customer accounts'!AQ74/('3d Customer accounts'!AQ31+'3d Customer accounts'!AQ74))),"0"),"-")</f>
        <v>-</v>
      </c>
      <c r="AR30" s="147" t="str">
        <f>IFERROR(IF('2e Nil Differential'!AR30&gt;0,('2e Nil Differential'!AR30*('3d Customer accounts'!AR74/('3d Customer accounts'!AR31+'3d Customer accounts'!AR74))),"0"),"-")</f>
        <v>-</v>
      </c>
      <c r="AS30" s="147" t="str">
        <f>IFERROR(IF('2e Nil Differential'!AS30&gt;0,('2e Nil Differential'!AS30*('3d Customer accounts'!AS74/('3d Customer accounts'!AS31+'3d Customer accounts'!AS74))),"0"),"-")</f>
        <v>-</v>
      </c>
      <c r="AT30" s="147" t="str">
        <f>IFERROR(IF('2e Nil Differential'!AT30&gt;0,('2e Nil Differential'!AT30*('3d Customer accounts'!AT74/('3d Customer accounts'!AT31+'3d Customer accounts'!AT74))),"0"),"-")</f>
        <v>-</v>
      </c>
      <c r="AU30" s="147" t="str">
        <f>IFERROR(IF('2e Nil Differential'!AU30&gt;0,('2e Nil Differential'!AU30*('3d Customer accounts'!AU74/('3d Customer accounts'!AU31+'3d Customer accounts'!AU74))),"0"),"-")</f>
        <v>-</v>
      </c>
      <c r="AV30" s="147" t="str">
        <f>IFERROR(IF('2e Nil Differential'!AV30&gt;0,('2e Nil Differential'!AV30*('3d Customer accounts'!AV74/('3d Customer accounts'!AV31+'3d Customer accounts'!AV74))),"0"),"-")</f>
        <v>-</v>
      </c>
      <c r="AW30" s="147" t="str">
        <f>IFERROR(IF('2e Nil Differential'!AW30&gt;0,('2e Nil Differential'!AW30*('3d Customer accounts'!AW74/('3d Customer accounts'!AW31+'3d Customer accounts'!AW74))),"0"),"-")</f>
        <v>-</v>
      </c>
      <c r="AX30" s="147" t="str">
        <f>IFERROR(IF('2e Nil Differential'!AX30&gt;0,('2e Nil Differential'!AX30*('3d Customer accounts'!AX74/('3d Customer accounts'!AX31+'3d Customer accounts'!AX74))),"0"),"-")</f>
        <v>-</v>
      </c>
      <c r="AY30" s="147" t="str">
        <f>IFERROR(IF('2e Nil Differential'!AY30&gt;0,('2e Nil Differential'!AY30*('3d Customer accounts'!AY74/('3d Customer accounts'!AY31+'3d Customer accounts'!AY74))),"0"),"-")</f>
        <v>-</v>
      </c>
      <c r="AZ30" s="147" t="str">
        <f>IFERROR(IF('2e Nil Differential'!AZ30&gt;0,('2e Nil Differential'!AZ30*('3d Customer accounts'!AZ74/('3d Customer accounts'!AZ31+'3d Customer accounts'!AZ74))),"0"),"-")</f>
        <v>-</v>
      </c>
      <c r="BA30" s="147" t="str">
        <f>IFERROR(IF('2e Nil Differential'!BA30&gt;0,('2e Nil Differential'!BA30*('3d Customer accounts'!BA74/('3d Customer accounts'!BA31+'3d Customer accounts'!BA74))),"0"),"-")</f>
        <v>-</v>
      </c>
      <c r="BB30" s="147" t="str">
        <f>IFERROR(IF('2e Nil Differential'!BB30&gt;0,('2e Nil Differential'!BB30*('3d Customer accounts'!BB74/('3d Customer accounts'!BB31+'3d Customer accounts'!BB74))),"0"),"-")</f>
        <v>-</v>
      </c>
      <c r="BC30" s="147" t="str">
        <f>IFERROR(IF('2e Nil Differential'!BC30&gt;0,('2e Nil Differential'!BC30*('3d Customer accounts'!BC74/('3d Customer accounts'!BC31+'3d Customer accounts'!BC74))),"0"),"-")</f>
        <v>-</v>
      </c>
      <c r="BD30" s="147" t="str">
        <f>IFERROR(IF('2e Nil Differential'!BD30&gt;0,('2e Nil Differential'!BD30*('3d Customer accounts'!BD74/('3d Customer accounts'!BD31+'3d Customer accounts'!BD74))),"0"),"-")</f>
        <v>-</v>
      </c>
      <c r="BE30" s="147" t="str">
        <f>IFERROR(IF('2e Nil Differential'!BE30&gt;0,('2e Nil Differential'!BE30*('3d Customer accounts'!BE74/('3d Customer accounts'!BE31+'3d Customer accounts'!BE74))),"0"),"-")</f>
        <v>-</v>
      </c>
      <c r="BF30" s="147" t="str">
        <f>IFERROR(IF('2e Nil Differential'!BF30&gt;0,('2e Nil Differential'!BF30*('3d Customer accounts'!BF74/('3d Customer accounts'!BF31+'3d Customer accounts'!BF74))),"0"),"-")</f>
        <v>-</v>
      </c>
    </row>
    <row r="31" spans="2:58" x14ac:dyDescent="0.25">
      <c r="B31" s="278"/>
      <c r="C31" s="281"/>
      <c r="D31" s="281"/>
      <c r="E31" s="281"/>
      <c r="F31" s="17" t="s">
        <v>58</v>
      </c>
      <c r="G31" s="66"/>
      <c r="H31" s="38"/>
      <c r="I31" s="142"/>
      <c r="J31" s="142"/>
      <c r="K31" s="142"/>
      <c r="L31" s="142"/>
      <c r="M31" s="142"/>
      <c r="N31" s="142"/>
      <c r="O31" s="142"/>
      <c r="P31" s="142"/>
      <c r="Q31" s="38"/>
      <c r="R31" s="142"/>
      <c r="S31" s="142"/>
      <c r="T31" s="142"/>
      <c r="U31" s="142"/>
      <c r="V31" s="142"/>
      <c r="W31" s="142"/>
      <c r="X31" s="142"/>
      <c r="Y31" s="142"/>
      <c r="Z31" s="142"/>
      <c r="AA31" s="142"/>
      <c r="AB31" s="142"/>
      <c r="AC31" s="142"/>
      <c r="AD31" s="142"/>
      <c r="AE31" s="142"/>
      <c r="AF31" s="246">
        <f>IFERROR(IF('2e Nil Differential'!AF31&gt;0,('2e Nil Differential'!AF31*('3d Customer accounts'!AF75/('3d Customer accounts'!AF32+'3d Customer accounts'!AF75))),"0"),"-")</f>
        <v>9.5987731149012561</v>
      </c>
      <c r="AG31" s="147">
        <f>IFERROR(IF('2e Nil Differential'!AG31&gt;0,('2e Nil Differential'!AG31*('3d Customer accounts'!AG75/('3d Customer accounts'!AG32+'3d Customer accounts'!AG75))),"0"),"-")</f>
        <v>9.2049207447157109</v>
      </c>
      <c r="AH31" s="147" t="str">
        <f>IFERROR(IF('2e Nil Differential'!AH31&gt;0,('2e Nil Differential'!AH31*('3d Customer accounts'!AH75/('3d Customer accounts'!AH32+'3d Customer accounts'!AH75))),"0"),"-")</f>
        <v>-</v>
      </c>
      <c r="AI31" s="147" t="str">
        <f>IFERROR(IF('2e Nil Differential'!AI31&gt;0,('2e Nil Differential'!AI31*('3d Customer accounts'!AI75/('3d Customer accounts'!AI32+'3d Customer accounts'!AI75))),"0"),"-")</f>
        <v>-</v>
      </c>
      <c r="AJ31" s="147" t="str">
        <f>IFERROR(IF('2e Nil Differential'!AJ31&gt;0,('2e Nil Differential'!AJ31*('3d Customer accounts'!AJ75/('3d Customer accounts'!AJ32+'3d Customer accounts'!AJ75))),"0"),"-")</f>
        <v>-</v>
      </c>
      <c r="AK31" s="147" t="str">
        <f>IFERROR(IF('2e Nil Differential'!AK31&gt;0,('2e Nil Differential'!AK31*('3d Customer accounts'!AK75/('3d Customer accounts'!AK32+'3d Customer accounts'!AK75))),"0"),"-")</f>
        <v>-</v>
      </c>
      <c r="AL31" s="147" t="str">
        <f>IFERROR(IF('2e Nil Differential'!AL31&gt;0,('2e Nil Differential'!AL31*('3d Customer accounts'!AL75/('3d Customer accounts'!AL32+'3d Customer accounts'!AL75))),"0"),"-")</f>
        <v>-</v>
      </c>
      <c r="AM31" s="147" t="str">
        <f>IFERROR(IF('2e Nil Differential'!AM31&gt;0,('2e Nil Differential'!AM31*('3d Customer accounts'!AM75/('3d Customer accounts'!AM32+'3d Customer accounts'!AM75))),"0"),"-")</f>
        <v>-</v>
      </c>
      <c r="AN31" s="147" t="str">
        <f>IFERROR(IF('2e Nil Differential'!AN31&gt;0,('2e Nil Differential'!AN31*('3d Customer accounts'!AN75/('3d Customer accounts'!AN32+'3d Customer accounts'!AN75))),"0"),"-")</f>
        <v>-</v>
      </c>
      <c r="AO31" s="147" t="str">
        <f>IFERROR(IF('2e Nil Differential'!AO31&gt;0,('2e Nil Differential'!AO31*('3d Customer accounts'!AO75/('3d Customer accounts'!AO32+'3d Customer accounts'!AO75))),"0"),"-")</f>
        <v>-</v>
      </c>
      <c r="AP31" s="147" t="str">
        <f>IFERROR(IF('2e Nil Differential'!AP31&gt;0,('2e Nil Differential'!AP31*('3d Customer accounts'!AP75/('3d Customer accounts'!AP32+'3d Customer accounts'!AP75))),"0"),"-")</f>
        <v>-</v>
      </c>
      <c r="AQ31" s="147" t="str">
        <f>IFERROR(IF('2e Nil Differential'!AQ31&gt;0,('2e Nil Differential'!AQ31*('3d Customer accounts'!AQ75/('3d Customer accounts'!AQ32+'3d Customer accounts'!AQ75))),"0"),"-")</f>
        <v>-</v>
      </c>
      <c r="AR31" s="147" t="str">
        <f>IFERROR(IF('2e Nil Differential'!AR31&gt;0,('2e Nil Differential'!AR31*('3d Customer accounts'!AR75/('3d Customer accounts'!AR32+'3d Customer accounts'!AR75))),"0"),"-")</f>
        <v>-</v>
      </c>
      <c r="AS31" s="147" t="str">
        <f>IFERROR(IF('2e Nil Differential'!AS31&gt;0,('2e Nil Differential'!AS31*('3d Customer accounts'!AS75/('3d Customer accounts'!AS32+'3d Customer accounts'!AS75))),"0"),"-")</f>
        <v>-</v>
      </c>
      <c r="AT31" s="147" t="str">
        <f>IFERROR(IF('2e Nil Differential'!AT31&gt;0,('2e Nil Differential'!AT31*('3d Customer accounts'!AT75/('3d Customer accounts'!AT32+'3d Customer accounts'!AT75))),"0"),"-")</f>
        <v>-</v>
      </c>
      <c r="AU31" s="147" t="str">
        <f>IFERROR(IF('2e Nil Differential'!AU31&gt;0,('2e Nil Differential'!AU31*('3d Customer accounts'!AU75/('3d Customer accounts'!AU32+'3d Customer accounts'!AU75))),"0"),"-")</f>
        <v>-</v>
      </c>
      <c r="AV31" s="147" t="str">
        <f>IFERROR(IF('2e Nil Differential'!AV31&gt;0,('2e Nil Differential'!AV31*('3d Customer accounts'!AV75/('3d Customer accounts'!AV32+'3d Customer accounts'!AV75))),"0"),"-")</f>
        <v>-</v>
      </c>
      <c r="AW31" s="147" t="str">
        <f>IFERROR(IF('2e Nil Differential'!AW31&gt;0,('2e Nil Differential'!AW31*('3d Customer accounts'!AW75/('3d Customer accounts'!AW32+'3d Customer accounts'!AW75))),"0"),"-")</f>
        <v>-</v>
      </c>
      <c r="AX31" s="147" t="str">
        <f>IFERROR(IF('2e Nil Differential'!AX31&gt;0,('2e Nil Differential'!AX31*('3d Customer accounts'!AX75/('3d Customer accounts'!AX32+'3d Customer accounts'!AX75))),"0"),"-")</f>
        <v>-</v>
      </c>
      <c r="AY31" s="147" t="str">
        <f>IFERROR(IF('2e Nil Differential'!AY31&gt;0,('2e Nil Differential'!AY31*('3d Customer accounts'!AY75/('3d Customer accounts'!AY32+'3d Customer accounts'!AY75))),"0"),"-")</f>
        <v>-</v>
      </c>
      <c r="AZ31" s="147" t="str">
        <f>IFERROR(IF('2e Nil Differential'!AZ31&gt;0,('2e Nil Differential'!AZ31*('3d Customer accounts'!AZ75/('3d Customer accounts'!AZ32+'3d Customer accounts'!AZ75))),"0"),"-")</f>
        <v>-</v>
      </c>
      <c r="BA31" s="147" t="str">
        <f>IFERROR(IF('2e Nil Differential'!BA31&gt;0,('2e Nil Differential'!BA31*('3d Customer accounts'!BA75/('3d Customer accounts'!BA32+'3d Customer accounts'!BA75))),"0"),"-")</f>
        <v>-</v>
      </c>
      <c r="BB31" s="147" t="str">
        <f>IFERROR(IF('2e Nil Differential'!BB31&gt;0,('2e Nil Differential'!BB31*('3d Customer accounts'!BB75/('3d Customer accounts'!BB32+'3d Customer accounts'!BB75))),"0"),"-")</f>
        <v>-</v>
      </c>
      <c r="BC31" s="147" t="str">
        <f>IFERROR(IF('2e Nil Differential'!BC31&gt;0,('2e Nil Differential'!BC31*('3d Customer accounts'!BC75/('3d Customer accounts'!BC32+'3d Customer accounts'!BC75))),"0"),"-")</f>
        <v>-</v>
      </c>
      <c r="BD31" s="147" t="str">
        <f>IFERROR(IF('2e Nil Differential'!BD31&gt;0,('2e Nil Differential'!BD31*('3d Customer accounts'!BD75/('3d Customer accounts'!BD32+'3d Customer accounts'!BD75))),"0"),"-")</f>
        <v>-</v>
      </c>
      <c r="BE31" s="147" t="str">
        <f>IFERROR(IF('2e Nil Differential'!BE31&gt;0,('2e Nil Differential'!BE31*('3d Customer accounts'!BE75/('3d Customer accounts'!BE32+'3d Customer accounts'!BE75))),"0"),"-")</f>
        <v>-</v>
      </c>
      <c r="BF31" s="147" t="str">
        <f>IFERROR(IF('2e Nil Differential'!BF31&gt;0,('2e Nil Differential'!BF31*('3d Customer accounts'!BF75/('3d Customer accounts'!BF32+'3d Customer accounts'!BF75))),"0"),"-")</f>
        <v>-</v>
      </c>
    </row>
    <row r="32" spans="2:58" x14ac:dyDescent="0.25">
      <c r="B32" s="278"/>
      <c r="C32" s="281"/>
      <c r="D32" s="281"/>
      <c r="E32" s="281"/>
      <c r="F32" s="17" t="s">
        <v>59</v>
      </c>
      <c r="G32" s="66"/>
      <c r="H32" s="38"/>
      <c r="I32" s="142"/>
      <c r="J32" s="142"/>
      <c r="K32" s="142"/>
      <c r="L32" s="142"/>
      <c r="M32" s="142"/>
      <c r="N32" s="142"/>
      <c r="O32" s="142"/>
      <c r="P32" s="142"/>
      <c r="Q32" s="38"/>
      <c r="R32" s="142"/>
      <c r="S32" s="142"/>
      <c r="T32" s="142"/>
      <c r="U32" s="142"/>
      <c r="V32" s="142"/>
      <c r="W32" s="142"/>
      <c r="X32" s="142"/>
      <c r="Y32" s="142"/>
      <c r="Z32" s="142"/>
      <c r="AA32" s="142"/>
      <c r="AB32" s="142"/>
      <c r="AC32" s="142"/>
      <c r="AD32" s="142"/>
      <c r="AE32" s="142"/>
      <c r="AF32" s="246">
        <f>IFERROR(IF('2e Nil Differential'!AF32&gt;0,('2e Nil Differential'!AF32*('3d Customer accounts'!AF76/('3d Customer accounts'!AF33+'3d Customer accounts'!AF76))),"0"),"-")</f>
        <v>5.2568612269207868</v>
      </c>
      <c r="AG32" s="147">
        <f>IFERROR(IF('2e Nil Differential'!AG32&gt;0,('2e Nil Differential'!AG32*('3d Customer accounts'!AG76/('3d Customer accounts'!AG33+'3d Customer accounts'!AG76))),"0"),"-")</f>
        <v>4.987694537316651</v>
      </c>
      <c r="AH32" s="147" t="str">
        <f>IFERROR(IF('2e Nil Differential'!AH32&gt;0,('2e Nil Differential'!AH32*('3d Customer accounts'!AH76/('3d Customer accounts'!AH33+'3d Customer accounts'!AH76))),"0"),"-")</f>
        <v>-</v>
      </c>
      <c r="AI32" s="147" t="str">
        <f>IFERROR(IF('2e Nil Differential'!AI32&gt;0,('2e Nil Differential'!AI32*('3d Customer accounts'!AI76/('3d Customer accounts'!AI33+'3d Customer accounts'!AI76))),"0"),"-")</f>
        <v>-</v>
      </c>
      <c r="AJ32" s="147" t="str">
        <f>IFERROR(IF('2e Nil Differential'!AJ32&gt;0,('2e Nil Differential'!AJ32*('3d Customer accounts'!AJ76/('3d Customer accounts'!AJ33+'3d Customer accounts'!AJ76))),"0"),"-")</f>
        <v>-</v>
      </c>
      <c r="AK32" s="147" t="str">
        <f>IFERROR(IF('2e Nil Differential'!AK32&gt;0,('2e Nil Differential'!AK32*('3d Customer accounts'!AK76/('3d Customer accounts'!AK33+'3d Customer accounts'!AK76))),"0"),"-")</f>
        <v>-</v>
      </c>
      <c r="AL32" s="147" t="str">
        <f>IFERROR(IF('2e Nil Differential'!AL32&gt;0,('2e Nil Differential'!AL32*('3d Customer accounts'!AL76/('3d Customer accounts'!AL33+'3d Customer accounts'!AL76))),"0"),"-")</f>
        <v>-</v>
      </c>
      <c r="AM32" s="147" t="str">
        <f>IFERROR(IF('2e Nil Differential'!AM32&gt;0,('2e Nil Differential'!AM32*('3d Customer accounts'!AM76/('3d Customer accounts'!AM33+'3d Customer accounts'!AM76))),"0"),"-")</f>
        <v>-</v>
      </c>
      <c r="AN32" s="147" t="str">
        <f>IFERROR(IF('2e Nil Differential'!AN32&gt;0,('2e Nil Differential'!AN32*('3d Customer accounts'!AN76/('3d Customer accounts'!AN33+'3d Customer accounts'!AN76))),"0"),"-")</f>
        <v>-</v>
      </c>
      <c r="AO32" s="147" t="str">
        <f>IFERROR(IF('2e Nil Differential'!AO32&gt;0,('2e Nil Differential'!AO32*('3d Customer accounts'!AO76/('3d Customer accounts'!AO33+'3d Customer accounts'!AO76))),"0"),"-")</f>
        <v>-</v>
      </c>
      <c r="AP32" s="147" t="str">
        <f>IFERROR(IF('2e Nil Differential'!AP32&gt;0,('2e Nil Differential'!AP32*('3d Customer accounts'!AP76/('3d Customer accounts'!AP33+'3d Customer accounts'!AP76))),"0"),"-")</f>
        <v>-</v>
      </c>
      <c r="AQ32" s="147" t="str">
        <f>IFERROR(IF('2e Nil Differential'!AQ32&gt;0,('2e Nil Differential'!AQ32*('3d Customer accounts'!AQ76/('3d Customer accounts'!AQ33+'3d Customer accounts'!AQ76))),"0"),"-")</f>
        <v>-</v>
      </c>
      <c r="AR32" s="147" t="str">
        <f>IFERROR(IF('2e Nil Differential'!AR32&gt;0,('2e Nil Differential'!AR32*('3d Customer accounts'!AR76/('3d Customer accounts'!AR33+'3d Customer accounts'!AR76))),"0"),"-")</f>
        <v>-</v>
      </c>
      <c r="AS32" s="147" t="str">
        <f>IFERROR(IF('2e Nil Differential'!AS32&gt;0,('2e Nil Differential'!AS32*('3d Customer accounts'!AS76/('3d Customer accounts'!AS33+'3d Customer accounts'!AS76))),"0"),"-")</f>
        <v>-</v>
      </c>
      <c r="AT32" s="147" t="str">
        <f>IFERROR(IF('2e Nil Differential'!AT32&gt;0,('2e Nil Differential'!AT32*('3d Customer accounts'!AT76/('3d Customer accounts'!AT33+'3d Customer accounts'!AT76))),"0"),"-")</f>
        <v>-</v>
      </c>
      <c r="AU32" s="147" t="str">
        <f>IFERROR(IF('2e Nil Differential'!AU32&gt;0,('2e Nil Differential'!AU32*('3d Customer accounts'!AU76/('3d Customer accounts'!AU33+'3d Customer accounts'!AU76))),"0"),"-")</f>
        <v>-</v>
      </c>
      <c r="AV32" s="147" t="str">
        <f>IFERROR(IF('2e Nil Differential'!AV32&gt;0,('2e Nil Differential'!AV32*('3d Customer accounts'!AV76/('3d Customer accounts'!AV33+'3d Customer accounts'!AV76))),"0"),"-")</f>
        <v>-</v>
      </c>
      <c r="AW32" s="147" t="str">
        <f>IFERROR(IF('2e Nil Differential'!AW32&gt;0,('2e Nil Differential'!AW32*('3d Customer accounts'!AW76/('3d Customer accounts'!AW33+'3d Customer accounts'!AW76))),"0"),"-")</f>
        <v>-</v>
      </c>
      <c r="AX32" s="147" t="str">
        <f>IFERROR(IF('2e Nil Differential'!AX32&gt;0,('2e Nil Differential'!AX32*('3d Customer accounts'!AX76/('3d Customer accounts'!AX33+'3d Customer accounts'!AX76))),"0"),"-")</f>
        <v>-</v>
      </c>
      <c r="AY32" s="147" t="str">
        <f>IFERROR(IF('2e Nil Differential'!AY32&gt;0,('2e Nil Differential'!AY32*('3d Customer accounts'!AY76/('3d Customer accounts'!AY33+'3d Customer accounts'!AY76))),"0"),"-")</f>
        <v>-</v>
      </c>
      <c r="AZ32" s="147" t="str">
        <f>IFERROR(IF('2e Nil Differential'!AZ32&gt;0,('2e Nil Differential'!AZ32*('3d Customer accounts'!AZ76/('3d Customer accounts'!AZ33+'3d Customer accounts'!AZ76))),"0"),"-")</f>
        <v>-</v>
      </c>
      <c r="BA32" s="147" t="str">
        <f>IFERROR(IF('2e Nil Differential'!BA32&gt;0,('2e Nil Differential'!BA32*('3d Customer accounts'!BA76/('3d Customer accounts'!BA33+'3d Customer accounts'!BA76))),"0"),"-")</f>
        <v>-</v>
      </c>
      <c r="BB32" s="147" t="str">
        <f>IFERROR(IF('2e Nil Differential'!BB32&gt;0,('2e Nil Differential'!BB32*('3d Customer accounts'!BB76/('3d Customer accounts'!BB33+'3d Customer accounts'!BB76))),"0"),"-")</f>
        <v>-</v>
      </c>
      <c r="BC32" s="147" t="str">
        <f>IFERROR(IF('2e Nil Differential'!BC32&gt;0,('2e Nil Differential'!BC32*('3d Customer accounts'!BC76/('3d Customer accounts'!BC33+'3d Customer accounts'!BC76))),"0"),"-")</f>
        <v>-</v>
      </c>
      <c r="BD32" s="147" t="str">
        <f>IFERROR(IF('2e Nil Differential'!BD32&gt;0,('2e Nil Differential'!BD32*('3d Customer accounts'!BD76/('3d Customer accounts'!BD33+'3d Customer accounts'!BD76))),"0"),"-")</f>
        <v>-</v>
      </c>
      <c r="BE32" s="147" t="str">
        <f>IFERROR(IF('2e Nil Differential'!BE32&gt;0,('2e Nil Differential'!BE32*('3d Customer accounts'!BE76/('3d Customer accounts'!BE33+'3d Customer accounts'!BE76))),"0"),"-")</f>
        <v>-</v>
      </c>
      <c r="BF32" s="147" t="str">
        <f>IFERROR(IF('2e Nil Differential'!BF32&gt;0,('2e Nil Differential'!BF32*('3d Customer accounts'!BF76/('3d Customer accounts'!BF33+'3d Customer accounts'!BF76))),"0"),"-")</f>
        <v>-</v>
      </c>
    </row>
    <row r="33" spans="2:58" x14ac:dyDescent="0.25">
      <c r="B33" s="278"/>
      <c r="C33" s="281"/>
      <c r="D33" s="281"/>
      <c r="E33" s="281"/>
      <c r="F33" s="17" t="s">
        <v>60</v>
      </c>
      <c r="G33" s="66"/>
      <c r="H33" s="38"/>
      <c r="I33" s="142"/>
      <c r="J33" s="142"/>
      <c r="K33" s="142"/>
      <c r="L33" s="142"/>
      <c r="M33" s="142"/>
      <c r="N33" s="142"/>
      <c r="O33" s="142"/>
      <c r="P33" s="142"/>
      <c r="Q33" s="38"/>
      <c r="R33" s="142"/>
      <c r="S33" s="142"/>
      <c r="T33" s="142"/>
      <c r="U33" s="142"/>
      <c r="V33" s="142"/>
      <c r="W33" s="142"/>
      <c r="X33" s="142"/>
      <c r="Y33" s="142"/>
      <c r="Z33" s="142"/>
      <c r="AA33" s="142"/>
      <c r="AB33" s="142"/>
      <c r="AC33" s="142"/>
      <c r="AD33" s="142"/>
      <c r="AE33" s="142"/>
      <c r="AF33" s="246">
        <f>IFERROR(IF('2e Nil Differential'!AF33&gt;0,('2e Nil Differential'!AF33*('3d Customer accounts'!AF77/('3d Customer accounts'!AF34+'3d Customer accounts'!AF77))),"0"),"-")</f>
        <v>5.6641522064652543</v>
      </c>
      <c r="AG33" s="147">
        <f>IFERROR(IF('2e Nil Differential'!AG33&gt;0,('2e Nil Differential'!AG33*('3d Customer accounts'!AG77/('3d Customer accounts'!AG34+'3d Customer accounts'!AG77))),"0"),"-")</f>
        <v>5.3933310877485967</v>
      </c>
      <c r="AH33" s="147" t="str">
        <f>IFERROR(IF('2e Nil Differential'!AH33&gt;0,('2e Nil Differential'!AH33*('3d Customer accounts'!AH77/('3d Customer accounts'!AH34+'3d Customer accounts'!AH77))),"0"),"-")</f>
        <v>-</v>
      </c>
      <c r="AI33" s="147" t="str">
        <f>IFERROR(IF('2e Nil Differential'!AI33&gt;0,('2e Nil Differential'!AI33*('3d Customer accounts'!AI77/('3d Customer accounts'!AI34+'3d Customer accounts'!AI77))),"0"),"-")</f>
        <v>-</v>
      </c>
      <c r="AJ33" s="147" t="str">
        <f>IFERROR(IF('2e Nil Differential'!AJ33&gt;0,('2e Nil Differential'!AJ33*('3d Customer accounts'!AJ77/('3d Customer accounts'!AJ34+'3d Customer accounts'!AJ77))),"0"),"-")</f>
        <v>-</v>
      </c>
      <c r="AK33" s="147" t="str">
        <f>IFERROR(IF('2e Nil Differential'!AK33&gt;0,('2e Nil Differential'!AK33*('3d Customer accounts'!AK77/('3d Customer accounts'!AK34+'3d Customer accounts'!AK77))),"0"),"-")</f>
        <v>-</v>
      </c>
      <c r="AL33" s="147" t="str">
        <f>IFERROR(IF('2e Nil Differential'!AL33&gt;0,('2e Nil Differential'!AL33*('3d Customer accounts'!AL77/('3d Customer accounts'!AL34+'3d Customer accounts'!AL77))),"0"),"-")</f>
        <v>-</v>
      </c>
      <c r="AM33" s="147" t="str">
        <f>IFERROR(IF('2e Nil Differential'!AM33&gt;0,('2e Nil Differential'!AM33*('3d Customer accounts'!AM77/('3d Customer accounts'!AM34+'3d Customer accounts'!AM77))),"0"),"-")</f>
        <v>-</v>
      </c>
      <c r="AN33" s="147" t="str">
        <f>IFERROR(IF('2e Nil Differential'!AN33&gt;0,('2e Nil Differential'!AN33*('3d Customer accounts'!AN77/('3d Customer accounts'!AN34+'3d Customer accounts'!AN77))),"0"),"-")</f>
        <v>-</v>
      </c>
      <c r="AO33" s="147" t="str">
        <f>IFERROR(IF('2e Nil Differential'!AO33&gt;0,('2e Nil Differential'!AO33*('3d Customer accounts'!AO77/('3d Customer accounts'!AO34+'3d Customer accounts'!AO77))),"0"),"-")</f>
        <v>-</v>
      </c>
      <c r="AP33" s="147" t="str">
        <f>IFERROR(IF('2e Nil Differential'!AP33&gt;0,('2e Nil Differential'!AP33*('3d Customer accounts'!AP77/('3d Customer accounts'!AP34+'3d Customer accounts'!AP77))),"0"),"-")</f>
        <v>-</v>
      </c>
      <c r="AQ33" s="147" t="str">
        <f>IFERROR(IF('2e Nil Differential'!AQ33&gt;0,('2e Nil Differential'!AQ33*('3d Customer accounts'!AQ77/('3d Customer accounts'!AQ34+'3d Customer accounts'!AQ77))),"0"),"-")</f>
        <v>-</v>
      </c>
      <c r="AR33" s="147" t="str">
        <f>IFERROR(IF('2e Nil Differential'!AR33&gt;0,('2e Nil Differential'!AR33*('3d Customer accounts'!AR77/('3d Customer accounts'!AR34+'3d Customer accounts'!AR77))),"0"),"-")</f>
        <v>-</v>
      </c>
      <c r="AS33" s="147" t="str">
        <f>IFERROR(IF('2e Nil Differential'!AS33&gt;0,('2e Nil Differential'!AS33*('3d Customer accounts'!AS77/('3d Customer accounts'!AS34+'3d Customer accounts'!AS77))),"0"),"-")</f>
        <v>-</v>
      </c>
      <c r="AT33" s="147" t="str">
        <f>IFERROR(IF('2e Nil Differential'!AT33&gt;0,('2e Nil Differential'!AT33*('3d Customer accounts'!AT77/('3d Customer accounts'!AT34+'3d Customer accounts'!AT77))),"0"),"-")</f>
        <v>-</v>
      </c>
      <c r="AU33" s="147" t="str">
        <f>IFERROR(IF('2e Nil Differential'!AU33&gt;0,('2e Nil Differential'!AU33*('3d Customer accounts'!AU77/('3d Customer accounts'!AU34+'3d Customer accounts'!AU77))),"0"),"-")</f>
        <v>-</v>
      </c>
      <c r="AV33" s="147" t="str">
        <f>IFERROR(IF('2e Nil Differential'!AV33&gt;0,('2e Nil Differential'!AV33*('3d Customer accounts'!AV77/('3d Customer accounts'!AV34+'3d Customer accounts'!AV77))),"0"),"-")</f>
        <v>-</v>
      </c>
      <c r="AW33" s="147" t="str">
        <f>IFERROR(IF('2e Nil Differential'!AW33&gt;0,('2e Nil Differential'!AW33*('3d Customer accounts'!AW77/('3d Customer accounts'!AW34+'3d Customer accounts'!AW77))),"0"),"-")</f>
        <v>-</v>
      </c>
      <c r="AX33" s="147" t="str">
        <f>IFERROR(IF('2e Nil Differential'!AX33&gt;0,('2e Nil Differential'!AX33*('3d Customer accounts'!AX77/('3d Customer accounts'!AX34+'3d Customer accounts'!AX77))),"0"),"-")</f>
        <v>-</v>
      </c>
      <c r="AY33" s="147" t="str">
        <f>IFERROR(IF('2e Nil Differential'!AY33&gt;0,('2e Nil Differential'!AY33*('3d Customer accounts'!AY77/('3d Customer accounts'!AY34+'3d Customer accounts'!AY77))),"0"),"-")</f>
        <v>-</v>
      </c>
      <c r="AZ33" s="147" t="str">
        <f>IFERROR(IF('2e Nil Differential'!AZ33&gt;0,('2e Nil Differential'!AZ33*('3d Customer accounts'!AZ77/('3d Customer accounts'!AZ34+'3d Customer accounts'!AZ77))),"0"),"-")</f>
        <v>-</v>
      </c>
      <c r="BA33" s="147" t="str">
        <f>IFERROR(IF('2e Nil Differential'!BA33&gt;0,('2e Nil Differential'!BA33*('3d Customer accounts'!BA77/('3d Customer accounts'!BA34+'3d Customer accounts'!BA77))),"0"),"-")</f>
        <v>-</v>
      </c>
      <c r="BB33" s="147" t="str">
        <f>IFERROR(IF('2e Nil Differential'!BB33&gt;0,('2e Nil Differential'!BB33*('3d Customer accounts'!BB77/('3d Customer accounts'!BB34+'3d Customer accounts'!BB77))),"0"),"-")</f>
        <v>-</v>
      </c>
      <c r="BC33" s="147" t="str">
        <f>IFERROR(IF('2e Nil Differential'!BC33&gt;0,('2e Nil Differential'!BC33*('3d Customer accounts'!BC77/('3d Customer accounts'!BC34+'3d Customer accounts'!BC77))),"0"),"-")</f>
        <v>-</v>
      </c>
      <c r="BD33" s="147" t="str">
        <f>IFERROR(IF('2e Nil Differential'!BD33&gt;0,('2e Nil Differential'!BD33*('3d Customer accounts'!BD77/('3d Customer accounts'!BD34+'3d Customer accounts'!BD77))),"0"),"-")</f>
        <v>-</v>
      </c>
      <c r="BE33" s="147" t="str">
        <f>IFERROR(IF('2e Nil Differential'!BE33&gt;0,('2e Nil Differential'!BE33*('3d Customer accounts'!BE77/('3d Customer accounts'!BE34+'3d Customer accounts'!BE77))),"0"),"-")</f>
        <v>-</v>
      </c>
      <c r="BF33" s="147" t="str">
        <f>IFERROR(IF('2e Nil Differential'!BF33&gt;0,('2e Nil Differential'!BF33*('3d Customer accounts'!BF77/('3d Customer accounts'!BF34+'3d Customer accounts'!BF77))),"0"),"-")</f>
        <v>-</v>
      </c>
    </row>
    <row r="34" spans="2:58" x14ac:dyDescent="0.25">
      <c r="B34" s="278"/>
      <c r="C34" s="281"/>
      <c r="D34" s="281"/>
      <c r="E34" s="281"/>
      <c r="F34" s="17" t="s">
        <v>61</v>
      </c>
      <c r="G34" s="66"/>
      <c r="H34" s="38"/>
      <c r="I34" s="142"/>
      <c r="J34" s="142"/>
      <c r="K34" s="142"/>
      <c r="L34" s="142"/>
      <c r="M34" s="142"/>
      <c r="N34" s="142"/>
      <c r="O34" s="142"/>
      <c r="P34" s="142"/>
      <c r="Q34" s="38"/>
      <c r="R34" s="142"/>
      <c r="S34" s="142"/>
      <c r="T34" s="142"/>
      <c r="U34" s="142"/>
      <c r="V34" s="142"/>
      <c r="W34" s="142"/>
      <c r="X34" s="142"/>
      <c r="Y34" s="142"/>
      <c r="Z34" s="142"/>
      <c r="AA34" s="142"/>
      <c r="AB34" s="142"/>
      <c r="AC34" s="142"/>
      <c r="AD34" s="142"/>
      <c r="AE34" s="142"/>
      <c r="AF34" s="246">
        <f>IFERROR(IF('2e Nil Differential'!AF34&gt;0,('2e Nil Differential'!AF34*('3d Customer accounts'!AF78/('3d Customer accounts'!AF35+'3d Customer accounts'!AF78))),"0"),"-")</f>
        <v>4.5791888010758317</v>
      </c>
      <c r="AG34" s="147">
        <f>IFERROR(IF('2e Nil Differential'!AG34&gt;0,('2e Nil Differential'!AG34*('3d Customer accounts'!AG78/('3d Customer accounts'!AG35+'3d Customer accounts'!AG78))),"0"),"-")</f>
        <v>4.3939078938201064</v>
      </c>
      <c r="AH34" s="147" t="str">
        <f>IFERROR(IF('2e Nil Differential'!AH34&gt;0,('2e Nil Differential'!AH34*('3d Customer accounts'!AH78/('3d Customer accounts'!AH35+'3d Customer accounts'!AH78))),"0"),"-")</f>
        <v>-</v>
      </c>
      <c r="AI34" s="147" t="str">
        <f>IFERROR(IF('2e Nil Differential'!AI34&gt;0,('2e Nil Differential'!AI34*('3d Customer accounts'!AI78/('3d Customer accounts'!AI35+'3d Customer accounts'!AI78))),"0"),"-")</f>
        <v>-</v>
      </c>
      <c r="AJ34" s="147" t="str">
        <f>IFERROR(IF('2e Nil Differential'!AJ34&gt;0,('2e Nil Differential'!AJ34*('3d Customer accounts'!AJ78/('3d Customer accounts'!AJ35+'3d Customer accounts'!AJ78))),"0"),"-")</f>
        <v>-</v>
      </c>
      <c r="AK34" s="147" t="str">
        <f>IFERROR(IF('2e Nil Differential'!AK34&gt;0,('2e Nil Differential'!AK34*('3d Customer accounts'!AK78/('3d Customer accounts'!AK35+'3d Customer accounts'!AK78))),"0"),"-")</f>
        <v>-</v>
      </c>
      <c r="AL34" s="147" t="str">
        <f>IFERROR(IF('2e Nil Differential'!AL34&gt;0,('2e Nil Differential'!AL34*('3d Customer accounts'!AL78/('3d Customer accounts'!AL35+'3d Customer accounts'!AL78))),"0"),"-")</f>
        <v>-</v>
      </c>
      <c r="AM34" s="147" t="str">
        <f>IFERROR(IF('2e Nil Differential'!AM34&gt;0,('2e Nil Differential'!AM34*('3d Customer accounts'!AM78/('3d Customer accounts'!AM35+'3d Customer accounts'!AM78))),"0"),"-")</f>
        <v>-</v>
      </c>
      <c r="AN34" s="147" t="str">
        <f>IFERROR(IF('2e Nil Differential'!AN34&gt;0,('2e Nil Differential'!AN34*('3d Customer accounts'!AN78/('3d Customer accounts'!AN35+'3d Customer accounts'!AN78))),"0"),"-")</f>
        <v>-</v>
      </c>
      <c r="AO34" s="147" t="str">
        <f>IFERROR(IF('2e Nil Differential'!AO34&gt;0,('2e Nil Differential'!AO34*('3d Customer accounts'!AO78/('3d Customer accounts'!AO35+'3d Customer accounts'!AO78))),"0"),"-")</f>
        <v>-</v>
      </c>
      <c r="AP34" s="147" t="str">
        <f>IFERROR(IF('2e Nil Differential'!AP34&gt;0,('2e Nil Differential'!AP34*('3d Customer accounts'!AP78/('3d Customer accounts'!AP35+'3d Customer accounts'!AP78))),"0"),"-")</f>
        <v>-</v>
      </c>
      <c r="AQ34" s="147" t="str">
        <f>IFERROR(IF('2e Nil Differential'!AQ34&gt;0,('2e Nil Differential'!AQ34*('3d Customer accounts'!AQ78/('3d Customer accounts'!AQ35+'3d Customer accounts'!AQ78))),"0"),"-")</f>
        <v>-</v>
      </c>
      <c r="AR34" s="147" t="str">
        <f>IFERROR(IF('2e Nil Differential'!AR34&gt;0,('2e Nil Differential'!AR34*('3d Customer accounts'!AR78/('3d Customer accounts'!AR35+'3d Customer accounts'!AR78))),"0"),"-")</f>
        <v>-</v>
      </c>
      <c r="AS34" s="147" t="str">
        <f>IFERROR(IF('2e Nil Differential'!AS34&gt;0,('2e Nil Differential'!AS34*('3d Customer accounts'!AS78/('3d Customer accounts'!AS35+'3d Customer accounts'!AS78))),"0"),"-")</f>
        <v>-</v>
      </c>
      <c r="AT34" s="147" t="str">
        <f>IFERROR(IF('2e Nil Differential'!AT34&gt;0,('2e Nil Differential'!AT34*('3d Customer accounts'!AT78/('3d Customer accounts'!AT35+'3d Customer accounts'!AT78))),"0"),"-")</f>
        <v>-</v>
      </c>
      <c r="AU34" s="147" t="str">
        <f>IFERROR(IF('2e Nil Differential'!AU34&gt;0,('2e Nil Differential'!AU34*('3d Customer accounts'!AU78/('3d Customer accounts'!AU35+'3d Customer accounts'!AU78))),"0"),"-")</f>
        <v>-</v>
      </c>
      <c r="AV34" s="147" t="str">
        <f>IFERROR(IF('2e Nil Differential'!AV34&gt;0,('2e Nil Differential'!AV34*('3d Customer accounts'!AV78/('3d Customer accounts'!AV35+'3d Customer accounts'!AV78))),"0"),"-")</f>
        <v>-</v>
      </c>
      <c r="AW34" s="147" t="str">
        <f>IFERROR(IF('2e Nil Differential'!AW34&gt;0,('2e Nil Differential'!AW34*('3d Customer accounts'!AW78/('3d Customer accounts'!AW35+'3d Customer accounts'!AW78))),"0"),"-")</f>
        <v>-</v>
      </c>
      <c r="AX34" s="147" t="str">
        <f>IFERROR(IF('2e Nil Differential'!AX34&gt;0,('2e Nil Differential'!AX34*('3d Customer accounts'!AX78/('3d Customer accounts'!AX35+'3d Customer accounts'!AX78))),"0"),"-")</f>
        <v>-</v>
      </c>
      <c r="AY34" s="147" t="str">
        <f>IFERROR(IF('2e Nil Differential'!AY34&gt;0,('2e Nil Differential'!AY34*('3d Customer accounts'!AY78/('3d Customer accounts'!AY35+'3d Customer accounts'!AY78))),"0"),"-")</f>
        <v>-</v>
      </c>
      <c r="AZ34" s="147" t="str">
        <f>IFERROR(IF('2e Nil Differential'!AZ34&gt;0,('2e Nil Differential'!AZ34*('3d Customer accounts'!AZ78/('3d Customer accounts'!AZ35+'3d Customer accounts'!AZ78))),"0"),"-")</f>
        <v>-</v>
      </c>
      <c r="BA34" s="147" t="str">
        <f>IFERROR(IF('2e Nil Differential'!BA34&gt;0,('2e Nil Differential'!BA34*('3d Customer accounts'!BA78/('3d Customer accounts'!BA35+'3d Customer accounts'!BA78))),"0"),"-")</f>
        <v>-</v>
      </c>
      <c r="BB34" s="147" t="str">
        <f>IFERROR(IF('2e Nil Differential'!BB34&gt;0,('2e Nil Differential'!BB34*('3d Customer accounts'!BB78/('3d Customer accounts'!BB35+'3d Customer accounts'!BB78))),"0"),"-")</f>
        <v>-</v>
      </c>
      <c r="BC34" s="147" t="str">
        <f>IFERROR(IF('2e Nil Differential'!BC34&gt;0,('2e Nil Differential'!BC34*('3d Customer accounts'!BC78/('3d Customer accounts'!BC35+'3d Customer accounts'!BC78))),"0"),"-")</f>
        <v>-</v>
      </c>
      <c r="BD34" s="147" t="str">
        <f>IFERROR(IF('2e Nil Differential'!BD34&gt;0,('2e Nil Differential'!BD34*('3d Customer accounts'!BD78/('3d Customer accounts'!BD35+'3d Customer accounts'!BD78))),"0"),"-")</f>
        <v>-</v>
      </c>
      <c r="BE34" s="147" t="str">
        <f>IFERROR(IF('2e Nil Differential'!BE34&gt;0,('2e Nil Differential'!BE34*('3d Customer accounts'!BE78/('3d Customer accounts'!BE35+'3d Customer accounts'!BE78))),"0"),"-")</f>
        <v>-</v>
      </c>
      <c r="BF34" s="147" t="str">
        <f>IFERROR(IF('2e Nil Differential'!BF34&gt;0,('2e Nil Differential'!BF34*('3d Customer accounts'!BF78/('3d Customer accounts'!BF35+'3d Customer accounts'!BF78))),"0"),"-")</f>
        <v>-</v>
      </c>
    </row>
    <row r="35" spans="2:58" x14ac:dyDescent="0.25">
      <c r="B35" s="278"/>
      <c r="C35" s="281"/>
      <c r="D35" s="281"/>
      <c r="E35" s="281"/>
      <c r="F35" s="17" t="s">
        <v>62</v>
      </c>
      <c r="G35" s="66"/>
      <c r="H35" s="38"/>
      <c r="I35" s="142"/>
      <c r="J35" s="142"/>
      <c r="K35" s="142"/>
      <c r="L35" s="142"/>
      <c r="M35" s="142"/>
      <c r="N35" s="142"/>
      <c r="O35" s="142"/>
      <c r="P35" s="142"/>
      <c r="Q35" s="38"/>
      <c r="R35" s="142"/>
      <c r="S35" s="142"/>
      <c r="T35" s="142"/>
      <c r="U35" s="142"/>
      <c r="V35" s="142"/>
      <c r="W35" s="142"/>
      <c r="X35" s="142"/>
      <c r="Y35" s="142"/>
      <c r="Z35" s="142"/>
      <c r="AA35" s="142"/>
      <c r="AB35" s="142"/>
      <c r="AC35" s="142"/>
      <c r="AD35" s="142"/>
      <c r="AE35" s="142"/>
      <c r="AF35" s="246">
        <f>IFERROR(IF('2e Nil Differential'!AF35&gt;0,('2e Nil Differential'!AF35*('3d Customer accounts'!AF79/('3d Customer accounts'!AF36+'3d Customer accounts'!AF79))),"0"),"-")</f>
        <v>4.8095588059007852</v>
      </c>
      <c r="AG35" s="147">
        <f>IFERROR(IF('2e Nil Differential'!AG35&gt;0,('2e Nil Differential'!AG35*('3d Customer accounts'!AG79/('3d Customer accounts'!AG36+'3d Customer accounts'!AG79))),"0"),"-")</f>
        <v>4.6053453902883223</v>
      </c>
      <c r="AH35" s="147" t="str">
        <f>IFERROR(IF('2e Nil Differential'!AH35&gt;0,('2e Nil Differential'!AH35*('3d Customer accounts'!AH79/('3d Customer accounts'!AH36+'3d Customer accounts'!AH79))),"0"),"-")</f>
        <v>-</v>
      </c>
      <c r="AI35" s="147" t="str">
        <f>IFERROR(IF('2e Nil Differential'!AI35&gt;0,('2e Nil Differential'!AI35*('3d Customer accounts'!AI79/('3d Customer accounts'!AI36+'3d Customer accounts'!AI79))),"0"),"-")</f>
        <v>-</v>
      </c>
      <c r="AJ35" s="147" t="str">
        <f>IFERROR(IF('2e Nil Differential'!AJ35&gt;0,('2e Nil Differential'!AJ35*('3d Customer accounts'!AJ79/('3d Customer accounts'!AJ36+'3d Customer accounts'!AJ79))),"0"),"-")</f>
        <v>-</v>
      </c>
      <c r="AK35" s="147" t="str">
        <f>IFERROR(IF('2e Nil Differential'!AK35&gt;0,('2e Nil Differential'!AK35*('3d Customer accounts'!AK79/('3d Customer accounts'!AK36+'3d Customer accounts'!AK79))),"0"),"-")</f>
        <v>-</v>
      </c>
      <c r="AL35" s="147" t="str">
        <f>IFERROR(IF('2e Nil Differential'!AL35&gt;0,('2e Nil Differential'!AL35*('3d Customer accounts'!AL79/('3d Customer accounts'!AL36+'3d Customer accounts'!AL79))),"0"),"-")</f>
        <v>-</v>
      </c>
      <c r="AM35" s="147" t="str">
        <f>IFERROR(IF('2e Nil Differential'!AM35&gt;0,('2e Nil Differential'!AM35*('3d Customer accounts'!AM79/('3d Customer accounts'!AM36+'3d Customer accounts'!AM79))),"0"),"-")</f>
        <v>-</v>
      </c>
      <c r="AN35" s="147" t="str">
        <f>IFERROR(IF('2e Nil Differential'!AN35&gt;0,('2e Nil Differential'!AN35*('3d Customer accounts'!AN79/('3d Customer accounts'!AN36+'3d Customer accounts'!AN79))),"0"),"-")</f>
        <v>-</v>
      </c>
      <c r="AO35" s="147" t="str">
        <f>IFERROR(IF('2e Nil Differential'!AO35&gt;0,('2e Nil Differential'!AO35*('3d Customer accounts'!AO79/('3d Customer accounts'!AO36+'3d Customer accounts'!AO79))),"0"),"-")</f>
        <v>-</v>
      </c>
      <c r="AP35" s="147" t="str">
        <f>IFERROR(IF('2e Nil Differential'!AP35&gt;0,('2e Nil Differential'!AP35*('3d Customer accounts'!AP79/('3d Customer accounts'!AP36+'3d Customer accounts'!AP79))),"0"),"-")</f>
        <v>-</v>
      </c>
      <c r="AQ35" s="147" t="str">
        <f>IFERROR(IF('2e Nil Differential'!AQ35&gt;0,('2e Nil Differential'!AQ35*('3d Customer accounts'!AQ79/('3d Customer accounts'!AQ36+'3d Customer accounts'!AQ79))),"0"),"-")</f>
        <v>-</v>
      </c>
      <c r="AR35" s="147" t="str">
        <f>IFERROR(IF('2e Nil Differential'!AR35&gt;0,('2e Nil Differential'!AR35*('3d Customer accounts'!AR79/('3d Customer accounts'!AR36+'3d Customer accounts'!AR79))),"0"),"-")</f>
        <v>-</v>
      </c>
      <c r="AS35" s="147" t="str">
        <f>IFERROR(IF('2e Nil Differential'!AS35&gt;0,('2e Nil Differential'!AS35*('3d Customer accounts'!AS79/('3d Customer accounts'!AS36+'3d Customer accounts'!AS79))),"0"),"-")</f>
        <v>-</v>
      </c>
      <c r="AT35" s="147" t="str">
        <f>IFERROR(IF('2e Nil Differential'!AT35&gt;0,('2e Nil Differential'!AT35*('3d Customer accounts'!AT79/('3d Customer accounts'!AT36+'3d Customer accounts'!AT79))),"0"),"-")</f>
        <v>-</v>
      </c>
      <c r="AU35" s="147" t="str">
        <f>IFERROR(IF('2e Nil Differential'!AU35&gt;0,('2e Nil Differential'!AU35*('3d Customer accounts'!AU79/('3d Customer accounts'!AU36+'3d Customer accounts'!AU79))),"0"),"-")</f>
        <v>-</v>
      </c>
      <c r="AV35" s="147" t="str">
        <f>IFERROR(IF('2e Nil Differential'!AV35&gt;0,('2e Nil Differential'!AV35*('3d Customer accounts'!AV79/('3d Customer accounts'!AV36+'3d Customer accounts'!AV79))),"0"),"-")</f>
        <v>-</v>
      </c>
      <c r="AW35" s="147" t="str">
        <f>IFERROR(IF('2e Nil Differential'!AW35&gt;0,('2e Nil Differential'!AW35*('3d Customer accounts'!AW79/('3d Customer accounts'!AW36+'3d Customer accounts'!AW79))),"0"),"-")</f>
        <v>-</v>
      </c>
      <c r="AX35" s="147" t="str">
        <f>IFERROR(IF('2e Nil Differential'!AX35&gt;0,('2e Nil Differential'!AX35*('3d Customer accounts'!AX79/('3d Customer accounts'!AX36+'3d Customer accounts'!AX79))),"0"),"-")</f>
        <v>-</v>
      </c>
      <c r="AY35" s="147" t="str">
        <f>IFERROR(IF('2e Nil Differential'!AY35&gt;0,('2e Nil Differential'!AY35*('3d Customer accounts'!AY79/('3d Customer accounts'!AY36+'3d Customer accounts'!AY79))),"0"),"-")</f>
        <v>-</v>
      </c>
      <c r="AZ35" s="147" t="str">
        <f>IFERROR(IF('2e Nil Differential'!AZ35&gt;0,('2e Nil Differential'!AZ35*('3d Customer accounts'!AZ79/('3d Customer accounts'!AZ36+'3d Customer accounts'!AZ79))),"0"),"-")</f>
        <v>-</v>
      </c>
      <c r="BA35" s="147" t="str">
        <f>IFERROR(IF('2e Nil Differential'!BA35&gt;0,('2e Nil Differential'!BA35*('3d Customer accounts'!BA79/('3d Customer accounts'!BA36+'3d Customer accounts'!BA79))),"0"),"-")</f>
        <v>-</v>
      </c>
      <c r="BB35" s="147" t="str">
        <f>IFERROR(IF('2e Nil Differential'!BB35&gt;0,('2e Nil Differential'!BB35*('3d Customer accounts'!BB79/('3d Customer accounts'!BB36+'3d Customer accounts'!BB79))),"0"),"-")</f>
        <v>-</v>
      </c>
      <c r="BC35" s="147" t="str">
        <f>IFERROR(IF('2e Nil Differential'!BC35&gt;0,('2e Nil Differential'!BC35*('3d Customer accounts'!BC79/('3d Customer accounts'!BC36+'3d Customer accounts'!BC79))),"0"),"-")</f>
        <v>-</v>
      </c>
      <c r="BD35" s="147" t="str">
        <f>IFERROR(IF('2e Nil Differential'!BD35&gt;0,('2e Nil Differential'!BD35*('3d Customer accounts'!BD79/('3d Customer accounts'!BD36+'3d Customer accounts'!BD79))),"0"),"-")</f>
        <v>-</v>
      </c>
      <c r="BE35" s="147" t="str">
        <f>IFERROR(IF('2e Nil Differential'!BE35&gt;0,('2e Nil Differential'!BE35*('3d Customer accounts'!BE79/('3d Customer accounts'!BE36+'3d Customer accounts'!BE79))),"0"),"-")</f>
        <v>-</v>
      </c>
      <c r="BF35" s="147" t="str">
        <f>IFERROR(IF('2e Nil Differential'!BF35&gt;0,('2e Nil Differential'!BF35*('3d Customer accounts'!BF79/('3d Customer accounts'!BF36+'3d Customer accounts'!BF79))),"0"),"-")</f>
        <v>-</v>
      </c>
    </row>
    <row r="36" spans="2:58" x14ac:dyDescent="0.25">
      <c r="B36" s="278"/>
      <c r="C36" s="281"/>
      <c r="D36" s="281"/>
      <c r="E36" s="281"/>
      <c r="F36" s="17" t="s">
        <v>63</v>
      </c>
      <c r="G36" s="66"/>
      <c r="H36" s="38"/>
      <c r="I36" s="142"/>
      <c r="J36" s="142"/>
      <c r="K36" s="142"/>
      <c r="L36" s="142"/>
      <c r="M36" s="142"/>
      <c r="N36" s="142"/>
      <c r="O36" s="142"/>
      <c r="P36" s="142"/>
      <c r="Q36" s="38"/>
      <c r="R36" s="142"/>
      <c r="S36" s="142"/>
      <c r="T36" s="142"/>
      <c r="U36" s="142"/>
      <c r="V36" s="142"/>
      <c r="W36" s="142"/>
      <c r="X36" s="142"/>
      <c r="Y36" s="142"/>
      <c r="Z36" s="142"/>
      <c r="AA36" s="142"/>
      <c r="AB36" s="142"/>
      <c r="AC36" s="142"/>
      <c r="AD36" s="142"/>
      <c r="AE36" s="142"/>
      <c r="AF36" s="246">
        <f>IFERROR(IF('2e Nil Differential'!AF36&gt;0,('2e Nil Differential'!AF36*('3d Customer accounts'!AF80/('3d Customer accounts'!AF37+'3d Customer accounts'!AF80))),"0"),"-")</f>
        <v>2.7382272422326097</v>
      </c>
      <c r="AG36" s="147">
        <f>IFERROR(IF('2e Nil Differential'!AG36&gt;0,('2e Nil Differential'!AG36*('3d Customer accounts'!AG80/('3d Customer accounts'!AG37+'3d Customer accounts'!AG80))),"0"),"-")</f>
        <v>2.602390658556347</v>
      </c>
      <c r="AH36" s="147" t="str">
        <f>IFERROR(IF('2e Nil Differential'!AH36&gt;0,('2e Nil Differential'!AH36*('3d Customer accounts'!AH80/('3d Customer accounts'!AH37+'3d Customer accounts'!AH80))),"0"),"-")</f>
        <v>-</v>
      </c>
      <c r="AI36" s="147" t="str">
        <f>IFERROR(IF('2e Nil Differential'!AI36&gt;0,('2e Nil Differential'!AI36*('3d Customer accounts'!AI80/('3d Customer accounts'!AI37+'3d Customer accounts'!AI80))),"0"),"-")</f>
        <v>-</v>
      </c>
      <c r="AJ36" s="147" t="str">
        <f>IFERROR(IF('2e Nil Differential'!AJ36&gt;0,('2e Nil Differential'!AJ36*('3d Customer accounts'!AJ80/('3d Customer accounts'!AJ37+'3d Customer accounts'!AJ80))),"0"),"-")</f>
        <v>-</v>
      </c>
      <c r="AK36" s="147" t="str">
        <f>IFERROR(IF('2e Nil Differential'!AK36&gt;0,('2e Nil Differential'!AK36*('3d Customer accounts'!AK80/('3d Customer accounts'!AK37+'3d Customer accounts'!AK80))),"0"),"-")</f>
        <v>-</v>
      </c>
      <c r="AL36" s="147" t="str">
        <f>IFERROR(IF('2e Nil Differential'!AL36&gt;0,('2e Nil Differential'!AL36*('3d Customer accounts'!AL80/('3d Customer accounts'!AL37+'3d Customer accounts'!AL80))),"0"),"-")</f>
        <v>-</v>
      </c>
      <c r="AM36" s="147" t="str">
        <f>IFERROR(IF('2e Nil Differential'!AM36&gt;0,('2e Nil Differential'!AM36*('3d Customer accounts'!AM80/('3d Customer accounts'!AM37+'3d Customer accounts'!AM80))),"0"),"-")</f>
        <v>-</v>
      </c>
      <c r="AN36" s="147" t="str">
        <f>IFERROR(IF('2e Nil Differential'!AN36&gt;0,('2e Nil Differential'!AN36*('3d Customer accounts'!AN80/('3d Customer accounts'!AN37+'3d Customer accounts'!AN80))),"0"),"-")</f>
        <v>-</v>
      </c>
      <c r="AO36" s="147" t="str">
        <f>IFERROR(IF('2e Nil Differential'!AO36&gt;0,('2e Nil Differential'!AO36*('3d Customer accounts'!AO80/('3d Customer accounts'!AO37+'3d Customer accounts'!AO80))),"0"),"-")</f>
        <v>-</v>
      </c>
      <c r="AP36" s="147" t="str">
        <f>IFERROR(IF('2e Nil Differential'!AP36&gt;0,('2e Nil Differential'!AP36*('3d Customer accounts'!AP80/('3d Customer accounts'!AP37+'3d Customer accounts'!AP80))),"0"),"-")</f>
        <v>-</v>
      </c>
      <c r="AQ36" s="147" t="str">
        <f>IFERROR(IF('2e Nil Differential'!AQ36&gt;0,('2e Nil Differential'!AQ36*('3d Customer accounts'!AQ80/('3d Customer accounts'!AQ37+'3d Customer accounts'!AQ80))),"0"),"-")</f>
        <v>-</v>
      </c>
      <c r="AR36" s="147" t="str">
        <f>IFERROR(IF('2e Nil Differential'!AR36&gt;0,('2e Nil Differential'!AR36*('3d Customer accounts'!AR80/('3d Customer accounts'!AR37+'3d Customer accounts'!AR80))),"0"),"-")</f>
        <v>-</v>
      </c>
      <c r="AS36" s="147" t="str">
        <f>IFERROR(IF('2e Nil Differential'!AS36&gt;0,('2e Nil Differential'!AS36*('3d Customer accounts'!AS80/('3d Customer accounts'!AS37+'3d Customer accounts'!AS80))),"0"),"-")</f>
        <v>-</v>
      </c>
      <c r="AT36" s="147" t="str">
        <f>IFERROR(IF('2e Nil Differential'!AT36&gt;0,('2e Nil Differential'!AT36*('3d Customer accounts'!AT80/('3d Customer accounts'!AT37+'3d Customer accounts'!AT80))),"0"),"-")</f>
        <v>-</v>
      </c>
      <c r="AU36" s="147" t="str">
        <f>IFERROR(IF('2e Nil Differential'!AU36&gt;0,('2e Nil Differential'!AU36*('3d Customer accounts'!AU80/('3d Customer accounts'!AU37+'3d Customer accounts'!AU80))),"0"),"-")</f>
        <v>-</v>
      </c>
      <c r="AV36" s="147" t="str">
        <f>IFERROR(IF('2e Nil Differential'!AV36&gt;0,('2e Nil Differential'!AV36*('3d Customer accounts'!AV80/('3d Customer accounts'!AV37+'3d Customer accounts'!AV80))),"0"),"-")</f>
        <v>-</v>
      </c>
      <c r="AW36" s="147" t="str">
        <f>IFERROR(IF('2e Nil Differential'!AW36&gt;0,('2e Nil Differential'!AW36*('3d Customer accounts'!AW80/('3d Customer accounts'!AW37+'3d Customer accounts'!AW80))),"0"),"-")</f>
        <v>-</v>
      </c>
      <c r="AX36" s="147" t="str">
        <f>IFERROR(IF('2e Nil Differential'!AX36&gt;0,('2e Nil Differential'!AX36*('3d Customer accounts'!AX80/('3d Customer accounts'!AX37+'3d Customer accounts'!AX80))),"0"),"-")</f>
        <v>-</v>
      </c>
      <c r="AY36" s="147" t="str">
        <f>IFERROR(IF('2e Nil Differential'!AY36&gt;0,('2e Nil Differential'!AY36*('3d Customer accounts'!AY80/('3d Customer accounts'!AY37+'3d Customer accounts'!AY80))),"0"),"-")</f>
        <v>-</v>
      </c>
      <c r="AZ36" s="147" t="str">
        <f>IFERROR(IF('2e Nil Differential'!AZ36&gt;0,('2e Nil Differential'!AZ36*('3d Customer accounts'!AZ80/('3d Customer accounts'!AZ37+'3d Customer accounts'!AZ80))),"0"),"-")</f>
        <v>-</v>
      </c>
      <c r="BA36" s="147" t="str">
        <f>IFERROR(IF('2e Nil Differential'!BA36&gt;0,('2e Nil Differential'!BA36*('3d Customer accounts'!BA80/('3d Customer accounts'!BA37+'3d Customer accounts'!BA80))),"0"),"-")</f>
        <v>-</v>
      </c>
      <c r="BB36" s="147" t="str">
        <f>IFERROR(IF('2e Nil Differential'!BB36&gt;0,('2e Nil Differential'!BB36*('3d Customer accounts'!BB80/('3d Customer accounts'!BB37+'3d Customer accounts'!BB80))),"0"),"-")</f>
        <v>-</v>
      </c>
      <c r="BC36" s="147" t="str">
        <f>IFERROR(IF('2e Nil Differential'!BC36&gt;0,('2e Nil Differential'!BC36*('3d Customer accounts'!BC80/('3d Customer accounts'!BC37+'3d Customer accounts'!BC80))),"0"),"-")</f>
        <v>-</v>
      </c>
      <c r="BD36" s="147" t="str">
        <f>IFERROR(IF('2e Nil Differential'!BD36&gt;0,('2e Nil Differential'!BD36*('3d Customer accounts'!BD80/('3d Customer accounts'!BD37+'3d Customer accounts'!BD80))),"0"),"-")</f>
        <v>-</v>
      </c>
      <c r="BE36" s="147" t="str">
        <f>IFERROR(IF('2e Nil Differential'!BE36&gt;0,('2e Nil Differential'!BE36*('3d Customer accounts'!BE80/('3d Customer accounts'!BE37+'3d Customer accounts'!BE80))),"0"),"-")</f>
        <v>-</v>
      </c>
      <c r="BF36" s="147" t="str">
        <f>IFERROR(IF('2e Nil Differential'!BF36&gt;0,('2e Nil Differential'!BF36*('3d Customer accounts'!BF80/('3d Customer accounts'!BF37+'3d Customer accounts'!BF80))),"0"),"-")</f>
        <v>-</v>
      </c>
    </row>
    <row r="37" spans="2:58" x14ac:dyDescent="0.25">
      <c r="B37" s="278"/>
      <c r="C37" s="281"/>
      <c r="D37" s="281"/>
      <c r="E37" s="281"/>
      <c r="F37" s="17" t="s">
        <v>64</v>
      </c>
      <c r="G37" s="66"/>
      <c r="H37" s="38"/>
      <c r="I37" s="142"/>
      <c r="J37" s="142"/>
      <c r="K37" s="142"/>
      <c r="L37" s="142"/>
      <c r="M37" s="142"/>
      <c r="N37" s="142"/>
      <c r="O37" s="142"/>
      <c r="P37" s="142"/>
      <c r="Q37" s="38"/>
      <c r="R37" s="142"/>
      <c r="S37" s="142"/>
      <c r="T37" s="142"/>
      <c r="U37" s="142"/>
      <c r="V37" s="142"/>
      <c r="W37" s="142"/>
      <c r="X37" s="142"/>
      <c r="Y37" s="142"/>
      <c r="Z37" s="142"/>
      <c r="AA37" s="142"/>
      <c r="AB37" s="142"/>
      <c r="AC37" s="142"/>
      <c r="AD37" s="142"/>
      <c r="AE37" s="142"/>
      <c r="AF37" s="246">
        <f>IFERROR(IF('2e Nil Differential'!AF37&gt;0,('2e Nil Differential'!AF37*('3d Customer accounts'!AF81/('3d Customer accounts'!AF38+'3d Customer accounts'!AF81))),"0"),"-")</f>
        <v>4.6951955670763041</v>
      </c>
      <c r="AG37" s="147">
        <f>IFERROR(IF('2e Nil Differential'!AG37&gt;0,('2e Nil Differential'!AG37*('3d Customer accounts'!AG81/('3d Customer accounts'!AG38+'3d Customer accounts'!AG81))),"0"),"-")</f>
        <v>4.4245397952619498</v>
      </c>
      <c r="AH37" s="147" t="str">
        <f>IFERROR(IF('2e Nil Differential'!AH37&gt;0,('2e Nil Differential'!AH37*('3d Customer accounts'!AH81/('3d Customer accounts'!AH38+'3d Customer accounts'!AH81))),"0"),"-")</f>
        <v>-</v>
      </c>
      <c r="AI37" s="147" t="str">
        <f>IFERROR(IF('2e Nil Differential'!AI37&gt;0,('2e Nil Differential'!AI37*('3d Customer accounts'!AI81/('3d Customer accounts'!AI38+'3d Customer accounts'!AI81))),"0"),"-")</f>
        <v>-</v>
      </c>
      <c r="AJ37" s="147" t="str">
        <f>IFERROR(IF('2e Nil Differential'!AJ37&gt;0,('2e Nil Differential'!AJ37*('3d Customer accounts'!AJ81/('3d Customer accounts'!AJ38+'3d Customer accounts'!AJ81))),"0"),"-")</f>
        <v>-</v>
      </c>
      <c r="AK37" s="147" t="str">
        <f>IFERROR(IF('2e Nil Differential'!AK37&gt;0,('2e Nil Differential'!AK37*('3d Customer accounts'!AK81/('3d Customer accounts'!AK38+'3d Customer accounts'!AK81))),"0"),"-")</f>
        <v>-</v>
      </c>
      <c r="AL37" s="147" t="str">
        <f>IFERROR(IF('2e Nil Differential'!AL37&gt;0,('2e Nil Differential'!AL37*('3d Customer accounts'!AL81/('3d Customer accounts'!AL38+'3d Customer accounts'!AL81))),"0"),"-")</f>
        <v>-</v>
      </c>
      <c r="AM37" s="147" t="str">
        <f>IFERROR(IF('2e Nil Differential'!AM37&gt;0,('2e Nil Differential'!AM37*('3d Customer accounts'!AM81/('3d Customer accounts'!AM38+'3d Customer accounts'!AM81))),"0"),"-")</f>
        <v>-</v>
      </c>
      <c r="AN37" s="147" t="str">
        <f>IFERROR(IF('2e Nil Differential'!AN37&gt;0,('2e Nil Differential'!AN37*('3d Customer accounts'!AN81/('3d Customer accounts'!AN38+'3d Customer accounts'!AN81))),"0"),"-")</f>
        <v>-</v>
      </c>
      <c r="AO37" s="147" t="str">
        <f>IFERROR(IF('2e Nil Differential'!AO37&gt;0,('2e Nil Differential'!AO37*('3d Customer accounts'!AO81/('3d Customer accounts'!AO38+'3d Customer accounts'!AO81))),"0"),"-")</f>
        <v>-</v>
      </c>
      <c r="AP37" s="147" t="str">
        <f>IFERROR(IF('2e Nil Differential'!AP37&gt;0,('2e Nil Differential'!AP37*('3d Customer accounts'!AP81/('3d Customer accounts'!AP38+'3d Customer accounts'!AP81))),"0"),"-")</f>
        <v>-</v>
      </c>
      <c r="AQ37" s="147" t="str">
        <f>IFERROR(IF('2e Nil Differential'!AQ37&gt;0,('2e Nil Differential'!AQ37*('3d Customer accounts'!AQ81/('3d Customer accounts'!AQ38+'3d Customer accounts'!AQ81))),"0"),"-")</f>
        <v>-</v>
      </c>
      <c r="AR37" s="147" t="str">
        <f>IFERROR(IF('2e Nil Differential'!AR37&gt;0,('2e Nil Differential'!AR37*('3d Customer accounts'!AR81/('3d Customer accounts'!AR38+'3d Customer accounts'!AR81))),"0"),"-")</f>
        <v>-</v>
      </c>
      <c r="AS37" s="147" t="str">
        <f>IFERROR(IF('2e Nil Differential'!AS37&gt;0,('2e Nil Differential'!AS37*('3d Customer accounts'!AS81/('3d Customer accounts'!AS38+'3d Customer accounts'!AS81))),"0"),"-")</f>
        <v>-</v>
      </c>
      <c r="AT37" s="147" t="str">
        <f>IFERROR(IF('2e Nil Differential'!AT37&gt;0,('2e Nil Differential'!AT37*('3d Customer accounts'!AT81/('3d Customer accounts'!AT38+'3d Customer accounts'!AT81))),"0"),"-")</f>
        <v>-</v>
      </c>
      <c r="AU37" s="147" t="str">
        <f>IFERROR(IF('2e Nil Differential'!AU37&gt;0,('2e Nil Differential'!AU37*('3d Customer accounts'!AU81/('3d Customer accounts'!AU38+'3d Customer accounts'!AU81))),"0"),"-")</f>
        <v>-</v>
      </c>
      <c r="AV37" s="147" t="str">
        <f>IFERROR(IF('2e Nil Differential'!AV37&gt;0,('2e Nil Differential'!AV37*('3d Customer accounts'!AV81/('3d Customer accounts'!AV38+'3d Customer accounts'!AV81))),"0"),"-")</f>
        <v>-</v>
      </c>
      <c r="AW37" s="147" t="str">
        <f>IFERROR(IF('2e Nil Differential'!AW37&gt;0,('2e Nil Differential'!AW37*('3d Customer accounts'!AW81/('3d Customer accounts'!AW38+'3d Customer accounts'!AW81))),"0"),"-")</f>
        <v>-</v>
      </c>
      <c r="AX37" s="147" t="str">
        <f>IFERROR(IF('2e Nil Differential'!AX37&gt;0,('2e Nil Differential'!AX37*('3d Customer accounts'!AX81/('3d Customer accounts'!AX38+'3d Customer accounts'!AX81))),"0"),"-")</f>
        <v>-</v>
      </c>
      <c r="AY37" s="147" t="str">
        <f>IFERROR(IF('2e Nil Differential'!AY37&gt;0,('2e Nil Differential'!AY37*('3d Customer accounts'!AY81/('3d Customer accounts'!AY38+'3d Customer accounts'!AY81))),"0"),"-")</f>
        <v>-</v>
      </c>
      <c r="AZ37" s="147" t="str">
        <f>IFERROR(IF('2e Nil Differential'!AZ37&gt;0,('2e Nil Differential'!AZ37*('3d Customer accounts'!AZ81/('3d Customer accounts'!AZ38+'3d Customer accounts'!AZ81))),"0"),"-")</f>
        <v>-</v>
      </c>
      <c r="BA37" s="147" t="str">
        <f>IFERROR(IF('2e Nil Differential'!BA37&gt;0,('2e Nil Differential'!BA37*('3d Customer accounts'!BA81/('3d Customer accounts'!BA38+'3d Customer accounts'!BA81))),"0"),"-")</f>
        <v>-</v>
      </c>
      <c r="BB37" s="147" t="str">
        <f>IFERROR(IF('2e Nil Differential'!BB37&gt;0,('2e Nil Differential'!BB37*('3d Customer accounts'!BB81/('3d Customer accounts'!BB38+'3d Customer accounts'!BB81))),"0"),"-")</f>
        <v>-</v>
      </c>
      <c r="BC37" s="147" t="str">
        <f>IFERROR(IF('2e Nil Differential'!BC37&gt;0,('2e Nil Differential'!BC37*('3d Customer accounts'!BC81/('3d Customer accounts'!BC38+'3d Customer accounts'!BC81))),"0"),"-")</f>
        <v>-</v>
      </c>
      <c r="BD37" s="147" t="str">
        <f>IFERROR(IF('2e Nil Differential'!BD37&gt;0,('2e Nil Differential'!BD37*('3d Customer accounts'!BD81/('3d Customer accounts'!BD38+'3d Customer accounts'!BD81))),"0"),"-")</f>
        <v>-</v>
      </c>
      <c r="BE37" s="147" t="str">
        <f>IFERROR(IF('2e Nil Differential'!BE37&gt;0,('2e Nil Differential'!BE37*('3d Customer accounts'!BE81/('3d Customer accounts'!BE38+'3d Customer accounts'!BE81))),"0"),"-")</f>
        <v>-</v>
      </c>
      <c r="BF37" s="147" t="str">
        <f>IFERROR(IF('2e Nil Differential'!BF37&gt;0,('2e Nil Differential'!BF37*('3d Customer accounts'!BF81/('3d Customer accounts'!BF38+'3d Customer accounts'!BF81))),"0"),"-")</f>
        <v>-</v>
      </c>
    </row>
    <row r="38" spans="2:58" x14ac:dyDescent="0.25">
      <c r="B38" s="278"/>
      <c r="C38" s="281"/>
      <c r="D38" s="281"/>
      <c r="E38" s="281"/>
      <c r="F38" s="17" t="s">
        <v>65</v>
      </c>
      <c r="G38" s="66"/>
      <c r="H38" s="38"/>
      <c r="I38" s="142"/>
      <c r="J38" s="142"/>
      <c r="K38" s="142"/>
      <c r="L38" s="142"/>
      <c r="M38" s="142"/>
      <c r="N38" s="142"/>
      <c r="O38" s="142"/>
      <c r="P38" s="142"/>
      <c r="Q38" s="38"/>
      <c r="R38" s="142"/>
      <c r="S38" s="142"/>
      <c r="T38" s="142"/>
      <c r="U38" s="142"/>
      <c r="V38" s="142"/>
      <c r="W38" s="142"/>
      <c r="X38" s="142"/>
      <c r="Y38" s="142"/>
      <c r="Z38" s="142"/>
      <c r="AA38" s="142"/>
      <c r="AB38" s="142"/>
      <c r="AC38" s="142"/>
      <c r="AD38" s="142"/>
      <c r="AE38" s="142"/>
      <c r="AF38" s="246">
        <f>IFERROR(IF('2e Nil Differential'!AF38&gt;0,('2e Nil Differential'!AF38*('3d Customer accounts'!AF82/('3d Customer accounts'!AF39+'3d Customer accounts'!AF82))),"0"),"-")</f>
        <v>5.8382445416591722</v>
      </c>
      <c r="AG38" s="147">
        <f>IFERROR(IF('2e Nil Differential'!AG38&gt;0,('2e Nil Differential'!AG38*('3d Customer accounts'!AG82/('3d Customer accounts'!AG39+'3d Customer accounts'!AG82))),"0"),"-")</f>
        <v>5.5852618233932301</v>
      </c>
      <c r="AH38" s="147" t="str">
        <f>IFERROR(IF('2e Nil Differential'!AH38&gt;0,('2e Nil Differential'!AH38*('3d Customer accounts'!AH82/('3d Customer accounts'!AH39+'3d Customer accounts'!AH82))),"0"),"-")</f>
        <v>-</v>
      </c>
      <c r="AI38" s="147" t="str">
        <f>IFERROR(IF('2e Nil Differential'!AI38&gt;0,('2e Nil Differential'!AI38*('3d Customer accounts'!AI82/('3d Customer accounts'!AI39+'3d Customer accounts'!AI82))),"0"),"-")</f>
        <v>-</v>
      </c>
      <c r="AJ38" s="147" t="str">
        <f>IFERROR(IF('2e Nil Differential'!AJ38&gt;0,('2e Nil Differential'!AJ38*('3d Customer accounts'!AJ82/('3d Customer accounts'!AJ39+'3d Customer accounts'!AJ82))),"0"),"-")</f>
        <v>-</v>
      </c>
      <c r="AK38" s="147" t="str">
        <f>IFERROR(IF('2e Nil Differential'!AK38&gt;0,('2e Nil Differential'!AK38*('3d Customer accounts'!AK82/('3d Customer accounts'!AK39+'3d Customer accounts'!AK82))),"0"),"-")</f>
        <v>-</v>
      </c>
      <c r="AL38" s="147" t="str">
        <f>IFERROR(IF('2e Nil Differential'!AL38&gt;0,('2e Nil Differential'!AL38*('3d Customer accounts'!AL82/('3d Customer accounts'!AL39+'3d Customer accounts'!AL82))),"0"),"-")</f>
        <v>-</v>
      </c>
      <c r="AM38" s="147" t="str">
        <f>IFERROR(IF('2e Nil Differential'!AM38&gt;0,('2e Nil Differential'!AM38*('3d Customer accounts'!AM82/('3d Customer accounts'!AM39+'3d Customer accounts'!AM82))),"0"),"-")</f>
        <v>-</v>
      </c>
      <c r="AN38" s="147" t="str">
        <f>IFERROR(IF('2e Nil Differential'!AN38&gt;0,('2e Nil Differential'!AN38*('3d Customer accounts'!AN82/('3d Customer accounts'!AN39+'3d Customer accounts'!AN82))),"0"),"-")</f>
        <v>-</v>
      </c>
      <c r="AO38" s="147" t="str">
        <f>IFERROR(IF('2e Nil Differential'!AO38&gt;0,('2e Nil Differential'!AO38*('3d Customer accounts'!AO82/('3d Customer accounts'!AO39+'3d Customer accounts'!AO82))),"0"),"-")</f>
        <v>-</v>
      </c>
      <c r="AP38" s="147" t="str">
        <f>IFERROR(IF('2e Nil Differential'!AP38&gt;0,('2e Nil Differential'!AP38*('3d Customer accounts'!AP82/('3d Customer accounts'!AP39+'3d Customer accounts'!AP82))),"0"),"-")</f>
        <v>-</v>
      </c>
      <c r="AQ38" s="147" t="str">
        <f>IFERROR(IF('2e Nil Differential'!AQ38&gt;0,('2e Nil Differential'!AQ38*('3d Customer accounts'!AQ82/('3d Customer accounts'!AQ39+'3d Customer accounts'!AQ82))),"0"),"-")</f>
        <v>-</v>
      </c>
      <c r="AR38" s="147" t="str">
        <f>IFERROR(IF('2e Nil Differential'!AR38&gt;0,('2e Nil Differential'!AR38*('3d Customer accounts'!AR82/('3d Customer accounts'!AR39+'3d Customer accounts'!AR82))),"0"),"-")</f>
        <v>-</v>
      </c>
      <c r="AS38" s="147" t="str">
        <f>IFERROR(IF('2e Nil Differential'!AS38&gt;0,('2e Nil Differential'!AS38*('3d Customer accounts'!AS82/('3d Customer accounts'!AS39+'3d Customer accounts'!AS82))),"0"),"-")</f>
        <v>-</v>
      </c>
      <c r="AT38" s="147" t="str">
        <f>IFERROR(IF('2e Nil Differential'!AT38&gt;0,('2e Nil Differential'!AT38*('3d Customer accounts'!AT82/('3d Customer accounts'!AT39+'3d Customer accounts'!AT82))),"0"),"-")</f>
        <v>-</v>
      </c>
      <c r="AU38" s="147" t="str">
        <f>IFERROR(IF('2e Nil Differential'!AU38&gt;0,('2e Nil Differential'!AU38*('3d Customer accounts'!AU82/('3d Customer accounts'!AU39+'3d Customer accounts'!AU82))),"0"),"-")</f>
        <v>-</v>
      </c>
      <c r="AV38" s="147" t="str">
        <f>IFERROR(IF('2e Nil Differential'!AV38&gt;0,('2e Nil Differential'!AV38*('3d Customer accounts'!AV82/('3d Customer accounts'!AV39+'3d Customer accounts'!AV82))),"0"),"-")</f>
        <v>-</v>
      </c>
      <c r="AW38" s="147" t="str">
        <f>IFERROR(IF('2e Nil Differential'!AW38&gt;0,('2e Nil Differential'!AW38*('3d Customer accounts'!AW82/('3d Customer accounts'!AW39+'3d Customer accounts'!AW82))),"0"),"-")</f>
        <v>-</v>
      </c>
      <c r="AX38" s="147" t="str">
        <f>IFERROR(IF('2e Nil Differential'!AX38&gt;0,('2e Nil Differential'!AX38*('3d Customer accounts'!AX82/('3d Customer accounts'!AX39+'3d Customer accounts'!AX82))),"0"),"-")</f>
        <v>-</v>
      </c>
      <c r="AY38" s="147" t="str">
        <f>IFERROR(IF('2e Nil Differential'!AY38&gt;0,('2e Nil Differential'!AY38*('3d Customer accounts'!AY82/('3d Customer accounts'!AY39+'3d Customer accounts'!AY82))),"0"),"-")</f>
        <v>-</v>
      </c>
      <c r="AZ38" s="147" t="str">
        <f>IFERROR(IF('2e Nil Differential'!AZ38&gt;0,('2e Nil Differential'!AZ38*('3d Customer accounts'!AZ82/('3d Customer accounts'!AZ39+'3d Customer accounts'!AZ82))),"0"),"-")</f>
        <v>-</v>
      </c>
      <c r="BA38" s="147" t="str">
        <f>IFERROR(IF('2e Nil Differential'!BA38&gt;0,('2e Nil Differential'!BA38*('3d Customer accounts'!BA82/('3d Customer accounts'!BA39+'3d Customer accounts'!BA82))),"0"),"-")</f>
        <v>-</v>
      </c>
      <c r="BB38" s="147" t="str">
        <f>IFERROR(IF('2e Nil Differential'!BB38&gt;0,('2e Nil Differential'!BB38*('3d Customer accounts'!BB82/('3d Customer accounts'!BB39+'3d Customer accounts'!BB82))),"0"),"-")</f>
        <v>-</v>
      </c>
      <c r="BC38" s="147" t="str">
        <f>IFERROR(IF('2e Nil Differential'!BC38&gt;0,('2e Nil Differential'!BC38*('3d Customer accounts'!BC82/('3d Customer accounts'!BC39+'3d Customer accounts'!BC82))),"0"),"-")</f>
        <v>-</v>
      </c>
      <c r="BD38" s="147" t="str">
        <f>IFERROR(IF('2e Nil Differential'!BD38&gt;0,('2e Nil Differential'!BD38*('3d Customer accounts'!BD82/('3d Customer accounts'!BD39+'3d Customer accounts'!BD82))),"0"),"-")</f>
        <v>-</v>
      </c>
      <c r="BE38" s="147" t="str">
        <f>IFERROR(IF('2e Nil Differential'!BE38&gt;0,('2e Nil Differential'!BE38*('3d Customer accounts'!BE82/('3d Customer accounts'!BE39+'3d Customer accounts'!BE82))),"0"),"-")</f>
        <v>-</v>
      </c>
      <c r="BF38" s="147" t="str">
        <f>IFERROR(IF('2e Nil Differential'!BF38&gt;0,('2e Nil Differential'!BF38*('3d Customer accounts'!BF82/('3d Customer accounts'!BF39+'3d Customer accounts'!BF82))),"0"),"-")</f>
        <v>-</v>
      </c>
    </row>
    <row r="39" spans="2:58" x14ac:dyDescent="0.25">
      <c r="B39" s="278"/>
      <c r="C39" s="281"/>
      <c r="D39" s="281"/>
      <c r="E39" s="281"/>
      <c r="F39" s="17" t="s">
        <v>66</v>
      </c>
      <c r="G39" s="66"/>
      <c r="H39" s="38"/>
      <c r="I39" s="142"/>
      <c r="J39" s="142"/>
      <c r="K39" s="142"/>
      <c r="L39" s="142"/>
      <c r="M39" s="142"/>
      <c r="N39" s="142"/>
      <c r="O39" s="142"/>
      <c r="P39" s="142"/>
      <c r="Q39" s="38"/>
      <c r="R39" s="142"/>
      <c r="S39" s="142"/>
      <c r="T39" s="142"/>
      <c r="U39" s="142"/>
      <c r="V39" s="142"/>
      <c r="W39" s="142"/>
      <c r="X39" s="142"/>
      <c r="Y39" s="142"/>
      <c r="Z39" s="142"/>
      <c r="AA39" s="142"/>
      <c r="AB39" s="142"/>
      <c r="AC39" s="142"/>
      <c r="AD39" s="142"/>
      <c r="AE39" s="142"/>
      <c r="AF39" s="246">
        <f>IFERROR(IF('2e Nil Differential'!AF39&gt;0,('2e Nil Differential'!AF39*('3d Customer accounts'!AF83/('3d Customer accounts'!AF40+'3d Customer accounts'!AF83))),"0"),"-")</f>
        <v>3.3745951250242325</v>
      </c>
      <c r="AG39" s="147">
        <f>IFERROR(IF('2e Nil Differential'!AG39&gt;0,('2e Nil Differential'!AG39*('3d Customer accounts'!AG83/('3d Customer accounts'!AG40+'3d Customer accounts'!AG83))),"0"),"-")</f>
        <v>3.1049693492794161</v>
      </c>
      <c r="AH39" s="147" t="str">
        <f>IFERROR(IF('2e Nil Differential'!AH39&gt;0,('2e Nil Differential'!AH39*('3d Customer accounts'!AH83/('3d Customer accounts'!AH40+'3d Customer accounts'!AH83))),"0"),"-")</f>
        <v>-</v>
      </c>
      <c r="AI39" s="147" t="str">
        <f>IFERROR(IF('2e Nil Differential'!AI39&gt;0,('2e Nil Differential'!AI39*('3d Customer accounts'!AI83/('3d Customer accounts'!AI40+'3d Customer accounts'!AI83))),"0"),"-")</f>
        <v>-</v>
      </c>
      <c r="AJ39" s="147" t="str">
        <f>IFERROR(IF('2e Nil Differential'!AJ39&gt;0,('2e Nil Differential'!AJ39*('3d Customer accounts'!AJ83/('3d Customer accounts'!AJ40+'3d Customer accounts'!AJ83))),"0"),"-")</f>
        <v>-</v>
      </c>
      <c r="AK39" s="147" t="str">
        <f>IFERROR(IF('2e Nil Differential'!AK39&gt;0,('2e Nil Differential'!AK39*('3d Customer accounts'!AK83/('3d Customer accounts'!AK40+'3d Customer accounts'!AK83))),"0"),"-")</f>
        <v>-</v>
      </c>
      <c r="AL39" s="147" t="str">
        <f>IFERROR(IF('2e Nil Differential'!AL39&gt;0,('2e Nil Differential'!AL39*('3d Customer accounts'!AL83/('3d Customer accounts'!AL40+'3d Customer accounts'!AL83))),"0"),"-")</f>
        <v>-</v>
      </c>
      <c r="AM39" s="147" t="str">
        <f>IFERROR(IF('2e Nil Differential'!AM39&gt;0,('2e Nil Differential'!AM39*('3d Customer accounts'!AM83/('3d Customer accounts'!AM40+'3d Customer accounts'!AM83))),"0"),"-")</f>
        <v>-</v>
      </c>
      <c r="AN39" s="147" t="str">
        <f>IFERROR(IF('2e Nil Differential'!AN39&gt;0,('2e Nil Differential'!AN39*('3d Customer accounts'!AN83/('3d Customer accounts'!AN40+'3d Customer accounts'!AN83))),"0"),"-")</f>
        <v>-</v>
      </c>
      <c r="AO39" s="147" t="str">
        <f>IFERROR(IF('2e Nil Differential'!AO39&gt;0,('2e Nil Differential'!AO39*('3d Customer accounts'!AO83/('3d Customer accounts'!AO40+'3d Customer accounts'!AO83))),"0"),"-")</f>
        <v>-</v>
      </c>
      <c r="AP39" s="147" t="str">
        <f>IFERROR(IF('2e Nil Differential'!AP39&gt;0,('2e Nil Differential'!AP39*('3d Customer accounts'!AP83/('3d Customer accounts'!AP40+'3d Customer accounts'!AP83))),"0"),"-")</f>
        <v>-</v>
      </c>
      <c r="AQ39" s="147" t="str">
        <f>IFERROR(IF('2e Nil Differential'!AQ39&gt;0,('2e Nil Differential'!AQ39*('3d Customer accounts'!AQ83/('3d Customer accounts'!AQ40+'3d Customer accounts'!AQ83))),"0"),"-")</f>
        <v>-</v>
      </c>
      <c r="AR39" s="147" t="str">
        <f>IFERROR(IF('2e Nil Differential'!AR39&gt;0,('2e Nil Differential'!AR39*('3d Customer accounts'!AR83/('3d Customer accounts'!AR40+'3d Customer accounts'!AR83))),"0"),"-")</f>
        <v>-</v>
      </c>
      <c r="AS39" s="147" t="str">
        <f>IFERROR(IF('2e Nil Differential'!AS39&gt;0,('2e Nil Differential'!AS39*('3d Customer accounts'!AS83/('3d Customer accounts'!AS40+'3d Customer accounts'!AS83))),"0"),"-")</f>
        <v>-</v>
      </c>
      <c r="AT39" s="147" t="str">
        <f>IFERROR(IF('2e Nil Differential'!AT39&gt;0,('2e Nil Differential'!AT39*('3d Customer accounts'!AT83/('3d Customer accounts'!AT40+'3d Customer accounts'!AT83))),"0"),"-")</f>
        <v>-</v>
      </c>
      <c r="AU39" s="147" t="str">
        <f>IFERROR(IF('2e Nil Differential'!AU39&gt;0,('2e Nil Differential'!AU39*('3d Customer accounts'!AU83/('3d Customer accounts'!AU40+'3d Customer accounts'!AU83))),"0"),"-")</f>
        <v>-</v>
      </c>
      <c r="AV39" s="147" t="str">
        <f>IFERROR(IF('2e Nil Differential'!AV39&gt;0,('2e Nil Differential'!AV39*('3d Customer accounts'!AV83/('3d Customer accounts'!AV40+'3d Customer accounts'!AV83))),"0"),"-")</f>
        <v>-</v>
      </c>
      <c r="AW39" s="147" t="str">
        <f>IFERROR(IF('2e Nil Differential'!AW39&gt;0,('2e Nil Differential'!AW39*('3d Customer accounts'!AW83/('3d Customer accounts'!AW40+'3d Customer accounts'!AW83))),"0"),"-")</f>
        <v>-</v>
      </c>
      <c r="AX39" s="147" t="str">
        <f>IFERROR(IF('2e Nil Differential'!AX39&gt;0,('2e Nil Differential'!AX39*('3d Customer accounts'!AX83/('3d Customer accounts'!AX40+'3d Customer accounts'!AX83))),"0"),"-")</f>
        <v>-</v>
      </c>
      <c r="AY39" s="147" t="str">
        <f>IFERROR(IF('2e Nil Differential'!AY39&gt;0,('2e Nil Differential'!AY39*('3d Customer accounts'!AY83/('3d Customer accounts'!AY40+'3d Customer accounts'!AY83))),"0"),"-")</f>
        <v>-</v>
      </c>
      <c r="AZ39" s="147" t="str">
        <f>IFERROR(IF('2e Nil Differential'!AZ39&gt;0,('2e Nil Differential'!AZ39*('3d Customer accounts'!AZ83/('3d Customer accounts'!AZ40+'3d Customer accounts'!AZ83))),"0"),"-")</f>
        <v>-</v>
      </c>
      <c r="BA39" s="147" t="str">
        <f>IFERROR(IF('2e Nil Differential'!BA39&gt;0,('2e Nil Differential'!BA39*('3d Customer accounts'!BA83/('3d Customer accounts'!BA40+'3d Customer accounts'!BA83))),"0"),"-")</f>
        <v>-</v>
      </c>
      <c r="BB39" s="147" t="str">
        <f>IFERROR(IF('2e Nil Differential'!BB39&gt;0,('2e Nil Differential'!BB39*('3d Customer accounts'!BB83/('3d Customer accounts'!BB40+'3d Customer accounts'!BB83))),"0"),"-")</f>
        <v>-</v>
      </c>
      <c r="BC39" s="147" t="str">
        <f>IFERROR(IF('2e Nil Differential'!BC39&gt;0,('2e Nil Differential'!BC39*('3d Customer accounts'!BC83/('3d Customer accounts'!BC40+'3d Customer accounts'!BC83))),"0"),"-")</f>
        <v>-</v>
      </c>
      <c r="BD39" s="147" t="str">
        <f>IFERROR(IF('2e Nil Differential'!BD39&gt;0,('2e Nil Differential'!BD39*('3d Customer accounts'!BD83/('3d Customer accounts'!BD40+'3d Customer accounts'!BD83))),"0"),"-")</f>
        <v>-</v>
      </c>
      <c r="BE39" s="147" t="str">
        <f>IFERROR(IF('2e Nil Differential'!BE39&gt;0,('2e Nil Differential'!BE39*('3d Customer accounts'!BE83/('3d Customer accounts'!BE40+'3d Customer accounts'!BE83))),"0"),"-")</f>
        <v>-</v>
      </c>
      <c r="BF39" s="147" t="str">
        <f>IFERROR(IF('2e Nil Differential'!BF39&gt;0,('2e Nil Differential'!BF39*('3d Customer accounts'!BF83/('3d Customer accounts'!BF40+'3d Customer accounts'!BF83))),"0"),"-")</f>
        <v>-</v>
      </c>
    </row>
    <row r="40" spans="2:58" ht="14.45" customHeight="1" x14ac:dyDescent="0.25">
      <c r="B40" s="280" t="s">
        <v>48</v>
      </c>
      <c r="C40" s="280"/>
      <c r="D40" s="280" t="s">
        <v>449</v>
      </c>
      <c r="E40" s="280" t="s">
        <v>205</v>
      </c>
      <c r="F40" s="65" t="s">
        <v>53</v>
      </c>
      <c r="G40" s="139"/>
      <c r="H40" s="38"/>
      <c r="I40" s="142"/>
      <c r="J40" s="142"/>
      <c r="K40" s="142"/>
      <c r="L40" s="142"/>
      <c r="M40" s="142"/>
      <c r="N40" s="142"/>
      <c r="O40" s="142"/>
      <c r="P40" s="142"/>
      <c r="Q40" s="38"/>
      <c r="R40" s="142"/>
      <c r="S40" s="142"/>
      <c r="T40" s="142"/>
      <c r="U40" s="142"/>
      <c r="V40" s="142"/>
      <c r="W40" s="142"/>
      <c r="X40" s="142"/>
      <c r="Y40" s="142"/>
      <c r="Z40" s="142"/>
      <c r="AA40" s="142"/>
      <c r="AB40" s="142"/>
      <c r="AC40" s="142"/>
      <c r="AD40" s="142"/>
      <c r="AE40" s="142"/>
      <c r="AF40" s="246">
        <f>IFERROR(IF('2e Nil Differential'!AF40&gt;0,('2e Nil Differential'!AF40*('3d Customer accounts'!AF84/('3d Customer accounts'!AF41+'3d Customer accounts'!AF84))),"0"),"-")</f>
        <v>6.3584375377378741</v>
      </c>
      <c r="AG40" s="147">
        <f>IFERROR(IF('2e Nil Differential'!AG40&gt;0,('2e Nil Differential'!AG40*('3d Customer accounts'!AG84/('3d Customer accounts'!AG41+'3d Customer accounts'!AG84))),"0"),"-")</f>
        <v>6.1446550575576389</v>
      </c>
      <c r="AH40" s="147" t="str">
        <f>IFERROR(IF('2e Nil Differential'!AH40&gt;0,('2e Nil Differential'!AH40*('3d Customer accounts'!AH84/('3d Customer accounts'!AH41+'3d Customer accounts'!AH84))),"0"),"-")</f>
        <v>-</v>
      </c>
      <c r="AI40" s="147" t="str">
        <f>IFERROR(IF('2e Nil Differential'!AI40&gt;0,('2e Nil Differential'!AI40*('3d Customer accounts'!AI84/('3d Customer accounts'!AI41+'3d Customer accounts'!AI84))),"0"),"-")</f>
        <v>-</v>
      </c>
      <c r="AJ40" s="147" t="str">
        <f>IFERROR(IF('2e Nil Differential'!AJ40&gt;0,('2e Nil Differential'!AJ40*('3d Customer accounts'!AJ84/('3d Customer accounts'!AJ41+'3d Customer accounts'!AJ84))),"0"),"-")</f>
        <v>-</v>
      </c>
      <c r="AK40" s="147" t="str">
        <f>IFERROR(IF('2e Nil Differential'!AK40&gt;0,('2e Nil Differential'!AK40*('3d Customer accounts'!AK84/('3d Customer accounts'!AK41+'3d Customer accounts'!AK84))),"0"),"-")</f>
        <v>-</v>
      </c>
      <c r="AL40" s="147" t="str">
        <f>IFERROR(IF('2e Nil Differential'!AL40&gt;0,('2e Nil Differential'!AL40*('3d Customer accounts'!AL84/('3d Customer accounts'!AL41+'3d Customer accounts'!AL84))),"0"),"-")</f>
        <v>-</v>
      </c>
      <c r="AM40" s="147" t="str">
        <f>IFERROR(IF('2e Nil Differential'!AM40&gt;0,('2e Nil Differential'!AM40*('3d Customer accounts'!AM84/('3d Customer accounts'!AM41+'3d Customer accounts'!AM84))),"0"),"-")</f>
        <v>-</v>
      </c>
      <c r="AN40" s="147" t="str">
        <f>IFERROR(IF('2e Nil Differential'!AN40&gt;0,('2e Nil Differential'!AN40*('3d Customer accounts'!AN84/('3d Customer accounts'!AN41+'3d Customer accounts'!AN84))),"0"),"-")</f>
        <v>-</v>
      </c>
      <c r="AO40" s="147" t="str">
        <f>IFERROR(IF('2e Nil Differential'!AO40&gt;0,('2e Nil Differential'!AO40*('3d Customer accounts'!AO84/('3d Customer accounts'!AO41+'3d Customer accounts'!AO84))),"0"),"-")</f>
        <v>-</v>
      </c>
      <c r="AP40" s="147" t="str">
        <f>IFERROR(IF('2e Nil Differential'!AP40&gt;0,('2e Nil Differential'!AP40*('3d Customer accounts'!AP84/('3d Customer accounts'!AP41+'3d Customer accounts'!AP84))),"0"),"-")</f>
        <v>-</v>
      </c>
      <c r="AQ40" s="147" t="str">
        <f>IFERROR(IF('2e Nil Differential'!AQ40&gt;0,('2e Nil Differential'!AQ40*('3d Customer accounts'!AQ84/('3d Customer accounts'!AQ41+'3d Customer accounts'!AQ84))),"0"),"-")</f>
        <v>-</v>
      </c>
      <c r="AR40" s="147" t="str">
        <f>IFERROR(IF('2e Nil Differential'!AR40&gt;0,('2e Nil Differential'!AR40*('3d Customer accounts'!AR84/('3d Customer accounts'!AR41+'3d Customer accounts'!AR84))),"0"),"-")</f>
        <v>-</v>
      </c>
      <c r="AS40" s="147" t="str">
        <f>IFERROR(IF('2e Nil Differential'!AS40&gt;0,('2e Nil Differential'!AS40*('3d Customer accounts'!AS84/('3d Customer accounts'!AS41+'3d Customer accounts'!AS84))),"0"),"-")</f>
        <v>-</v>
      </c>
      <c r="AT40" s="147" t="str">
        <f>IFERROR(IF('2e Nil Differential'!AT40&gt;0,('2e Nil Differential'!AT40*('3d Customer accounts'!AT84/('3d Customer accounts'!AT41+'3d Customer accounts'!AT84))),"0"),"-")</f>
        <v>-</v>
      </c>
      <c r="AU40" s="147" t="str">
        <f>IFERROR(IF('2e Nil Differential'!AU40&gt;0,('2e Nil Differential'!AU40*('3d Customer accounts'!AU84/('3d Customer accounts'!AU41+'3d Customer accounts'!AU84))),"0"),"-")</f>
        <v>-</v>
      </c>
      <c r="AV40" s="147" t="str">
        <f>IFERROR(IF('2e Nil Differential'!AV40&gt;0,('2e Nil Differential'!AV40*('3d Customer accounts'!AV84/('3d Customer accounts'!AV41+'3d Customer accounts'!AV84))),"0"),"-")</f>
        <v>-</v>
      </c>
      <c r="AW40" s="147" t="str">
        <f>IFERROR(IF('2e Nil Differential'!AW40&gt;0,('2e Nil Differential'!AW40*('3d Customer accounts'!AW84/('3d Customer accounts'!AW41+'3d Customer accounts'!AW84))),"0"),"-")</f>
        <v>-</v>
      </c>
      <c r="AX40" s="147" t="str">
        <f>IFERROR(IF('2e Nil Differential'!AX40&gt;0,('2e Nil Differential'!AX40*('3d Customer accounts'!AX84/('3d Customer accounts'!AX41+'3d Customer accounts'!AX84))),"0"),"-")</f>
        <v>-</v>
      </c>
      <c r="AY40" s="147" t="str">
        <f>IFERROR(IF('2e Nil Differential'!AY40&gt;0,('2e Nil Differential'!AY40*('3d Customer accounts'!AY84/('3d Customer accounts'!AY41+'3d Customer accounts'!AY84))),"0"),"-")</f>
        <v>-</v>
      </c>
      <c r="AZ40" s="147" t="str">
        <f>IFERROR(IF('2e Nil Differential'!AZ40&gt;0,('2e Nil Differential'!AZ40*('3d Customer accounts'!AZ84/('3d Customer accounts'!AZ41+'3d Customer accounts'!AZ84))),"0"),"-")</f>
        <v>-</v>
      </c>
      <c r="BA40" s="147" t="str">
        <f>IFERROR(IF('2e Nil Differential'!BA40&gt;0,('2e Nil Differential'!BA40*('3d Customer accounts'!BA84/('3d Customer accounts'!BA41+'3d Customer accounts'!BA84))),"0"),"-")</f>
        <v>-</v>
      </c>
      <c r="BB40" s="147" t="str">
        <f>IFERROR(IF('2e Nil Differential'!BB40&gt;0,('2e Nil Differential'!BB40*('3d Customer accounts'!BB84/('3d Customer accounts'!BB41+'3d Customer accounts'!BB84))),"0"),"-")</f>
        <v>-</v>
      </c>
      <c r="BC40" s="147" t="str">
        <f>IFERROR(IF('2e Nil Differential'!BC40&gt;0,('2e Nil Differential'!BC40*('3d Customer accounts'!BC84/('3d Customer accounts'!BC41+'3d Customer accounts'!BC84))),"0"),"-")</f>
        <v>-</v>
      </c>
      <c r="BD40" s="147" t="str">
        <f>IFERROR(IF('2e Nil Differential'!BD40&gt;0,('2e Nil Differential'!BD40*('3d Customer accounts'!BD84/('3d Customer accounts'!BD41+'3d Customer accounts'!BD84))),"0"),"-")</f>
        <v>-</v>
      </c>
      <c r="BE40" s="147" t="str">
        <f>IFERROR(IF('2e Nil Differential'!BE40&gt;0,('2e Nil Differential'!BE40*('3d Customer accounts'!BE84/('3d Customer accounts'!BE41+'3d Customer accounts'!BE84))),"0"),"-")</f>
        <v>-</v>
      </c>
      <c r="BF40" s="147" t="str">
        <f>IFERROR(IF('2e Nil Differential'!BF40&gt;0,('2e Nil Differential'!BF40*('3d Customer accounts'!BF84/('3d Customer accounts'!BF41+'3d Customer accounts'!BF84))),"0"),"-")</f>
        <v>-</v>
      </c>
    </row>
    <row r="41" spans="2:58" x14ac:dyDescent="0.25">
      <c r="B41" s="281"/>
      <c r="C41" s="281"/>
      <c r="D41" s="281"/>
      <c r="E41" s="281"/>
      <c r="F41" s="65" t="s">
        <v>54</v>
      </c>
      <c r="G41" s="66"/>
      <c r="H41" s="38"/>
      <c r="I41" s="142"/>
      <c r="J41" s="142"/>
      <c r="K41" s="142"/>
      <c r="L41" s="142"/>
      <c r="M41" s="142"/>
      <c r="N41" s="142"/>
      <c r="O41" s="142"/>
      <c r="P41" s="142"/>
      <c r="Q41" s="38"/>
      <c r="R41" s="142"/>
      <c r="S41" s="142"/>
      <c r="T41" s="142"/>
      <c r="U41" s="142"/>
      <c r="V41" s="142"/>
      <c r="W41" s="142"/>
      <c r="X41" s="142"/>
      <c r="Y41" s="142"/>
      <c r="Z41" s="142"/>
      <c r="AA41" s="142"/>
      <c r="AB41" s="142"/>
      <c r="AC41" s="142"/>
      <c r="AD41" s="142"/>
      <c r="AE41" s="142"/>
      <c r="AF41" s="246">
        <f>IFERROR(IF('2e Nil Differential'!AF41&gt;0,('2e Nil Differential'!AF41*('3d Customer accounts'!AF85/('3d Customer accounts'!AF42+'3d Customer accounts'!AF85))),"0"),"-")</f>
        <v>6.2274469865617332</v>
      </c>
      <c r="AG41" s="147">
        <f>IFERROR(IF('2e Nil Differential'!AG41&gt;0,('2e Nil Differential'!AG41*('3d Customer accounts'!AG85/('3d Customer accounts'!AG42+'3d Customer accounts'!AG85))),"0"),"-")</f>
        <v>6.0171199376894631</v>
      </c>
      <c r="AH41" s="147" t="str">
        <f>IFERROR(IF('2e Nil Differential'!AH41&gt;0,('2e Nil Differential'!AH41*('3d Customer accounts'!AH85/('3d Customer accounts'!AH42+'3d Customer accounts'!AH85))),"0"),"-")</f>
        <v>-</v>
      </c>
      <c r="AI41" s="147" t="str">
        <f>IFERROR(IF('2e Nil Differential'!AI41&gt;0,('2e Nil Differential'!AI41*('3d Customer accounts'!AI85/('3d Customer accounts'!AI42+'3d Customer accounts'!AI85))),"0"),"-")</f>
        <v>-</v>
      </c>
      <c r="AJ41" s="147" t="str">
        <f>IFERROR(IF('2e Nil Differential'!AJ41&gt;0,('2e Nil Differential'!AJ41*('3d Customer accounts'!AJ85/('3d Customer accounts'!AJ42+'3d Customer accounts'!AJ85))),"0"),"-")</f>
        <v>-</v>
      </c>
      <c r="AK41" s="147" t="str">
        <f>IFERROR(IF('2e Nil Differential'!AK41&gt;0,('2e Nil Differential'!AK41*('3d Customer accounts'!AK85/('3d Customer accounts'!AK42+'3d Customer accounts'!AK85))),"0"),"-")</f>
        <v>-</v>
      </c>
      <c r="AL41" s="147" t="str">
        <f>IFERROR(IF('2e Nil Differential'!AL41&gt;0,('2e Nil Differential'!AL41*('3d Customer accounts'!AL85/('3d Customer accounts'!AL42+'3d Customer accounts'!AL85))),"0"),"-")</f>
        <v>-</v>
      </c>
      <c r="AM41" s="147" t="str">
        <f>IFERROR(IF('2e Nil Differential'!AM41&gt;0,('2e Nil Differential'!AM41*('3d Customer accounts'!AM85/('3d Customer accounts'!AM42+'3d Customer accounts'!AM85))),"0"),"-")</f>
        <v>-</v>
      </c>
      <c r="AN41" s="147" t="str">
        <f>IFERROR(IF('2e Nil Differential'!AN41&gt;0,('2e Nil Differential'!AN41*('3d Customer accounts'!AN85/('3d Customer accounts'!AN42+'3d Customer accounts'!AN85))),"0"),"-")</f>
        <v>-</v>
      </c>
      <c r="AO41" s="147" t="str">
        <f>IFERROR(IF('2e Nil Differential'!AO41&gt;0,('2e Nil Differential'!AO41*('3d Customer accounts'!AO85/('3d Customer accounts'!AO42+'3d Customer accounts'!AO85))),"0"),"-")</f>
        <v>-</v>
      </c>
      <c r="AP41" s="147" t="str">
        <f>IFERROR(IF('2e Nil Differential'!AP41&gt;0,('2e Nil Differential'!AP41*('3d Customer accounts'!AP85/('3d Customer accounts'!AP42+'3d Customer accounts'!AP85))),"0"),"-")</f>
        <v>-</v>
      </c>
      <c r="AQ41" s="147" t="str">
        <f>IFERROR(IF('2e Nil Differential'!AQ41&gt;0,('2e Nil Differential'!AQ41*('3d Customer accounts'!AQ85/('3d Customer accounts'!AQ42+'3d Customer accounts'!AQ85))),"0"),"-")</f>
        <v>-</v>
      </c>
      <c r="AR41" s="147" t="str">
        <f>IFERROR(IF('2e Nil Differential'!AR41&gt;0,('2e Nil Differential'!AR41*('3d Customer accounts'!AR85/('3d Customer accounts'!AR42+'3d Customer accounts'!AR85))),"0"),"-")</f>
        <v>-</v>
      </c>
      <c r="AS41" s="147" t="str">
        <f>IFERROR(IF('2e Nil Differential'!AS41&gt;0,('2e Nil Differential'!AS41*('3d Customer accounts'!AS85/('3d Customer accounts'!AS42+'3d Customer accounts'!AS85))),"0"),"-")</f>
        <v>-</v>
      </c>
      <c r="AT41" s="147" t="str">
        <f>IFERROR(IF('2e Nil Differential'!AT41&gt;0,('2e Nil Differential'!AT41*('3d Customer accounts'!AT85/('3d Customer accounts'!AT42+'3d Customer accounts'!AT85))),"0"),"-")</f>
        <v>-</v>
      </c>
      <c r="AU41" s="147" t="str">
        <f>IFERROR(IF('2e Nil Differential'!AU41&gt;0,('2e Nil Differential'!AU41*('3d Customer accounts'!AU85/('3d Customer accounts'!AU42+'3d Customer accounts'!AU85))),"0"),"-")</f>
        <v>-</v>
      </c>
      <c r="AV41" s="147" t="str">
        <f>IFERROR(IF('2e Nil Differential'!AV41&gt;0,('2e Nil Differential'!AV41*('3d Customer accounts'!AV85/('3d Customer accounts'!AV42+'3d Customer accounts'!AV85))),"0"),"-")</f>
        <v>-</v>
      </c>
      <c r="AW41" s="147" t="str">
        <f>IFERROR(IF('2e Nil Differential'!AW41&gt;0,('2e Nil Differential'!AW41*('3d Customer accounts'!AW85/('3d Customer accounts'!AW42+'3d Customer accounts'!AW85))),"0"),"-")</f>
        <v>-</v>
      </c>
      <c r="AX41" s="147" t="str">
        <f>IFERROR(IF('2e Nil Differential'!AX41&gt;0,('2e Nil Differential'!AX41*('3d Customer accounts'!AX85/('3d Customer accounts'!AX42+'3d Customer accounts'!AX85))),"0"),"-")</f>
        <v>-</v>
      </c>
      <c r="AY41" s="147" t="str">
        <f>IFERROR(IF('2e Nil Differential'!AY41&gt;0,('2e Nil Differential'!AY41*('3d Customer accounts'!AY85/('3d Customer accounts'!AY42+'3d Customer accounts'!AY85))),"0"),"-")</f>
        <v>-</v>
      </c>
      <c r="AZ41" s="147" t="str">
        <f>IFERROR(IF('2e Nil Differential'!AZ41&gt;0,('2e Nil Differential'!AZ41*('3d Customer accounts'!AZ85/('3d Customer accounts'!AZ42+'3d Customer accounts'!AZ85))),"0"),"-")</f>
        <v>-</v>
      </c>
      <c r="BA41" s="147" t="str">
        <f>IFERROR(IF('2e Nil Differential'!BA41&gt;0,('2e Nil Differential'!BA41*('3d Customer accounts'!BA85/('3d Customer accounts'!BA42+'3d Customer accounts'!BA85))),"0"),"-")</f>
        <v>-</v>
      </c>
      <c r="BB41" s="147" t="str">
        <f>IFERROR(IF('2e Nil Differential'!BB41&gt;0,('2e Nil Differential'!BB41*('3d Customer accounts'!BB85/('3d Customer accounts'!BB42+'3d Customer accounts'!BB85))),"0"),"-")</f>
        <v>-</v>
      </c>
      <c r="BC41" s="147" t="str">
        <f>IFERROR(IF('2e Nil Differential'!BC41&gt;0,('2e Nil Differential'!BC41*('3d Customer accounts'!BC85/('3d Customer accounts'!BC42+'3d Customer accounts'!BC85))),"0"),"-")</f>
        <v>-</v>
      </c>
      <c r="BD41" s="147" t="str">
        <f>IFERROR(IF('2e Nil Differential'!BD41&gt;0,('2e Nil Differential'!BD41*('3d Customer accounts'!BD85/('3d Customer accounts'!BD42+'3d Customer accounts'!BD85))),"0"),"-")</f>
        <v>-</v>
      </c>
      <c r="BE41" s="147" t="str">
        <f>IFERROR(IF('2e Nil Differential'!BE41&gt;0,('2e Nil Differential'!BE41*('3d Customer accounts'!BE85/('3d Customer accounts'!BE42+'3d Customer accounts'!BE85))),"0"),"-")</f>
        <v>-</v>
      </c>
      <c r="BF41" s="147" t="str">
        <f>IFERROR(IF('2e Nil Differential'!BF41&gt;0,('2e Nil Differential'!BF41*('3d Customer accounts'!BF85/('3d Customer accounts'!BF42+'3d Customer accounts'!BF85))),"0"),"-")</f>
        <v>-</v>
      </c>
    </row>
    <row r="42" spans="2:58" x14ac:dyDescent="0.25">
      <c r="B42" s="281"/>
      <c r="C42" s="281"/>
      <c r="D42" s="281"/>
      <c r="E42" s="281"/>
      <c r="F42" s="65" t="s">
        <v>55</v>
      </c>
      <c r="G42" s="66"/>
      <c r="H42" s="38"/>
      <c r="I42" s="142"/>
      <c r="J42" s="142"/>
      <c r="K42" s="142"/>
      <c r="L42" s="142"/>
      <c r="M42" s="142"/>
      <c r="N42" s="142"/>
      <c r="O42" s="142"/>
      <c r="P42" s="142"/>
      <c r="Q42" s="38"/>
      <c r="R42" s="142"/>
      <c r="S42" s="142"/>
      <c r="T42" s="142"/>
      <c r="U42" s="142"/>
      <c r="V42" s="142"/>
      <c r="W42" s="142"/>
      <c r="X42" s="142"/>
      <c r="Y42" s="142"/>
      <c r="Z42" s="142"/>
      <c r="AA42" s="142"/>
      <c r="AB42" s="142"/>
      <c r="AC42" s="142"/>
      <c r="AD42" s="142"/>
      <c r="AE42" s="142"/>
      <c r="AF42" s="246">
        <f>IFERROR(IF('2e Nil Differential'!AF42&gt;0,('2e Nil Differential'!AF42*('3d Customer accounts'!AF86/('3d Customer accounts'!AF43+'3d Customer accounts'!AF86))),"0"),"-")</f>
        <v>6.1546180476734405</v>
      </c>
      <c r="AG42" s="147">
        <f>IFERROR(IF('2e Nil Differential'!AG42&gt;0,('2e Nil Differential'!AG42*('3d Customer accounts'!AG86/('3d Customer accounts'!AG43+'3d Customer accounts'!AG86))),"0"),"-")</f>
        <v>5.94086560624278</v>
      </c>
      <c r="AH42" s="147" t="str">
        <f>IFERROR(IF('2e Nil Differential'!AH42&gt;0,('2e Nil Differential'!AH42*('3d Customer accounts'!AH86/('3d Customer accounts'!AH43+'3d Customer accounts'!AH86))),"0"),"-")</f>
        <v>-</v>
      </c>
      <c r="AI42" s="147" t="str">
        <f>IFERROR(IF('2e Nil Differential'!AI42&gt;0,('2e Nil Differential'!AI42*('3d Customer accounts'!AI86/('3d Customer accounts'!AI43+'3d Customer accounts'!AI86))),"0"),"-")</f>
        <v>-</v>
      </c>
      <c r="AJ42" s="147" t="str">
        <f>IFERROR(IF('2e Nil Differential'!AJ42&gt;0,('2e Nil Differential'!AJ42*('3d Customer accounts'!AJ86/('3d Customer accounts'!AJ43+'3d Customer accounts'!AJ86))),"0"),"-")</f>
        <v>-</v>
      </c>
      <c r="AK42" s="147" t="str">
        <f>IFERROR(IF('2e Nil Differential'!AK42&gt;0,('2e Nil Differential'!AK42*('3d Customer accounts'!AK86/('3d Customer accounts'!AK43+'3d Customer accounts'!AK86))),"0"),"-")</f>
        <v>-</v>
      </c>
      <c r="AL42" s="147" t="str">
        <f>IFERROR(IF('2e Nil Differential'!AL42&gt;0,('2e Nil Differential'!AL42*('3d Customer accounts'!AL86/('3d Customer accounts'!AL43+'3d Customer accounts'!AL86))),"0"),"-")</f>
        <v>-</v>
      </c>
      <c r="AM42" s="147" t="str">
        <f>IFERROR(IF('2e Nil Differential'!AM42&gt;0,('2e Nil Differential'!AM42*('3d Customer accounts'!AM86/('3d Customer accounts'!AM43+'3d Customer accounts'!AM86))),"0"),"-")</f>
        <v>-</v>
      </c>
      <c r="AN42" s="147" t="str">
        <f>IFERROR(IF('2e Nil Differential'!AN42&gt;0,('2e Nil Differential'!AN42*('3d Customer accounts'!AN86/('3d Customer accounts'!AN43+'3d Customer accounts'!AN86))),"0"),"-")</f>
        <v>-</v>
      </c>
      <c r="AO42" s="147" t="str">
        <f>IFERROR(IF('2e Nil Differential'!AO42&gt;0,('2e Nil Differential'!AO42*('3d Customer accounts'!AO86/('3d Customer accounts'!AO43+'3d Customer accounts'!AO86))),"0"),"-")</f>
        <v>-</v>
      </c>
      <c r="AP42" s="147" t="str">
        <f>IFERROR(IF('2e Nil Differential'!AP42&gt;0,('2e Nil Differential'!AP42*('3d Customer accounts'!AP86/('3d Customer accounts'!AP43+'3d Customer accounts'!AP86))),"0"),"-")</f>
        <v>-</v>
      </c>
      <c r="AQ42" s="147" t="str">
        <f>IFERROR(IF('2e Nil Differential'!AQ42&gt;0,('2e Nil Differential'!AQ42*('3d Customer accounts'!AQ86/('3d Customer accounts'!AQ43+'3d Customer accounts'!AQ86))),"0"),"-")</f>
        <v>-</v>
      </c>
      <c r="AR42" s="147" t="str">
        <f>IFERROR(IF('2e Nil Differential'!AR42&gt;0,('2e Nil Differential'!AR42*('3d Customer accounts'!AR86/('3d Customer accounts'!AR43+'3d Customer accounts'!AR86))),"0"),"-")</f>
        <v>-</v>
      </c>
      <c r="AS42" s="147" t="str">
        <f>IFERROR(IF('2e Nil Differential'!AS42&gt;0,('2e Nil Differential'!AS42*('3d Customer accounts'!AS86/('3d Customer accounts'!AS43+'3d Customer accounts'!AS86))),"0"),"-")</f>
        <v>-</v>
      </c>
      <c r="AT42" s="147" t="str">
        <f>IFERROR(IF('2e Nil Differential'!AT42&gt;0,('2e Nil Differential'!AT42*('3d Customer accounts'!AT86/('3d Customer accounts'!AT43+'3d Customer accounts'!AT86))),"0"),"-")</f>
        <v>-</v>
      </c>
      <c r="AU42" s="147" t="str">
        <f>IFERROR(IF('2e Nil Differential'!AU42&gt;0,('2e Nil Differential'!AU42*('3d Customer accounts'!AU86/('3d Customer accounts'!AU43+'3d Customer accounts'!AU86))),"0"),"-")</f>
        <v>-</v>
      </c>
      <c r="AV42" s="147" t="str">
        <f>IFERROR(IF('2e Nil Differential'!AV42&gt;0,('2e Nil Differential'!AV42*('3d Customer accounts'!AV86/('3d Customer accounts'!AV43+'3d Customer accounts'!AV86))),"0"),"-")</f>
        <v>-</v>
      </c>
      <c r="AW42" s="147" t="str">
        <f>IFERROR(IF('2e Nil Differential'!AW42&gt;0,('2e Nil Differential'!AW42*('3d Customer accounts'!AW86/('3d Customer accounts'!AW43+'3d Customer accounts'!AW86))),"0"),"-")</f>
        <v>-</v>
      </c>
      <c r="AX42" s="147" t="str">
        <f>IFERROR(IF('2e Nil Differential'!AX42&gt;0,('2e Nil Differential'!AX42*('3d Customer accounts'!AX86/('3d Customer accounts'!AX43+'3d Customer accounts'!AX86))),"0"),"-")</f>
        <v>-</v>
      </c>
      <c r="AY42" s="147" t="str">
        <f>IFERROR(IF('2e Nil Differential'!AY42&gt;0,('2e Nil Differential'!AY42*('3d Customer accounts'!AY86/('3d Customer accounts'!AY43+'3d Customer accounts'!AY86))),"0"),"-")</f>
        <v>-</v>
      </c>
      <c r="AZ42" s="147" t="str">
        <f>IFERROR(IF('2e Nil Differential'!AZ42&gt;0,('2e Nil Differential'!AZ42*('3d Customer accounts'!AZ86/('3d Customer accounts'!AZ43+'3d Customer accounts'!AZ86))),"0"),"-")</f>
        <v>-</v>
      </c>
      <c r="BA42" s="147" t="str">
        <f>IFERROR(IF('2e Nil Differential'!BA42&gt;0,('2e Nil Differential'!BA42*('3d Customer accounts'!BA86/('3d Customer accounts'!BA43+'3d Customer accounts'!BA86))),"0"),"-")</f>
        <v>-</v>
      </c>
      <c r="BB42" s="147" t="str">
        <f>IFERROR(IF('2e Nil Differential'!BB42&gt;0,('2e Nil Differential'!BB42*('3d Customer accounts'!BB86/('3d Customer accounts'!BB43+'3d Customer accounts'!BB86))),"0"),"-")</f>
        <v>-</v>
      </c>
      <c r="BC42" s="147" t="str">
        <f>IFERROR(IF('2e Nil Differential'!BC42&gt;0,('2e Nil Differential'!BC42*('3d Customer accounts'!BC86/('3d Customer accounts'!BC43+'3d Customer accounts'!BC86))),"0"),"-")</f>
        <v>-</v>
      </c>
      <c r="BD42" s="147" t="str">
        <f>IFERROR(IF('2e Nil Differential'!BD42&gt;0,('2e Nil Differential'!BD42*('3d Customer accounts'!BD86/('3d Customer accounts'!BD43+'3d Customer accounts'!BD86))),"0"),"-")</f>
        <v>-</v>
      </c>
      <c r="BE42" s="147" t="str">
        <f>IFERROR(IF('2e Nil Differential'!BE42&gt;0,('2e Nil Differential'!BE42*('3d Customer accounts'!BE86/('3d Customer accounts'!BE43+'3d Customer accounts'!BE86))),"0"),"-")</f>
        <v>-</v>
      </c>
      <c r="BF42" s="147" t="str">
        <f>IFERROR(IF('2e Nil Differential'!BF42&gt;0,('2e Nil Differential'!BF42*('3d Customer accounts'!BF86/('3d Customer accounts'!BF43+'3d Customer accounts'!BF86))),"0"),"-")</f>
        <v>-</v>
      </c>
    </row>
    <row r="43" spans="2:58" x14ac:dyDescent="0.25">
      <c r="B43" s="281"/>
      <c r="C43" s="281"/>
      <c r="D43" s="281"/>
      <c r="E43" s="281"/>
      <c r="F43" s="65" t="s">
        <v>56</v>
      </c>
      <c r="G43" s="66"/>
      <c r="H43" s="38"/>
      <c r="I43" s="142"/>
      <c r="J43" s="142"/>
      <c r="K43" s="142"/>
      <c r="L43" s="142"/>
      <c r="M43" s="142"/>
      <c r="N43" s="142"/>
      <c r="O43" s="142"/>
      <c r="P43" s="142"/>
      <c r="Q43" s="38"/>
      <c r="R43" s="142"/>
      <c r="S43" s="142"/>
      <c r="T43" s="142"/>
      <c r="U43" s="142"/>
      <c r="V43" s="142"/>
      <c r="W43" s="142"/>
      <c r="X43" s="142"/>
      <c r="Y43" s="142"/>
      <c r="Z43" s="142"/>
      <c r="AA43" s="142"/>
      <c r="AB43" s="142"/>
      <c r="AC43" s="142"/>
      <c r="AD43" s="142"/>
      <c r="AE43" s="142"/>
      <c r="AF43" s="246">
        <f>IFERROR(IF('2e Nil Differential'!AF43&gt;0,('2e Nil Differential'!AF43*('3d Customer accounts'!AF87/('3d Customer accounts'!AF44+'3d Customer accounts'!AF87))),"0"),"-")</f>
        <v>6.2190951144248645</v>
      </c>
      <c r="AG43" s="147">
        <f>IFERROR(IF('2e Nil Differential'!AG43&gt;0,('2e Nil Differential'!AG43*('3d Customer accounts'!AG87/('3d Customer accounts'!AG44+'3d Customer accounts'!AG87))),"0"),"-")</f>
        <v>6.0993907956186746</v>
      </c>
      <c r="AH43" s="147" t="str">
        <f>IFERROR(IF('2e Nil Differential'!AH43&gt;0,('2e Nil Differential'!AH43*('3d Customer accounts'!AH87/('3d Customer accounts'!AH44+'3d Customer accounts'!AH87))),"0"),"-")</f>
        <v>-</v>
      </c>
      <c r="AI43" s="147" t="str">
        <f>IFERROR(IF('2e Nil Differential'!AI43&gt;0,('2e Nil Differential'!AI43*('3d Customer accounts'!AI87/('3d Customer accounts'!AI44+'3d Customer accounts'!AI87))),"0"),"-")</f>
        <v>-</v>
      </c>
      <c r="AJ43" s="147" t="str">
        <f>IFERROR(IF('2e Nil Differential'!AJ43&gt;0,('2e Nil Differential'!AJ43*('3d Customer accounts'!AJ87/('3d Customer accounts'!AJ44+'3d Customer accounts'!AJ87))),"0"),"-")</f>
        <v>-</v>
      </c>
      <c r="AK43" s="147" t="str">
        <f>IFERROR(IF('2e Nil Differential'!AK43&gt;0,('2e Nil Differential'!AK43*('3d Customer accounts'!AK87/('3d Customer accounts'!AK44+'3d Customer accounts'!AK87))),"0"),"-")</f>
        <v>-</v>
      </c>
      <c r="AL43" s="147" t="str">
        <f>IFERROR(IF('2e Nil Differential'!AL43&gt;0,('2e Nil Differential'!AL43*('3d Customer accounts'!AL87/('3d Customer accounts'!AL44+'3d Customer accounts'!AL87))),"0"),"-")</f>
        <v>-</v>
      </c>
      <c r="AM43" s="147" t="str">
        <f>IFERROR(IF('2e Nil Differential'!AM43&gt;0,('2e Nil Differential'!AM43*('3d Customer accounts'!AM87/('3d Customer accounts'!AM44+'3d Customer accounts'!AM87))),"0"),"-")</f>
        <v>-</v>
      </c>
      <c r="AN43" s="147" t="str">
        <f>IFERROR(IF('2e Nil Differential'!AN43&gt;0,('2e Nil Differential'!AN43*('3d Customer accounts'!AN87/('3d Customer accounts'!AN44+'3d Customer accounts'!AN87))),"0"),"-")</f>
        <v>-</v>
      </c>
      <c r="AO43" s="147" t="str">
        <f>IFERROR(IF('2e Nil Differential'!AO43&gt;0,('2e Nil Differential'!AO43*('3d Customer accounts'!AO87/('3d Customer accounts'!AO44+'3d Customer accounts'!AO87))),"0"),"-")</f>
        <v>-</v>
      </c>
      <c r="AP43" s="147" t="str">
        <f>IFERROR(IF('2e Nil Differential'!AP43&gt;0,('2e Nil Differential'!AP43*('3d Customer accounts'!AP87/('3d Customer accounts'!AP44+'3d Customer accounts'!AP87))),"0"),"-")</f>
        <v>-</v>
      </c>
      <c r="AQ43" s="147" t="str">
        <f>IFERROR(IF('2e Nil Differential'!AQ43&gt;0,('2e Nil Differential'!AQ43*('3d Customer accounts'!AQ87/('3d Customer accounts'!AQ44+'3d Customer accounts'!AQ87))),"0"),"-")</f>
        <v>-</v>
      </c>
      <c r="AR43" s="147" t="str">
        <f>IFERROR(IF('2e Nil Differential'!AR43&gt;0,('2e Nil Differential'!AR43*('3d Customer accounts'!AR87/('3d Customer accounts'!AR44+'3d Customer accounts'!AR87))),"0"),"-")</f>
        <v>-</v>
      </c>
      <c r="AS43" s="147" t="str">
        <f>IFERROR(IF('2e Nil Differential'!AS43&gt;0,('2e Nil Differential'!AS43*('3d Customer accounts'!AS87/('3d Customer accounts'!AS44+'3d Customer accounts'!AS87))),"0"),"-")</f>
        <v>-</v>
      </c>
      <c r="AT43" s="147" t="str">
        <f>IFERROR(IF('2e Nil Differential'!AT43&gt;0,('2e Nil Differential'!AT43*('3d Customer accounts'!AT87/('3d Customer accounts'!AT44+'3d Customer accounts'!AT87))),"0"),"-")</f>
        <v>-</v>
      </c>
      <c r="AU43" s="147" t="str">
        <f>IFERROR(IF('2e Nil Differential'!AU43&gt;0,('2e Nil Differential'!AU43*('3d Customer accounts'!AU87/('3d Customer accounts'!AU44+'3d Customer accounts'!AU87))),"0"),"-")</f>
        <v>-</v>
      </c>
      <c r="AV43" s="147" t="str">
        <f>IFERROR(IF('2e Nil Differential'!AV43&gt;0,('2e Nil Differential'!AV43*('3d Customer accounts'!AV87/('3d Customer accounts'!AV44+'3d Customer accounts'!AV87))),"0"),"-")</f>
        <v>-</v>
      </c>
      <c r="AW43" s="147" t="str">
        <f>IFERROR(IF('2e Nil Differential'!AW43&gt;0,('2e Nil Differential'!AW43*('3d Customer accounts'!AW87/('3d Customer accounts'!AW44+'3d Customer accounts'!AW87))),"0"),"-")</f>
        <v>-</v>
      </c>
      <c r="AX43" s="147" t="str">
        <f>IFERROR(IF('2e Nil Differential'!AX43&gt;0,('2e Nil Differential'!AX43*('3d Customer accounts'!AX87/('3d Customer accounts'!AX44+'3d Customer accounts'!AX87))),"0"),"-")</f>
        <v>-</v>
      </c>
      <c r="AY43" s="147" t="str">
        <f>IFERROR(IF('2e Nil Differential'!AY43&gt;0,('2e Nil Differential'!AY43*('3d Customer accounts'!AY87/('3d Customer accounts'!AY44+'3d Customer accounts'!AY87))),"0"),"-")</f>
        <v>-</v>
      </c>
      <c r="AZ43" s="147" t="str">
        <f>IFERROR(IF('2e Nil Differential'!AZ43&gt;0,('2e Nil Differential'!AZ43*('3d Customer accounts'!AZ87/('3d Customer accounts'!AZ44+'3d Customer accounts'!AZ87))),"0"),"-")</f>
        <v>-</v>
      </c>
      <c r="BA43" s="147" t="str">
        <f>IFERROR(IF('2e Nil Differential'!BA43&gt;0,('2e Nil Differential'!BA43*('3d Customer accounts'!BA87/('3d Customer accounts'!BA44+'3d Customer accounts'!BA87))),"0"),"-")</f>
        <v>-</v>
      </c>
      <c r="BB43" s="147" t="str">
        <f>IFERROR(IF('2e Nil Differential'!BB43&gt;0,('2e Nil Differential'!BB43*('3d Customer accounts'!BB87/('3d Customer accounts'!BB44+'3d Customer accounts'!BB87))),"0"),"-")</f>
        <v>-</v>
      </c>
      <c r="BC43" s="147" t="str">
        <f>IFERROR(IF('2e Nil Differential'!BC43&gt;0,('2e Nil Differential'!BC43*('3d Customer accounts'!BC87/('3d Customer accounts'!BC44+'3d Customer accounts'!BC87))),"0"),"-")</f>
        <v>-</v>
      </c>
      <c r="BD43" s="147" t="str">
        <f>IFERROR(IF('2e Nil Differential'!BD43&gt;0,('2e Nil Differential'!BD43*('3d Customer accounts'!BD87/('3d Customer accounts'!BD44+'3d Customer accounts'!BD87))),"0"),"-")</f>
        <v>-</v>
      </c>
      <c r="BE43" s="147" t="str">
        <f>IFERROR(IF('2e Nil Differential'!BE43&gt;0,('2e Nil Differential'!BE43*('3d Customer accounts'!BE87/('3d Customer accounts'!BE44+'3d Customer accounts'!BE87))),"0"),"-")</f>
        <v>-</v>
      </c>
      <c r="BF43" s="147" t="str">
        <f>IFERROR(IF('2e Nil Differential'!BF43&gt;0,('2e Nil Differential'!BF43*('3d Customer accounts'!BF87/('3d Customer accounts'!BF44+'3d Customer accounts'!BF87))),"0"),"-")</f>
        <v>-</v>
      </c>
    </row>
    <row r="44" spans="2:58" x14ac:dyDescent="0.25">
      <c r="B44" s="281"/>
      <c r="C44" s="281"/>
      <c r="D44" s="281"/>
      <c r="E44" s="281"/>
      <c r="F44" s="65" t="s">
        <v>57</v>
      </c>
      <c r="G44" s="66"/>
      <c r="H44" s="38"/>
      <c r="I44" s="142"/>
      <c r="J44" s="142"/>
      <c r="K44" s="142"/>
      <c r="L44" s="142"/>
      <c r="M44" s="142"/>
      <c r="N44" s="142"/>
      <c r="O44" s="142"/>
      <c r="P44" s="142"/>
      <c r="Q44" s="38"/>
      <c r="R44" s="142"/>
      <c r="S44" s="142"/>
      <c r="T44" s="142"/>
      <c r="U44" s="142"/>
      <c r="V44" s="142"/>
      <c r="W44" s="142"/>
      <c r="X44" s="142"/>
      <c r="Y44" s="142"/>
      <c r="Z44" s="142"/>
      <c r="AA44" s="142"/>
      <c r="AB44" s="142"/>
      <c r="AC44" s="142"/>
      <c r="AD44" s="142"/>
      <c r="AE44" s="142"/>
      <c r="AF44" s="246">
        <f>IFERROR(IF('2e Nil Differential'!AF44&gt;0,('2e Nil Differential'!AF44*('3d Customer accounts'!AF88/('3d Customer accounts'!AF45+'3d Customer accounts'!AF88))),"0"),"-")</f>
        <v>3.4408141912101651</v>
      </c>
      <c r="AG44" s="147">
        <f>IFERROR(IF('2e Nil Differential'!AG44&gt;0,('2e Nil Differential'!AG44*('3d Customer accounts'!AG88/('3d Customer accounts'!AG45+'3d Customer accounts'!AG88))),"0"),"-")</f>
        <v>3.3494481335755117</v>
      </c>
      <c r="AH44" s="147" t="str">
        <f>IFERROR(IF('2e Nil Differential'!AH44&gt;0,('2e Nil Differential'!AH44*('3d Customer accounts'!AH88/('3d Customer accounts'!AH45+'3d Customer accounts'!AH88))),"0"),"-")</f>
        <v>-</v>
      </c>
      <c r="AI44" s="147" t="str">
        <f>IFERROR(IF('2e Nil Differential'!AI44&gt;0,('2e Nil Differential'!AI44*('3d Customer accounts'!AI88/('3d Customer accounts'!AI45+'3d Customer accounts'!AI88))),"0"),"-")</f>
        <v>-</v>
      </c>
      <c r="AJ44" s="147" t="str">
        <f>IFERROR(IF('2e Nil Differential'!AJ44&gt;0,('2e Nil Differential'!AJ44*('3d Customer accounts'!AJ88/('3d Customer accounts'!AJ45+'3d Customer accounts'!AJ88))),"0"),"-")</f>
        <v>-</v>
      </c>
      <c r="AK44" s="147" t="str">
        <f>IFERROR(IF('2e Nil Differential'!AK44&gt;0,('2e Nil Differential'!AK44*('3d Customer accounts'!AK88/('3d Customer accounts'!AK45+'3d Customer accounts'!AK88))),"0"),"-")</f>
        <v>-</v>
      </c>
      <c r="AL44" s="147" t="str">
        <f>IFERROR(IF('2e Nil Differential'!AL44&gt;0,('2e Nil Differential'!AL44*('3d Customer accounts'!AL88/('3d Customer accounts'!AL45+'3d Customer accounts'!AL88))),"0"),"-")</f>
        <v>-</v>
      </c>
      <c r="AM44" s="147" t="str">
        <f>IFERROR(IF('2e Nil Differential'!AM44&gt;0,('2e Nil Differential'!AM44*('3d Customer accounts'!AM88/('3d Customer accounts'!AM45+'3d Customer accounts'!AM88))),"0"),"-")</f>
        <v>-</v>
      </c>
      <c r="AN44" s="147" t="str">
        <f>IFERROR(IF('2e Nil Differential'!AN44&gt;0,('2e Nil Differential'!AN44*('3d Customer accounts'!AN88/('3d Customer accounts'!AN45+'3d Customer accounts'!AN88))),"0"),"-")</f>
        <v>-</v>
      </c>
      <c r="AO44" s="147" t="str">
        <f>IFERROR(IF('2e Nil Differential'!AO44&gt;0,('2e Nil Differential'!AO44*('3d Customer accounts'!AO88/('3d Customer accounts'!AO45+'3d Customer accounts'!AO88))),"0"),"-")</f>
        <v>-</v>
      </c>
      <c r="AP44" s="147" t="str">
        <f>IFERROR(IF('2e Nil Differential'!AP44&gt;0,('2e Nil Differential'!AP44*('3d Customer accounts'!AP88/('3d Customer accounts'!AP45+'3d Customer accounts'!AP88))),"0"),"-")</f>
        <v>-</v>
      </c>
      <c r="AQ44" s="147" t="str">
        <f>IFERROR(IF('2e Nil Differential'!AQ44&gt;0,('2e Nil Differential'!AQ44*('3d Customer accounts'!AQ88/('3d Customer accounts'!AQ45+'3d Customer accounts'!AQ88))),"0"),"-")</f>
        <v>-</v>
      </c>
      <c r="AR44" s="147" t="str">
        <f>IFERROR(IF('2e Nil Differential'!AR44&gt;0,('2e Nil Differential'!AR44*('3d Customer accounts'!AR88/('3d Customer accounts'!AR45+'3d Customer accounts'!AR88))),"0"),"-")</f>
        <v>-</v>
      </c>
      <c r="AS44" s="147" t="str">
        <f>IFERROR(IF('2e Nil Differential'!AS44&gt;0,('2e Nil Differential'!AS44*('3d Customer accounts'!AS88/('3d Customer accounts'!AS45+'3d Customer accounts'!AS88))),"0"),"-")</f>
        <v>-</v>
      </c>
      <c r="AT44" s="147" t="str">
        <f>IFERROR(IF('2e Nil Differential'!AT44&gt;0,('2e Nil Differential'!AT44*('3d Customer accounts'!AT88/('3d Customer accounts'!AT45+'3d Customer accounts'!AT88))),"0"),"-")</f>
        <v>-</v>
      </c>
      <c r="AU44" s="147" t="str">
        <f>IFERROR(IF('2e Nil Differential'!AU44&gt;0,('2e Nil Differential'!AU44*('3d Customer accounts'!AU88/('3d Customer accounts'!AU45+'3d Customer accounts'!AU88))),"0"),"-")</f>
        <v>-</v>
      </c>
      <c r="AV44" s="147" t="str">
        <f>IFERROR(IF('2e Nil Differential'!AV44&gt;0,('2e Nil Differential'!AV44*('3d Customer accounts'!AV88/('3d Customer accounts'!AV45+'3d Customer accounts'!AV88))),"0"),"-")</f>
        <v>-</v>
      </c>
      <c r="AW44" s="147" t="str">
        <f>IFERROR(IF('2e Nil Differential'!AW44&gt;0,('2e Nil Differential'!AW44*('3d Customer accounts'!AW88/('3d Customer accounts'!AW45+'3d Customer accounts'!AW88))),"0"),"-")</f>
        <v>-</v>
      </c>
      <c r="AX44" s="147" t="str">
        <f>IFERROR(IF('2e Nil Differential'!AX44&gt;0,('2e Nil Differential'!AX44*('3d Customer accounts'!AX88/('3d Customer accounts'!AX45+'3d Customer accounts'!AX88))),"0"),"-")</f>
        <v>-</v>
      </c>
      <c r="AY44" s="147" t="str">
        <f>IFERROR(IF('2e Nil Differential'!AY44&gt;0,('2e Nil Differential'!AY44*('3d Customer accounts'!AY88/('3d Customer accounts'!AY45+'3d Customer accounts'!AY88))),"0"),"-")</f>
        <v>-</v>
      </c>
      <c r="AZ44" s="147" t="str">
        <f>IFERROR(IF('2e Nil Differential'!AZ44&gt;0,('2e Nil Differential'!AZ44*('3d Customer accounts'!AZ88/('3d Customer accounts'!AZ45+'3d Customer accounts'!AZ88))),"0"),"-")</f>
        <v>-</v>
      </c>
      <c r="BA44" s="147" t="str">
        <f>IFERROR(IF('2e Nil Differential'!BA44&gt;0,('2e Nil Differential'!BA44*('3d Customer accounts'!BA88/('3d Customer accounts'!BA45+'3d Customer accounts'!BA88))),"0"),"-")</f>
        <v>-</v>
      </c>
      <c r="BB44" s="147" t="str">
        <f>IFERROR(IF('2e Nil Differential'!BB44&gt;0,('2e Nil Differential'!BB44*('3d Customer accounts'!BB88/('3d Customer accounts'!BB45+'3d Customer accounts'!BB88))),"0"),"-")</f>
        <v>-</v>
      </c>
      <c r="BC44" s="147" t="str">
        <f>IFERROR(IF('2e Nil Differential'!BC44&gt;0,('2e Nil Differential'!BC44*('3d Customer accounts'!BC88/('3d Customer accounts'!BC45+'3d Customer accounts'!BC88))),"0"),"-")</f>
        <v>-</v>
      </c>
      <c r="BD44" s="147" t="str">
        <f>IFERROR(IF('2e Nil Differential'!BD44&gt;0,('2e Nil Differential'!BD44*('3d Customer accounts'!BD88/('3d Customer accounts'!BD45+'3d Customer accounts'!BD88))),"0"),"-")</f>
        <v>-</v>
      </c>
      <c r="BE44" s="147" t="str">
        <f>IFERROR(IF('2e Nil Differential'!BE44&gt;0,('2e Nil Differential'!BE44*('3d Customer accounts'!BE88/('3d Customer accounts'!BE45+'3d Customer accounts'!BE88))),"0"),"-")</f>
        <v>-</v>
      </c>
      <c r="BF44" s="147" t="str">
        <f>IFERROR(IF('2e Nil Differential'!BF44&gt;0,('2e Nil Differential'!BF44*('3d Customer accounts'!BF88/('3d Customer accounts'!BF45+'3d Customer accounts'!BF88))),"0"),"-")</f>
        <v>-</v>
      </c>
    </row>
    <row r="45" spans="2:58" x14ac:dyDescent="0.25">
      <c r="B45" s="281"/>
      <c r="C45" s="281"/>
      <c r="D45" s="281"/>
      <c r="E45" s="281"/>
      <c r="F45" s="65" t="s">
        <v>58</v>
      </c>
      <c r="G45" s="66"/>
      <c r="H45" s="38"/>
      <c r="I45" s="142"/>
      <c r="J45" s="142"/>
      <c r="K45" s="142"/>
      <c r="L45" s="142"/>
      <c r="M45" s="142"/>
      <c r="N45" s="142"/>
      <c r="O45" s="142"/>
      <c r="P45" s="142"/>
      <c r="Q45" s="38"/>
      <c r="R45" s="142"/>
      <c r="S45" s="142"/>
      <c r="T45" s="142"/>
      <c r="U45" s="142"/>
      <c r="V45" s="142"/>
      <c r="W45" s="142"/>
      <c r="X45" s="142"/>
      <c r="Y45" s="142"/>
      <c r="Z45" s="142"/>
      <c r="AA45" s="142"/>
      <c r="AB45" s="142"/>
      <c r="AC45" s="142"/>
      <c r="AD45" s="142"/>
      <c r="AE45" s="142"/>
      <c r="AF45" s="246">
        <f>IFERROR(IF('2e Nil Differential'!AF45&gt;0,('2e Nil Differential'!AF45*('3d Customer accounts'!AF89/('3d Customer accounts'!AF46+'3d Customer accounts'!AF89))),"0"),"-")</f>
        <v>6.5160898364860556</v>
      </c>
      <c r="AG45" s="147">
        <f>IFERROR(IF('2e Nil Differential'!AG45&gt;0,('2e Nil Differential'!AG45*('3d Customer accounts'!AG89/('3d Customer accounts'!AG46+'3d Customer accounts'!AG89))),"0"),"-")</f>
        <v>6.34803675548011</v>
      </c>
      <c r="AH45" s="147" t="str">
        <f>IFERROR(IF('2e Nil Differential'!AH45&gt;0,('2e Nil Differential'!AH45*('3d Customer accounts'!AH89/('3d Customer accounts'!AH46+'3d Customer accounts'!AH89))),"0"),"-")</f>
        <v>-</v>
      </c>
      <c r="AI45" s="147" t="str">
        <f>IFERROR(IF('2e Nil Differential'!AI45&gt;0,('2e Nil Differential'!AI45*('3d Customer accounts'!AI89/('3d Customer accounts'!AI46+'3d Customer accounts'!AI89))),"0"),"-")</f>
        <v>-</v>
      </c>
      <c r="AJ45" s="147" t="str">
        <f>IFERROR(IF('2e Nil Differential'!AJ45&gt;0,('2e Nil Differential'!AJ45*('3d Customer accounts'!AJ89/('3d Customer accounts'!AJ46+'3d Customer accounts'!AJ89))),"0"),"-")</f>
        <v>-</v>
      </c>
      <c r="AK45" s="147" t="str">
        <f>IFERROR(IF('2e Nil Differential'!AK45&gt;0,('2e Nil Differential'!AK45*('3d Customer accounts'!AK89/('3d Customer accounts'!AK46+'3d Customer accounts'!AK89))),"0"),"-")</f>
        <v>-</v>
      </c>
      <c r="AL45" s="147" t="str">
        <f>IFERROR(IF('2e Nil Differential'!AL45&gt;0,('2e Nil Differential'!AL45*('3d Customer accounts'!AL89/('3d Customer accounts'!AL46+'3d Customer accounts'!AL89))),"0"),"-")</f>
        <v>-</v>
      </c>
      <c r="AM45" s="147" t="str">
        <f>IFERROR(IF('2e Nil Differential'!AM45&gt;0,('2e Nil Differential'!AM45*('3d Customer accounts'!AM89/('3d Customer accounts'!AM46+'3d Customer accounts'!AM89))),"0"),"-")</f>
        <v>-</v>
      </c>
      <c r="AN45" s="147" t="str">
        <f>IFERROR(IF('2e Nil Differential'!AN45&gt;0,('2e Nil Differential'!AN45*('3d Customer accounts'!AN89/('3d Customer accounts'!AN46+'3d Customer accounts'!AN89))),"0"),"-")</f>
        <v>-</v>
      </c>
      <c r="AO45" s="147" t="str">
        <f>IFERROR(IF('2e Nil Differential'!AO45&gt;0,('2e Nil Differential'!AO45*('3d Customer accounts'!AO89/('3d Customer accounts'!AO46+'3d Customer accounts'!AO89))),"0"),"-")</f>
        <v>-</v>
      </c>
      <c r="AP45" s="147" t="str">
        <f>IFERROR(IF('2e Nil Differential'!AP45&gt;0,('2e Nil Differential'!AP45*('3d Customer accounts'!AP89/('3d Customer accounts'!AP46+'3d Customer accounts'!AP89))),"0"),"-")</f>
        <v>-</v>
      </c>
      <c r="AQ45" s="147" t="str">
        <f>IFERROR(IF('2e Nil Differential'!AQ45&gt;0,('2e Nil Differential'!AQ45*('3d Customer accounts'!AQ89/('3d Customer accounts'!AQ46+'3d Customer accounts'!AQ89))),"0"),"-")</f>
        <v>-</v>
      </c>
      <c r="AR45" s="147" t="str">
        <f>IFERROR(IF('2e Nil Differential'!AR45&gt;0,('2e Nil Differential'!AR45*('3d Customer accounts'!AR89/('3d Customer accounts'!AR46+'3d Customer accounts'!AR89))),"0"),"-")</f>
        <v>-</v>
      </c>
      <c r="AS45" s="147" t="str">
        <f>IFERROR(IF('2e Nil Differential'!AS45&gt;0,('2e Nil Differential'!AS45*('3d Customer accounts'!AS89/('3d Customer accounts'!AS46+'3d Customer accounts'!AS89))),"0"),"-")</f>
        <v>-</v>
      </c>
      <c r="AT45" s="147" t="str">
        <f>IFERROR(IF('2e Nil Differential'!AT45&gt;0,('2e Nil Differential'!AT45*('3d Customer accounts'!AT89/('3d Customer accounts'!AT46+'3d Customer accounts'!AT89))),"0"),"-")</f>
        <v>-</v>
      </c>
      <c r="AU45" s="147" t="str">
        <f>IFERROR(IF('2e Nil Differential'!AU45&gt;0,('2e Nil Differential'!AU45*('3d Customer accounts'!AU89/('3d Customer accounts'!AU46+'3d Customer accounts'!AU89))),"0"),"-")</f>
        <v>-</v>
      </c>
      <c r="AV45" s="147" t="str">
        <f>IFERROR(IF('2e Nil Differential'!AV45&gt;0,('2e Nil Differential'!AV45*('3d Customer accounts'!AV89/('3d Customer accounts'!AV46+'3d Customer accounts'!AV89))),"0"),"-")</f>
        <v>-</v>
      </c>
      <c r="AW45" s="147" t="str">
        <f>IFERROR(IF('2e Nil Differential'!AW45&gt;0,('2e Nil Differential'!AW45*('3d Customer accounts'!AW89/('3d Customer accounts'!AW46+'3d Customer accounts'!AW89))),"0"),"-")</f>
        <v>-</v>
      </c>
      <c r="AX45" s="147" t="str">
        <f>IFERROR(IF('2e Nil Differential'!AX45&gt;0,('2e Nil Differential'!AX45*('3d Customer accounts'!AX89/('3d Customer accounts'!AX46+'3d Customer accounts'!AX89))),"0"),"-")</f>
        <v>-</v>
      </c>
      <c r="AY45" s="147" t="str">
        <f>IFERROR(IF('2e Nil Differential'!AY45&gt;0,('2e Nil Differential'!AY45*('3d Customer accounts'!AY89/('3d Customer accounts'!AY46+'3d Customer accounts'!AY89))),"0"),"-")</f>
        <v>-</v>
      </c>
      <c r="AZ45" s="147" t="str">
        <f>IFERROR(IF('2e Nil Differential'!AZ45&gt;0,('2e Nil Differential'!AZ45*('3d Customer accounts'!AZ89/('3d Customer accounts'!AZ46+'3d Customer accounts'!AZ89))),"0"),"-")</f>
        <v>-</v>
      </c>
      <c r="BA45" s="147" t="str">
        <f>IFERROR(IF('2e Nil Differential'!BA45&gt;0,('2e Nil Differential'!BA45*('3d Customer accounts'!BA89/('3d Customer accounts'!BA46+'3d Customer accounts'!BA89))),"0"),"-")</f>
        <v>-</v>
      </c>
      <c r="BB45" s="147" t="str">
        <f>IFERROR(IF('2e Nil Differential'!BB45&gt;0,('2e Nil Differential'!BB45*('3d Customer accounts'!BB89/('3d Customer accounts'!BB46+'3d Customer accounts'!BB89))),"0"),"-")</f>
        <v>-</v>
      </c>
      <c r="BC45" s="147" t="str">
        <f>IFERROR(IF('2e Nil Differential'!BC45&gt;0,('2e Nil Differential'!BC45*('3d Customer accounts'!BC89/('3d Customer accounts'!BC46+'3d Customer accounts'!BC89))),"0"),"-")</f>
        <v>-</v>
      </c>
      <c r="BD45" s="147" t="str">
        <f>IFERROR(IF('2e Nil Differential'!BD45&gt;0,('2e Nil Differential'!BD45*('3d Customer accounts'!BD89/('3d Customer accounts'!BD46+'3d Customer accounts'!BD89))),"0"),"-")</f>
        <v>-</v>
      </c>
      <c r="BE45" s="147" t="str">
        <f>IFERROR(IF('2e Nil Differential'!BE45&gt;0,('2e Nil Differential'!BE45*('3d Customer accounts'!BE89/('3d Customer accounts'!BE46+'3d Customer accounts'!BE89))),"0"),"-")</f>
        <v>-</v>
      </c>
      <c r="BF45" s="147" t="str">
        <f>IFERROR(IF('2e Nil Differential'!BF45&gt;0,('2e Nil Differential'!BF45*('3d Customer accounts'!BF89/('3d Customer accounts'!BF46+'3d Customer accounts'!BF89))),"0"),"-")</f>
        <v>-</v>
      </c>
    </row>
    <row r="46" spans="2:58" x14ac:dyDescent="0.25">
      <c r="B46" s="281"/>
      <c r="C46" s="281"/>
      <c r="D46" s="281"/>
      <c r="E46" s="281"/>
      <c r="F46" s="65" t="s">
        <v>59</v>
      </c>
      <c r="G46" s="66"/>
      <c r="H46" s="38"/>
      <c r="I46" s="142"/>
      <c r="J46" s="142"/>
      <c r="K46" s="142"/>
      <c r="L46" s="142"/>
      <c r="M46" s="142"/>
      <c r="N46" s="142"/>
      <c r="O46" s="142"/>
      <c r="P46" s="142"/>
      <c r="Q46" s="38"/>
      <c r="R46" s="142"/>
      <c r="S46" s="142"/>
      <c r="T46" s="142"/>
      <c r="U46" s="142"/>
      <c r="V46" s="142"/>
      <c r="W46" s="142"/>
      <c r="X46" s="142"/>
      <c r="Y46" s="142"/>
      <c r="Z46" s="142"/>
      <c r="AA46" s="142"/>
      <c r="AB46" s="142"/>
      <c r="AC46" s="142"/>
      <c r="AD46" s="142"/>
      <c r="AE46" s="142"/>
      <c r="AF46" s="246">
        <f>IFERROR(IF('2e Nil Differential'!AF46&gt;0,('2e Nil Differential'!AF46*('3d Customer accounts'!AF90/('3d Customer accounts'!AF47+'3d Customer accounts'!AF90))),"0"),"-")</f>
        <v>7.3098103718376848</v>
      </c>
      <c r="AG46" s="147">
        <f>IFERROR(IF('2e Nil Differential'!AG46&gt;0,('2e Nil Differential'!AG46*('3d Customer accounts'!AG90/('3d Customer accounts'!AG47+'3d Customer accounts'!AG90))),"0"),"-")</f>
        <v>7.1014124987554359</v>
      </c>
      <c r="AH46" s="147" t="str">
        <f>IFERROR(IF('2e Nil Differential'!AH46&gt;0,('2e Nil Differential'!AH46*('3d Customer accounts'!AH90/('3d Customer accounts'!AH47+'3d Customer accounts'!AH90))),"0"),"-")</f>
        <v>-</v>
      </c>
      <c r="AI46" s="147" t="str">
        <f>IFERROR(IF('2e Nil Differential'!AI46&gt;0,('2e Nil Differential'!AI46*('3d Customer accounts'!AI90/('3d Customer accounts'!AI47+'3d Customer accounts'!AI90))),"0"),"-")</f>
        <v>-</v>
      </c>
      <c r="AJ46" s="147" t="str">
        <f>IFERROR(IF('2e Nil Differential'!AJ46&gt;0,('2e Nil Differential'!AJ46*('3d Customer accounts'!AJ90/('3d Customer accounts'!AJ47+'3d Customer accounts'!AJ90))),"0"),"-")</f>
        <v>-</v>
      </c>
      <c r="AK46" s="147" t="str">
        <f>IFERROR(IF('2e Nil Differential'!AK46&gt;0,('2e Nil Differential'!AK46*('3d Customer accounts'!AK90/('3d Customer accounts'!AK47+'3d Customer accounts'!AK90))),"0"),"-")</f>
        <v>-</v>
      </c>
      <c r="AL46" s="147" t="str">
        <f>IFERROR(IF('2e Nil Differential'!AL46&gt;0,('2e Nil Differential'!AL46*('3d Customer accounts'!AL90/('3d Customer accounts'!AL47+'3d Customer accounts'!AL90))),"0"),"-")</f>
        <v>-</v>
      </c>
      <c r="AM46" s="147" t="str">
        <f>IFERROR(IF('2e Nil Differential'!AM46&gt;0,('2e Nil Differential'!AM46*('3d Customer accounts'!AM90/('3d Customer accounts'!AM47+'3d Customer accounts'!AM90))),"0"),"-")</f>
        <v>-</v>
      </c>
      <c r="AN46" s="147" t="str">
        <f>IFERROR(IF('2e Nil Differential'!AN46&gt;0,('2e Nil Differential'!AN46*('3d Customer accounts'!AN90/('3d Customer accounts'!AN47+'3d Customer accounts'!AN90))),"0"),"-")</f>
        <v>-</v>
      </c>
      <c r="AO46" s="147" t="str">
        <f>IFERROR(IF('2e Nil Differential'!AO46&gt;0,('2e Nil Differential'!AO46*('3d Customer accounts'!AO90/('3d Customer accounts'!AO47+'3d Customer accounts'!AO90))),"0"),"-")</f>
        <v>-</v>
      </c>
      <c r="AP46" s="147" t="str">
        <f>IFERROR(IF('2e Nil Differential'!AP46&gt;0,('2e Nil Differential'!AP46*('3d Customer accounts'!AP90/('3d Customer accounts'!AP47+'3d Customer accounts'!AP90))),"0"),"-")</f>
        <v>-</v>
      </c>
      <c r="AQ46" s="147" t="str">
        <f>IFERROR(IF('2e Nil Differential'!AQ46&gt;0,('2e Nil Differential'!AQ46*('3d Customer accounts'!AQ90/('3d Customer accounts'!AQ47+'3d Customer accounts'!AQ90))),"0"),"-")</f>
        <v>-</v>
      </c>
      <c r="AR46" s="147" t="str">
        <f>IFERROR(IF('2e Nil Differential'!AR46&gt;0,('2e Nil Differential'!AR46*('3d Customer accounts'!AR90/('3d Customer accounts'!AR47+'3d Customer accounts'!AR90))),"0"),"-")</f>
        <v>-</v>
      </c>
      <c r="AS46" s="147" t="str">
        <f>IFERROR(IF('2e Nil Differential'!AS46&gt;0,('2e Nil Differential'!AS46*('3d Customer accounts'!AS90/('3d Customer accounts'!AS47+'3d Customer accounts'!AS90))),"0"),"-")</f>
        <v>-</v>
      </c>
      <c r="AT46" s="147" t="str">
        <f>IFERROR(IF('2e Nil Differential'!AT46&gt;0,('2e Nil Differential'!AT46*('3d Customer accounts'!AT90/('3d Customer accounts'!AT47+'3d Customer accounts'!AT90))),"0"),"-")</f>
        <v>-</v>
      </c>
      <c r="AU46" s="147" t="str">
        <f>IFERROR(IF('2e Nil Differential'!AU46&gt;0,('2e Nil Differential'!AU46*('3d Customer accounts'!AU90/('3d Customer accounts'!AU47+'3d Customer accounts'!AU90))),"0"),"-")</f>
        <v>-</v>
      </c>
      <c r="AV46" s="147" t="str">
        <f>IFERROR(IF('2e Nil Differential'!AV46&gt;0,('2e Nil Differential'!AV46*('3d Customer accounts'!AV90/('3d Customer accounts'!AV47+'3d Customer accounts'!AV90))),"0"),"-")</f>
        <v>-</v>
      </c>
      <c r="AW46" s="147" t="str">
        <f>IFERROR(IF('2e Nil Differential'!AW46&gt;0,('2e Nil Differential'!AW46*('3d Customer accounts'!AW90/('3d Customer accounts'!AW47+'3d Customer accounts'!AW90))),"0"),"-")</f>
        <v>-</v>
      </c>
      <c r="AX46" s="147" t="str">
        <f>IFERROR(IF('2e Nil Differential'!AX46&gt;0,('2e Nil Differential'!AX46*('3d Customer accounts'!AX90/('3d Customer accounts'!AX47+'3d Customer accounts'!AX90))),"0"),"-")</f>
        <v>-</v>
      </c>
      <c r="AY46" s="147" t="str">
        <f>IFERROR(IF('2e Nil Differential'!AY46&gt;0,('2e Nil Differential'!AY46*('3d Customer accounts'!AY90/('3d Customer accounts'!AY47+'3d Customer accounts'!AY90))),"0"),"-")</f>
        <v>-</v>
      </c>
      <c r="AZ46" s="147" t="str">
        <f>IFERROR(IF('2e Nil Differential'!AZ46&gt;0,('2e Nil Differential'!AZ46*('3d Customer accounts'!AZ90/('3d Customer accounts'!AZ47+'3d Customer accounts'!AZ90))),"0"),"-")</f>
        <v>-</v>
      </c>
      <c r="BA46" s="147" t="str">
        <f>IFERROR(IF('2e Nil Differential'!BA46&gt;0,('2e Nil Differential'!BA46*('3d Customer accounts'!BA90/('3d Customer accounts'!BA47+'3d Customer accounts'!BA90))),"0"),"-")</f>
        <v>-</v>
      </c>
      <c r="BB46" s="147" t="str">
        <f>IFERROR(IF('2e Nil Differential'!BB46&gt;0,('2e Nil Differential'!BB46*('3d Customer accounts'!BB90/('3d Customer accounts'!BB47+'3d Customer accounts'!BB90))),"0"),"-")</f>
        <v>-</v>
      </c>
      <c r="BC46" s="147" t="str">
        <f>IFERROR(IF('2e Nil Differential'!BC46&gt;0,('2e Nil Differential'!BC46*('3d Customer accounts'!BC90/('3d Customer accounts'!BC47+'3d Customer accounts'!BC90))),"0"),"-")</f>
        <v>-</v>
      </c>
      <c r="BD46" s="147" t="str">
        <f>IFERROR(IF('2e Nil Differential'!BD46&gt;0,('2e Nil Differential'!BD46*('3d Customer accounts'!BD90/('3d Customer accounts'!BD47+'3d Customer accounts'!BD90))),"0"),"-")</f>
        <v>-</v>
      </c>
      <c r="BE46" s="147" t="str">
        <f>IFERROR(IF('2e Nil Differential'!BE46&gt;0,('2e Nil Differential'!BE46*('3d Customer accounts'!BE90/('3d Customer accounts'!BE47+'3d Customer accounts'!BE90))),"0"),"-")</f>
        <v>-</v>
      </c>
      <c r="BF46" s="147" t="str">
        <f>IFERROR(IF('2e Nil Differential'!BF46&gt;0,('2e Nil Differential'!BF46*('3d Customer accounts'!BF90/('3d Customer accounts'!BF47+'3d Customer accounts'!BF90))),"0"),"-")</f>
        <v>-</v>
      </c>
    </row>
    <row r="47" spans="2:58" x14ac:dyDescent="0.25">
      <c r="B47" s="281"/>
      <c r="C47" s="281"/>
      <c r="D47" s="281"/>
      <c r="E47" s="281"/>
      <c r="F47" s="65" t="s">
        <v>60</v>
      </c>
      <c r="G47" s="66"/>
      <c r="H47" s="38"/>
      <c r="I47" s="142"/>
      <c r="J47" s="142"/>
      <c r="K47" s="142"/>
      <c r="L47" s="142"/>
      <c r="M47" s="142"/>
      <c r="N47" s="142"/>
      <c r="O47" s="142"/>
      <c r="P47" s="142"/>
      <c r="Q47" s="38"/>
      <c r="R47" s="142"/>
      <c r="S47" s="142"/>
      <c r="T47" s="142"/>
      <c r="U47" s="142"/>
      <c r="V47" s="142"/>
      <c r="W47" s="142"/>
      <c r="X47" s="142"/>
      <c r="Y47" s="142"/>
      <c r="Z47" s="142"/>
      <c r="AA47" s="142"/>
      <c r="AB47" s="142"/>
      <c r="AC47" s="142"/>
      <c r="AD47" s="142"/>
      <c r="AE47" s="142"/>
      <c r="AF47" s="246">
        <f>IFERROR(IF('2e Nil Differential'!AF47&gt;0,('2e Nil Differential'!AF47*('3d Customer accounts'!AF91/('3d Customer accounts'!AF48+'3d Customer accounts'!AF91))),"0"),"-")</f>
        <v>7.8548453429100977</v>
      </c>
      <c r="AG47" s="147">
        <f>IFERROR(IF('2e Nil Differential'!AG47&gt;0,('2e Nil Differential'!AG47*('3d Customer accounts'!AG91/('3d Customer accounts'!AG48+'3d Customer accounts'!AG91))),"0"),"-")</f>
        <v>7.6820734380019928</v>
      </c>
      <c r="AH47" s="147" t="str">
        <f>IFERROR(IF('2e Nil Differential'!AH47&gt;0,('2e Nil Differential'!AH47*('3d Customer accounts'!AH91/('3d Customer accounts'!AH48+'3d Customer accounts'!AH91))),"0"),"-")</f>
        <v>-</v>
      </c>
      <c r="AI47" s="147" t="str">
        <f>IFERROR(IF('2e Nil Differential'!AI47&gt;0,('2e Nil Differential'!AI47*('3d Customer accounts'!AI91/('3d Customer accounts'!AI48+'3d Customer accounts'!AI91))),"0"),"-")</f>
        <v>-</v>
      </c>
      <c r="AJ47" s="147" t="str">
        <f>IFERROR(IF('2e Nil Differential'!AJ47&gt;0,('2e Nil Differential'!AJ47*('3d Customer accounts'!AJ91/('3d Customer accounts'!AJ48+'3d Customer accounts'!AJ91))),"0"),"-")</f>
        <v>-</v>
      </c>
      <c r="AK47" s="147" t="str">
        <f>IFERROR(IF('2e Nil Differential'!AK47&gt;0,('2e Nil Differential'!AK47*('3d Customer accounts'!AK91/('3d Customer accounts'!AK48+'3d Customer accounts'!AK91))),"0"),"-")</f>
        <v>-</v>
      </c>
      <c r="AL47" s="147" t="str">
        <f>IFERROR(IF('2e Nil Differential'!AL47&gt;0,('2e Nil Differential'!AL47*('3d Customer accounts'!AL91/('3d Customer accounts'!AL48+'3d Customer accounts'!AL91))),"0"),"-")</f>
        <v>-</v>
      </c>
      <c r="AM47" s="147" t="str">
        <f>IFERROR(IF('2e Nil Differential'!AM47&gt;0,('2e Nil Differential'!AM47*('3d Customer accounts'!AM91/('3d Customer accounts'!AM48+'3d Customer accounts'!AM91))),"0"),"-")</f>
        <v>-</v>
      </c>
      <c r="AN47" s="147" t="str">
        <f>IFERROR(IF('2e Nil Differential'!AN47&gt;0,('2e Nil Differential'!AN47*('3d Customer accounts'!AN91/('3d Customer accounts'!AN48+'3d Customer accounts'!AN91))),"0"),"-")</f>
        <v>-</v>
      </c>
      <c r="AO47" s="147" t="str">
        <f>IFERROR(IF('2e Nil Differential'!AO47&gt;0,('2e Nil Differential'!AO47*('3d Customer accounts'!AO91/('3d Customer accounts'!AO48+'3d Customer accounts'!AO91))),"0"),"-")</f>
        <v>-</v>
      </c>
      <c r="AP47" s="147" t="str">
        <f>IFERROR(IF('2e Nil Differential'!AP47&gt;0,('2e Nil Differential'!AP47*('3d Customer accounts'!AP91/('3d Customer accounts'!AP48+'3d Customer accounts'!AP91))),"0"),"-")</f>
        <v>-</v>
      </c>
      <c r="AQ47" s="147" t="str">
        <f>IFERROR(IF('2e Nil Differential'!AQ47&gt;0,('2e Nil Differential'!AQ47*('3d Customer accounts'!AQ91/('3d Customer accounts'!AQ48+'3d Customer accounts'!AQ91))),"0"),"-")</f>
        <v>-</v>
      </c>
      <c r="AR47" s="147" t="str">
        <f>IFERROR(IF('2e Nil Differential'!AR47&gt;0,('2e Nil Differential'!AR47*('3d Customer accounts'!AR91/('3d Customer accounts'!AR48+'3d Customer accounts'!AR91))),"0"),"-")</f>
        <v>-</v>
      </c>
      <c r="AS47" s="147" t="str">
        <f>IFERROR(IF('2e Nil Differential'!AS47&gt;0,('2e Nil Differential'!AS47*('3d Customer accounts'!AS91/('3d Customer accounts'!AS48+'3d Customer accounts'!AS91))),"0"),"-")</f>
        <v>-</v>
      </c>
      <c r="AT47" s="147" t="str">
        <f>IFERROR(IF('2e Nil Differential'!AT47&gt;0,('2e Nil Differential'!AT47*('3d Customer accounts'!AT91/('3d Customer accounts'!AT48+'3d Customer accounts'!AT91))),"0"),"-")</f>
        <v>-</v>
      </c>
      <c r="AU47" s="147" t="str">
        <f>IFERROR(IF('2e Nil Differential'!AU47&gt;0,('2e Nil Differential'!AU47*('3d Customer accounts'!AU91/('3d Customer accounts'!AU48+'3d Customer accounts'!AU91))),"0"),"-")</f>
        <v>-</v>
      </c>
      <c r="AV47" s="147" t="str">
        <f>IFERROR(IF('2e Nil Differential'!AV47&gt;0,('2e Nil Differential'!AV47*('3d Customer accounts'!AV91/('3d Customer accounts'!AV48+'3d Customer accounts'!AV91))),"0"),"-")</f>
        <v>-</v>
      </c>
      <c r="AW47" s="147" t="str">
        <f>IFERROR(IF('2e Nil Differential'!AW47&gt;0,('2e Nil Differential'!AW47*('3d Customer accounts'!AW91/('3d Customer accounts'!AW48+'3d Customer accounts'!AW91))),"0"),"-")</f>
        <v>-</v>
      </c>
      <c r="AX47" s="147" t="str">
        <f>IFERROR(IF('2e Nil Differential'!AX47&gt;0,('2e Nil Differential'!AX47*('3d Customer accounts'!AX91/('3d Customer accounts'!AX48+'3d Customer accounts'!AX91))),"0"),"-")</f>
        <v>-</v>
      </c>
      <c r="AY47" s="147" t="str">
        <f>IFERROR(IF('2e Nil Differential'!AY47&gt;0,('2e Nil Differential'!AY47*('3d Customer accounts'!AY91/('3d Customer accounts'!AY48+'3d Customer accounts'!AY91))),"0"),"-")</f>
        <v>-</v>
      </c>
      <c r="AZ47" s="147" t="str">
        <f>IFERROR(IF('2e Nil Differential'!AZ47&gt;0,('2e Nil Differential'!AZ47*('3d Customer accounts'!AZ91/('3d Customer accounts'!AZ48+'3d Customer accounts'!AZ91))),"0"),"-")</f>
        <v>-</v>
      </c>
      <c r="BA47" s="147" t="str">
        <f>IFERROR(IF('2e Nil Differential'!BA47&gt;0,('2e Nil Differential'!BA47*('3d Customer accounts'!BA91/('3d Customer accounts'!BA48+'3d Customer accounts'!BA91))),"0"),"-")</f>
        <v>-</v>
      </c>
      <c r="BB47" s="147" t="str">
        <f>IFERROR(IF('2e Nil Differential'!BB47&gt;0,('2e Nil Differential'!BB47*('3d Customer accounts'!BB91/('3d Customer accounts'!BB48+'3d Customer accounts'!BB91))),"0"),"-")</f>
        <v>-</v>
      </c>
      <c r="BC47" s="147" t="str">
        <f>IFERROR(IF('2e Nil Differential'!BC47&gt;0,('2e Nil Differential'!BC47*('3d Customer accounts'!BC91/('3d Customer accounts'!BC48+'3d Customer accounts'!BC91))),"0"),"-")</f>
        <v>-</v>
      </c>
      <c r="BD47" s="147" t="str">
        <f>IFERROR(IF('2e Nil Differential'!BD47&gt;0,('2e Nil Differential'!BD47*('3d Customer accounts'!BD91/('3d Customer accounts'!BD48+'3d Customer accounts'!BD91))),"0"),"-")</f>
        <v>-</v>
      </c>
      <c r="BE47" s="147" t="str">
        <f>IFERROR(IF('2e Nil Differential'!BE47&gt;0,('2e Nil Differential'!BE47*('3d Customer accounts'!BE91/('3d Customer accounts'!BE48+'3d Customer accounts'!BE91))),"0"),"-")</f>
        <v>-</v>
      </c>
      <c r="BF47" s="147" t="str">
        <f>IFERROR(IF('2e Nil Differential'!BF47&gt;0,('2e Nil Differential'!BF47*('3d Customer accounts'!BF91/('3d Customer accounts'!BF48+'3d Customer accounts'!BF91))),"0"),"-")</f>
        <v>-</v>
      </c>
    </row>
    <row r="48" spans="2:58" x14ac:dyDescent="0.25">
      <c r="B48" s="281"/>
      <c r="C48" s="281"/>
      <c r="D48" s="281"/>
      <c r="E48" s="281"/>
      <c r="F48" s="65" t="s">
        <v>61</v>
      </c>
      <c r="G48" s="66"/>
      <c r="H48" s="38"/>
      <c r="I48" s="142"/>
      <c r="J48" s="142"/>
      <c r="K48" s="142"/>
      <c r="L48" s="142"/>
      <c r="M48" s="142"/>
      <c r="N48" s="142"/>
      <c r="O48" s="142"/>
      <c r="P48" s="142"/>
      <c r="Q48" s="38"/>
      <c r="R48" s="142"/>
      <c r="S48" s="142"/>
      <c r="T48" s="142"/>
      <c r="U48" s="142"/>
      <c r="V48" s="142"/>
      <c r="W48" s="142"/>
      <c r="X48" s="142"/>
      <c r="Y48" s="142"/>
      <c r="Z48" s="142"/>
      <c r="AA48" s="142"/>
      <c r="AB48" s="142"/>
      <c r="AC48" s="142"/>
      <c r="AD48" s="142"/>
      <c r="AE48" s="142"/>
      <c r="AF48" s="246">
        <f>IFERROR(IF('2e Nil Differential'!AF48&gt;0,('2e Nil Differential'!AF48*('3d Customer accounts'!AF92/('3d Customer accounts'!AF49+'3d Customer accounts'!AF92))),"0"),"-")</f>
        <v>3.9872994737864493</v>
      </c>
      <c r="AG48" s="147">
        <f>IFERROR(IF('2e Nil Differential'!AG48&gt;0,('2e Nil Differential'!AG48*('3d Customer accounts'!AG92/('3d Customer accounts'!AG49+'3d Customer accounts'!AG92))),"0"),"-")</f>
        <v>3.8734214558847051</v>
      </c>
      <c r="AH48" s="147" t="str">
        <f>IFERROR(IF('2e Nil Differential'!AH48&gt;0,('2e Nil Differential'!AH48*('3d Customer accounts'!AH92/('3d Customer accounts'!AH49+'3d Customer accounts'!AH92))),"0"),"-")</f>
        <v>-</v>
      </c>
      <c r="AI48" s="147" t="str">
        <f>IFERROR(IF('2e Nil Differential'!AI48&gt;0,('2e Nil Differential'!AI48*('3d Customer accounts'!AI92/('3d Customer accounts'!AI49+'3d Customer accounts'!AI92))),"0"),"-")</f>
        <v>-</v>
      </c>
      <c r="AJ48" s="147" t="str">
        <f>IFERROR(IF('2e Nil Differential'!AJ48&gt;0,('2e Nil Differential'!AJ48*('3d Customer accounts'!AJ92/('3d Customer accounts'!AJ49+'3d Customer accounts'!AJ92))),"0"),"-")</f>
        <v>-</v>
      </c>
      <c r="AK48" s="147" t="str">
        <f>IFERROR(IF('2e Nil Differential'!AK48&gt;0,('2e Nil Differential'!AK48*('3d Customer accounts'!AK92/('3d Customer accounts'!AK49+'3d Customer accounts'!AK92))),"0"),"-")</f>
        <v>-</v>
      </c>
      <c r="AL48" s="147" t="str">
        <f>IFERROR(IF('2e Nil Differential'!AL48&gt;0,('2e Nil Differential'!AL48*('3d Customer accounts'!AL92/('3d Customer accounts'!AL49+'3d Customer accounts'!AL92))),"0"),"-")</f>
        <v>-</v>
      </c>
      <c r="AM48" s="147" t="str">
        <f>IFERROR(IF('2e Nil Differential'!AM48&gt;0,('2e Nil Differential'!AM48*('3d Customer accounts'!AM92/('3d Customer accounts'!AM49+'3d Customer accounts'!AM92))),"0"),"-")</f>
        <v>-</v>
      </c>
      <c r="AN48" s="147" t="str">
        <f>IFERROR(IF('2e Nil Differential'!AN48&gt;0,('2e Nil Differential'!AN48*('3d Customer accounts'!AN92/('3d Customer accounts'!AN49+'3d Customer accounts'!AN92))),"0"),"-")</f>
        <v>-</v>
      </c>
      <c r="AO48" s="147" t="str">
        <f>IFERROR(IF('2e Nil Differential'!AO48&gt;0,('2e Nil Differential'!AO48*('3d Customer accounts'!AO92/('3d Customer accounts'!AO49+'3d Customer accounts'!AO92))),"0"),"-")</f>
        <v>-</v>
      </c>
      <c r="AP48" s="147" t="str">
        <f>IFERROR(IF('2e Nil Differential'!AP48&gt;0,('2e Nil Differential'!AP48*('3d Customer accounts'!AP92/('3d Customer accounts'!AP49+'3d Customer accounts'!AP92))),"0"),"-")</f>
        <v>-</v>
      </c>
      <c r="AQ48" s="147" t="str">
        <f>IFERROR(IF('2e Nil Differential'!AQ48&gt;0,('2e Nil Differential'!AQ48*('3d Customer accounts'!AQ92/('3d Customer accounts'!AQ49+'3d Customer accounts'!AQ92))),"0"),"-")</f>
        <v>-</v>
      </c>
      <c r="AR48" s="147" t="str">
        <f>IFERROR(IF('2e Nil Differential'!AR48&gt;0,('2e Nil Differential'!AR48*('3d Customer accounts'!AR92/('3d Customer accounts'!AR49+'3d Customer accounts'!AR92))),"0"),"-")</f>
        <v>-</v>
      </c>
      <c r="AS48" s="147" t="str">
        <f>IFERROR(IF('2e Nil Differential'!AS48&gt;0,('2e Nil Differential'!AS48*('3d Customer accounts'!AS92/('3d Customer accounts'!AS49+'3d Customer accounts'!AS92))),"0"),"-")</f>
        <v>-</v>
      </c>
      <c r="AT48" s="147" t="str">
        <f>IFERROR(IF('2e Nil Differential'!AT48&gt;0,('2e Nil Differential'!AT48*('3d Customer accounts'!AT92/('3d Customer accounts'!AT49+'3d Customer accounts'!AT92))),"0"),"-")</f>
        <v>-</v>
      </c>
      <c r="AU48" s="147" t="str">
        <f>IFERROR(IF('2e Nil Differential'!AU48&gt;0,('2e Nil Differential'!AU48*('3d Customer accounts'!AU92/('3d Customer accounts'!AU49+'3d Customer accounts'!AU92))),"0"),"-")</f>
        <v>-</v>
      </c>
      <c r="AV48" s="147" t="str">
        <f>IFERROR(IF('2e Nil Differential'!AV48&gt;0,('2e Nil Differential'!AV48*('3d Customer accounts'!AV92/('3d Customer accounts'!AV49+'3d Customer accounts'!AV92))),"0"),"-")</f>
        <v>-</v>
      </c>
      <c r="AW48" s="147" t="str">
        <f>IFERROR(IF('2e Nil Differential'!AW48&gt;0,('2e Nil Differential'!AW48*('3d Customer accounts'!AW92/('3d Customer accounts'!AW49+'3d Customer accounts'!AW92))),"0"),"-")</f>
        <v>-</v>
      </c>
      <c r="AX48" s="147" t="str">
        <f>IFERROR(IF('2e Nil Differential'!AX48&gt;0,('2e Nil Differential'!AX48*('3d Customer accounts'!AX92/('3d Customer accounts'!AX49+'3d Customer accounts'!AX92))),"0"),"-")</f>
        <v>-</v>
      </c>
      <c r="AY48" s="147" t="str">
        <f>IFERROR(IF('2e Nil Differential'!AY48&gt;0,('2e Nil Differential'!AY48*('3d Customer accounts'!AY92/('3d Customer accounts'!AY49+'3d Customer accounts'!AY92))),"0"),"-")</f>
        <v>-</v>
      </c>
      <c r="AZ48" s="147" t="str">
        <f>IFERROR(IF('2e Nil Differential'!AZ48&gt;0,('2e Nil Differential'!AZ48*('3d Customer accounts'!AZ92/('3d Customer accounts'!AZ49+'3d Customer accounts'!AZ92))),"0"),"-")</f>
        <v>-</v>
      </c>
      <c r="BA48" s="147" t="str">
        <f>IFERROR(IF('2e Nil Differential'!BA48&gt;0,('2e Nil Differential'!BA48*('3d Customer accounts'!BA92/('3d Customer accounts'!BA49+'3d Customer accounts'!BA92))),"0"),"-")</f>
        <v>-</v>
      </c>
      <c r="BB48" s="147" t="str">
        <f>IFERROR(IF('2e Nil Differential'!BB48&gt;0,('2e Nil Differential'!BB48*('3d Customer accounts'!BB92/('3d Customer accounts'!BB49+'3d Customer accounts'!BB92))),"0"),"-")</f>
        <v>-</v>
      </c>
      <c r="BC48" s="147" t="str">
        <f>IFERROR(IF('2e Nil Differential'!BC48&gt;0,('2e Nil Differential'!BC48*('3d Customer accounts'!BC92/('3d Customer accounts'!BC49+'3d Customer accounts'!BC92))),"0"),"-")</f>
        <v>-</v>
      </c>
      <c r="BD48" s="147" t="str">
        <f>IFERROR(IF('2e Nil Differential'!BD48&gt;0,('2e Nil Differential'!BD48*('3d Customer accounts'!BD92/('3d Customer accounts'!BD49+'3d Customer accounts'!BD92))),"0"),"-")</f>
        <v>-</v>
      </c>
      <c r="BE48" s="147" t="str">
        <f>IFERROR(IF('2e Nil Differential'!BE48&gt;0,('2e Nil Differential'!BE48*('3d Customer accounts'!BE92/('3d Customer accounts'!BE49+'3d Customer accounts'!BE92))),"0"),"-")</f>
        <v>-</v>
      </c>
      <c r="BF48" s="147" t="str">
        <f>IFERROR(IF('2e Nil Differential'!BF48&gt;0,('2e Nil Differential'!BF48*('3d Customer accounts'!BF92/('3d Customer accounts'!BF49+'3d Customer accounts'!BF92))),"0"),"-")</f>
        <v>-</v>
      </c>
    </row>
    <row r="49" spans="2:58" x14ac:dyDescent="0.25">
      <c r="B49" s="281"/>
      <c r="C49" s="281"/>
      <c r="D49" s="281"/>
      <c r="E49" s="281"/>
      <c r="F49" s="65" t="s">
        <v>62</v>
      </c>
      <c r="G49" s="66"/>
      <c r="H49" s="38"/>
      <c r="I49" s="142"/>
      <c r="J49" s="142"/>
      <c r="K49" s="142"/>
      <c r="L49" s="142"/>
      <c r="M49" s="142"/>
      <c r="N49" s="142"/>
      <c r="O49" s="142"/>
      <c r="P49" s="142"/>
      <c r="Q49" s="38"/>
      <c r="R49" s="142"/>
      <c r="S49" s="142"/>
      <c r="T49" s="142"/>
      <c r="U49" s="142"/>
      <c r="V49" s="142"/>
      <c r="W49" s="142"/>
      <c r="X49" s="142"/>
      <c r="Y49" s="142"/>
      <c r="Z49" s="142"/>
      <c r="AA49" s="142"/>
      <c r="AB49" s="142"/>
      <c r="AC49" s="142"/>
      <c r="AD49" s="142"/>
      <c r="AE49" s="142"/>
      <c r="AF49" s="246">
        <f>IFERROR(IF('2e Nil Differential'!AF49&gt;0,('2e Nil Differential'!AF49*('3d Customer accounts'!AF93/('3d Customer accounts'!AF50+'3d Customer accounts'!AF93))),"0"),"-")</f>
        <v>4.2330562490107617</v>
      </c>
      <c r="AG49" s="147">
        <f>IFERROR(IF('2e Nil Differential'!AG49&gt;0,('2e Nil Differential'!AG49*('3d Customer accounts'!AG93/('3d Customer accounts'!AG50+'3d Customer accounts'!AG93))),"0"),"-")</f>
        <v>4.1058394421568964</v>
      </c>
      <c r="AH49" s="147" t="str">
        <f>IFERROR(IF('2e Nil Differential'!AH49&gt;0,('2e Nil Differential'!AH49*('3d Customer accounts'!AH93/('3d Customer accounts'!AH50+'3d Customer accounts'!AH93))),"0"),"-")</f>
        <v>-</v>
      </c>
      <c r="AI49" s="147" t="str">
        <f>IFERROR(IF('2e Nil Differential'!AI49&gt;0,('2e Nil Differential'!AI49*('3d Customer accounts'!AI93/('3d Customer accounts'!AI50+'3d Customer accounts'!AI93))),"0"),"-")</f>
        <v>-</v>
      </c>
      <c r="AJ49" s="147" t="str">
        <f>IFERROR(IF('2e Nil Differential'!AJ49&gt;0,('2e Nil Differential'!AJ49*('3d Customer accounts'!AJ93/('3d Customer accounts'!AJ50+'3d Customer accounts'!AJ93))),"0"),"-")</f>
        <v>-</v>
      </c>
      <c r="AK49" s="147" t="str">
        <f>IFERROR(IF('2e Nil Differential'!AK49&gt;0,('2e Nil Differential'!AK49*('3d Customer accounts'!AK93/('3d Customer accounts'!AK50+'3d Customer accounts'!AK93))),"0"),"-")</f>
        <v>-</v>
      </c>
      <c r="AL49" s="147" t="str">
        <f>IFERROR(IF('2e Nil Differential'!AL49&gt;0,('2e Nil Differential'!AL49*('3d Customer accounts'!AL93/('3d Customer accounts'!AL50+'3d Customer accounts'!AL93))),"0"),"-")</f>
        <v>-</v>
      </c>
      <c r="AM49" s="147" t="str">
        <f>IFERROR(IF('2e Nil Differential'!AM49&gt;0,('2e Nil Differential'!AM49*('3d Customer accounts'!AM93/('3d Customer accounts'!AM50+'3d Customer accounts'!AM93))),"0"),"-")</f>
        <v>-</v>
      </c>
      <c r="AN49" s="147" t="str">
        <f>IFERROR(IF('2e Nil Differential'!AN49&gt;0,('2e Nil Differential'!AN49*('3d Customer accounts'!AN93/('3d Customer accounts'!AN50+'3d Customer accounts'!AN93))),"0"),"-")</f>
        <v>-</v>
      </c>
      <c r="AO49" s="147" t="str">
        <f>IFERROR(IF('2e Nil Differential'!AO49&gt;0,('2e Nil Differential'!AO49*('3d Customer accounts'!AO93/('3d Customer accounts'!AO50+'3d Customer accounts'!AO93))),"0"),"-")</f>
        <v>-</v>
      </c>
      <c r="AP49" s="147" t="str">
        <f>IFERROR(IF('2e Nil Differential'!AP49&gt;0,('2e Nil Differential'!AP49*('3d Customer accounts'!AP93/('3d Customer accounts'!AP50+'3d Customer accounts'!AP93))),"0"),"-")</f>
        <v>-</v>
      </c>
      <c r="AQ49" s="147" t="str">
        <f>IFERROR(IF('2e Nil Differential'!AQ49&gt;0,('2e Nil Differential'!AQ49*('3d Customer accounts'!AQ93/('3d Customer accounts'!AQ50+'3d Customer accounts'!AQ93))),"0"),"-")</f>
        <v>-</v>
      </c>
      <c r="AR49" s="147" t="str">
        <f>IFERROR(IF('2e Nil Differential'!AR49&gt;0,('2e Nil Differential'!AR49*('3d Customer accounts'!AR93/('3d Customer accounts'!AR50+'3d Customer accounts'!AR93))),"0"),"-")</f>
        <v>-</v>
      </c>
      <c r="AS49" s="147" t="str">
        <f>IFERROR(IF('2e Nil Differential'!AS49&gt;0,('2e Nil Differential'!AS49*('3d Customer accounts'!AS93/('3d Customer accounts'!AS50+'3d Customer accounts'!AS93))),"0"),"-")</f>
        <v>-</v>
      </c>
      <c r="AT49" s="147" t="str">
        <f>IFERROR(IF('2e Nil Differential'!AT49&gt;0,('2e Nil Differential'!AT49*('3d Customer accounts'!AT93/('3d Customer accounts'!AT50+'3d Customer accounts'!AT93))),"0"),"-")</f>
        <v>-</v>
      </c>
      <c r="AU49" s="147" t="str">
        <f>IFERROR(IF('2e Nil Differential'!AU49&gt;0,('2e Nil Differential'!AU49*('3d Customer accounts'!AU93/('3d Customer accounts'!AU50+'3d Customer accounts'!AU93))),"0"),"-")</f>
        <v>-</v>
      </c>
      <c r="AV49" s="147" t="str">
        <f>IFERROR(IF('2e Nil Differential'!AV49&gt;0,('2e Nil Differential'!AV49*('3d Customer accounts'!AV93/('3d Customer accounts'!AV50+'3d Customer accounts'!AV93))),"0"),"-")</f>
        <v>-</v>
      </c>
      <c r="AW49" s="147" t="str">
        <f>IFERROR(IF('2e Nil Differential'!AW49&gt;0,('2e Nil Differential'!AW49*('3d Customer accounts'!AW93/('3d Customer accounts'!AW50+'3d Customer accounts'!AW93))),"0"),"-")</f>
        <v>-</v>
      </c>
      <c r="AX49" s="147" t="str">
        <f>IFERROR(IF('2e Nil Differential'!AX49&gt;0,('2e Nil Differential'!AX49*('3d Customer accounts'!AX93/('3d Customer accounts'!AX50+'3d Customer accounts'!AX93))),"0"),"-")</f>
        <v>-</v>
      </c>
      <c r="AY49" s="147" t="str">
        <f>IFERROR(IF('2e Nil Differential'!AY49&gt;0,('2e Nil Differential'!AY49*('3d Customer accounts'!AY93/('3d Customer accounts'!AY50+'3d Customer accounts'!AY93))),"0"),"-")</f>
        <v>-</v>
      </c>
      <c r="AZ49" s="147" t="str">
        <f>IFERROR(IF('2e Nil Differential'!AZ49&gt;0,('2e Nil Differential'!AZ49*('3d Customer accounts'!AZ93/('3d Customer accounts'!AZ50+'3d Customer accounts'!AZ93))),"0"),"-")</f>
        <v>-</v>
      </c>
      <c r="BA49" s="147" t="str">
        <f>IFERROR(IF('2e Nil Differential'!BA49&gt;0,('2e Nil Differential'!BA49*('3d Customer accounts'!BA93/('3d Customer accounts'!BA50+'3d Customer accounts'!BA93))),"0"),"-")</f>
        <v>-</v>
      </c>
      <c r="BB49" s="147" t="str">
        <f>IFERROR(IF('2e Nil Differential'!BB49&gt;0,('2e Nil Differential'!BB49*('3d Customer accounts'!BB93/('3d Customer accounts'!BB50+'3d Customer accounts'!BB93))),"0"),"-")</f>
        <v>-</v>
      </c>
      <c r="BC49" s="147" t="str">
        <f>IFERROR(IF('2e Nil Differential'!BC49&gt;0,('2e Nil Differential'!BC49*('3d Customer accounts'!BC93/('3d Customer accounts'!BC50+'3d Customer accounts'!BC93))),"0"),"-")</f>
        <v>-</v>
      </c>
      <c r="BD49" s="147" t="str">
        <f>IFERROR(IF('2e Nil Differential'!BD49&gt;0,('2e Nil Differential'!BD49*('3d Customer accounts'!BD93/('3d Customer accounts'!BD50+'3d Customer accounts'!BD93))),"0"),"-")</f>
        <v>-</v>
      </c>
      <c r="BE49" s="147" t="str">
        <f>IFERROR(IF('2e Nil Differential'!BE49&gt;0,('2e Nil Differential'!BE49*('3d Customer accounts'!BE93/('3d Customer accounts'!BE50+'3d Customer accounts'!BE93))),"0"),"-")</f>
        <v>-</v>
      </c>
      <c r="BF49" s="147" t="str">
        <f>IFERROR(IF('2e Nil Differential'!BF49&gt;0,('2e Nil Differential'!BF49*('3d Customer accounts'!BF93/('3d Customer accounts'!BF50+'3d Customer accounts'!BF93))),"0"),"-")</f>
        <v>-</v>
      </c>
    </row>
    <row r="50" spans="2:58" x14ac:dyDescent="0.25">
      <c r="B50" s="281"/>
      <c r="C50" s="281"/>
      <c r="D50" s="281"/>
      <c r="E50" s="281"/>
      <c r="F50" s="65" t="s">
        <v>63</v>
      </c>
      <c r="G50" s="66"/>
      <c r="H50" s="38"/>
      <c r="I50" s="142"/>
      <c r="J50" s="142"/>
      <c r="K50" s="142"/>
      <c r="L50" s="142"/>
      <c r="M50" s="142"/>
      <c r="N50" s="142"/>
      <c r="O50" s="142"/>
      <c r="P50" s="142"/>
      <c r="Q50" s="38"/>
      <c r="R50" s="142"/>
      <c r="S50" s="142"/>
      <c r="T50" s="142"/>
      <c r="U50" s="142"/>
      <c r="V50" s="142"/>
      <c r="W50" s="142"/>
      <c r="X50" s="142"/>
      <c r="Y50" s="142"/>
      <c r="Z50" s="142"/>
      <c r="AA50" s="142"/>
      <c r="AB50" s="142"/>
      <c r="AC50" s="142"/>
      <c r="AD50" s="142"/>
      <c r="AE50" s="142"/>
      <c r="AF50" s="246">
        <f>IFERROR(IF('2e Nil Differential'!AF50&gt;0,('2e Nil Differential'!AF50*('3d Customer accounts'!AF94/('3d Customer accounts'!AF51+'3d Customer accounts'!AF94))),"0"),"-")</f>
        <v>4.5630427041981196</v>
      </c>
      <c r="AG50" s="147">
        <f>IFERROR(IF('2e Nil Differential'!AG50&gt;0,('2e Nil Differential'!AG50*('3d Customer accounts'!AG94/('3d Customer accounts'!AG51+'3d Customer accounts'!AG94))),"0"),"-")</f>
        <v>4.4060863382794322</v>
      </c>
      <c r="AH50" s="147" t="str">
        <f>IFERROR(IF('2e Nil Differential'!AH50&gt;0,('2e Nil Differential'!AH50*('3d Customer accounts'!AH94/('3d Customer accounts'!AH51+'3d Customer accounts'!AH94))),"0"),"-")</f>
        <v>-</v>
      </c>
      <c r="AI50" s="147" t="str">
        <f>IFERROR(IF('2e Nil Differential'!AI50&gt;0,('2e Nil Differential'!AI50*('3d Customer accounts'!AI94/('3d Customer accounts'!AI51+'3d Customer accounts'!AI94))),"0"),"-")</f>
        <v>-</v>
      </c>
      <c r="AJ50" s="147" t="str">
        <f>IFERROR(IF('2e Nil Differential'!AJ50&gt;0,('2e Nil Differential'!AJ50*('3d Customer accounts'!AJ94/('3d Customer accounts'!AJ51+'3d Customer accounts'!AJ94))),"0"),"-")</f>
        <v>-</v>
      </c>
      <c r="AK50" s="147" t="str">
        <f>IFERROR(IF('2e Nil Differential'!AK50&gt;0,('2e Nil Differential'!AK50*('3d Customer accounts'!AK94/('3d Customer accounts'!AK51+'3d Customer accounts'!AK94))),"0"),"-")</f>
        <v>-</v>
      </c>
      <c r="AL50" s="147" t="str">
        <f>IFERROR(IF('2e Nil Differential'!AL50&gt;0,('2e Nil Differential'!AL50*('3d Customer accounts'!AL94/('3d Customer accounts'!AL51+'3d Customer accounts'!AL94))),"0"),"-")</f>
        <v>-</v>
      </c>
      <c r="AM50" s="147" t="str">
        <f>IFERROR(IF('2e Nil Differential'!AM50&gt;0,('2e Nil Differential'!AM50*('3d Customer accounts'!AM94/('3d Customer accounts'!AM51+'3d Customer accounts'!AM94))),"0"),"-")</f>
        <v>-</v>
      </c>
      <c r="AN50" s="147" t="str">
        <f>IFERROR(IF('2e Nil Differential'!AN50&gt;0,('2e Nil Differential'!AN50*('3d Customer accounts'!AN94/('3d Customer accounts'!AN51+'3d Customer accounts'!AN94))),"0"),"-")</f>
        <v>-</v>
      </c>
      <c r="AO50" s="147" t="str">
        <f>IFERROR(IF('2e Nil Differential'!AO50&gt;0,('2e Nil Differential'!AO50*('3d Customer accounts'!AO94/('3d Customer accounts'!AO51+'3d Customer accounts'!AO94))),"0"),"-")</f>
        <v>-</v>
      </c>
      <c r="AP50" s="147" t="str">
        <f>IFERROR(IF('2e Nil Differential'!AP50&gt;0,('2e Nil Differential'!AP50*('3d Customer accounts'!AP94/('3d Customer accounts'!AP51+'3d Customer accounts'!AP94))),"0"),"-")</f>
        <v>-</v>
      </c>
      <c r="AQ50" s="147" t="str">
        <f>IFERROR(IF('2e Nil Differential'!AQ50&gt;0,('2e Nil Differential'!AQ50*('3d Customer accounts'!AQ94/('3d Customer accounts'!AQ51+'3d Customer accounts'!AQ94))),"0"),"-")</f>
        <v>-</v>
      </c>
      <c r="AR50" s="147" t="str">
        <f>IFERROR(IF('2e Nil Differential'!AR50&gt;0,('2e Nil Differential'!AR50*('3d Customer accounts'!AR94/('3d Customer accounts'!AR51+'3d Customer accounts'!AR94))),"0"),"-")</f>
        <v>-</v>
      </c>
      <c r="AS50" s="147" t="str">
        <f>IFERROR(IF('2e Nil Differential'!AS50&gt;0,('2e Nil Differential'!AS50*('3d Customer accounts'!AS94/('3d Customer accounts'!AS51+'3d Customer accounts'!AS94))),"0"),"-")</f>
        <v>-</v>
      </c>
      <c r="AT50" s="147" t="str">
        <f>IFERROR(IF('2e Nil Differential'!AT50&gt;0,('2e Nil Differential'!AT50*('3d Customer accounts'!AT94/('3d Customer accounts'!AT51+'3d Customer accounts'!AT94))),"0"),"-")</f>
        <v>-</v>
      </c>
      <c r="AU50" s="147" t="str">
        <f>IFERROR(IF('2e Nil Differential'!AU50&gt;0,('2e Nil Differential'!AU50*('3d Customer accounts'!AU94/('3d Customer accounts'!AU51+'3d Customer accounts'!AU94))),"0"),"-")</f>
        <v>-</v>
      </c>
      <c r="AV50" s="147" t="str">
        <f>IFERROR(IF('2e Nil Differential'!AV50&gt;0,('2e Nil Differential'!AV50*('3d Customer accounts'!AV94/('3d Customer accounts'!AV51+'3d Customer accounts'!AV94))),"0"),"-")</f>
        <v>-</v>
      </c>
      <c r="AW50" s="147" t="str">
        <f>IFERROR(IF('2e Nil Differential'!AW50&gt;0,('2e Nil Differential'!AW50*('3d Customer accounts'!AW94/('3d Customer accounts'!AW51+'3d Customer accounts'!AW94))),"0"),"-")</f>
        <v>-</v>
      </c>
      <c r="AX50" s="147" t="str">
        <f>IFERROR(IF('2e Nil Differential'!AX50&gt;0,('2e Nil Differential'!AX50*('3d Customer accounts'!AX94/('3d Customer accounts'!AX51+'3d Customer accounts'!AX94))),"0"),"-")</f>
        <v>-</v>
      </c>
      <c r="AY50" s="147" t="str">
        <f>IFERROR(IF('2e Nil Differential'!AY50&gt;0,('2e Nil Differential'!AY50*('3d Customer accounts'!AY94/('3d Customer accounts'!AY51+'3d Customer accounts'!AY94))),"0"),"-")</f>
        <v>-</v>
      </c>
      <c r="AZ50" s="147" t="str">
        <f>IFERROR(IF('2e Nil Differential'!AZ50&gt;0,('2e Nil Differential'!AZ50*('3d Customer accounts'!AZ94/('3d Customer accounts'!AZ51+'3d Customer accounts'!AZ94))),"0"),"-")</f>
        <v>-</v>
      </c>
      <c r="BA50" s="147" t="str">
        <f>IFERROR(IF('2e Nil Differential'!BA50&gt;0,('2e Nil Differential'!BA50*('3d Customer accounts'!BA94/('3d Customer accounts'!BA51+'3d Customer accounts'!BA94))),"0"),"-")</f>
        <v>-</v>
      </c>
      <c r="BB50" s="147" t="str">
        <f>IFERROR(IF('2e Nil Differential'!BB50&gt;0,('2e Nil Differential'!BB50*('3d Customer accounts'!BB94/('3d Customer accounts'!BB51+'3d Customer accounts'!BB94))),"0"),"-")</f>
        <v>-</v>
      </c>
      <c r="BC50" s="147" t="str">
        <f>IFERROR(IF('2e Nil Differential'!BC50&gt;0,('2e Nil Differential'!BC50*('3d Customer accounts'!BC94/('3d Customer accounts'!BC51+'3d Customer accounts'!BC94))),"0"),"-")</f>
        <v>-</v>
      </c>
      <c r="BD50" s="147" t="str">
        <f>IFERROR(IF('2e Nil Differential'!BD50&gt;0,('2e Nil Differential'!BD50*('3d Customer accounts'!BD94/('3d Customer accounts'!BD51+'3d Customer accounts'!BD94))),"0"),"-")</f>
        <v>-</v>
      </c>
      <c r="BE50" s="147" t="str">
        <f>IFERROR(IF('2e Nil Differential'!BE50&gt;0,('2e Nil Differential'!BE50*('3d Customer accounts'!BE94/('3d Customer accounts'!BE51+'3d Customer accounts'!BE94))),"0"),"-")</f>
        <v>-</v>
      </c>
      <c r="BF50" s="147" t="str">
        <f>IFERROR(IF('2e Nil Differential'!BF50&gt;0,('2e Nil Differential'!BF50*('3d Customer accounts'!BF94/('3d Customer accounts'!BF51+'3d Customer accounts'!BF94))),"0"),"-")</f>
        <v>-</v>
      </c>
    </row>
    <row r="51" spans="2:58" x14ac:dyDescent="0.25">
      <c r="B51" s="281"/>
      <c r="C51" s="281"/>
      <c r="D51" s="281"/>
      <c r="E51" s="281"/>
      <c r="F51" s="65" t="s">
        <v>64</v>
      </c>
      <c r="G51" s="66"/>
      <c r="H51" s="38"/>
      <c r="I51" s="142"/>
      <c r="J51" s="142"/>
      <c r="K51" s="142"/>
      <c r="L51" s="142"/>
      <c r="M51" s="142"/>
      <c r="N51" s="142"/>
      <c r="O51" s="142"/>
      <c r="P51" s="142"/>
      <c r="Q51" s="38"/>
      <c r="R51" s="142"/>
      <c r="S51" s="142"/>
      <c r="T51" s="142"/>
      <c r="U51" s="142"/>
      <c r="V51" s="142"/>
      <c r="W51" s="142"/>
      <c r="X51" s="142"/>
      <c r="Y51" s="142"/>
      <c r="Z51" s="142"/>
      <c r="AA51" s="142"/>
      <c r="AB51" s="142"/>
      <c r="AC51" s="142"/>
      <c r="AD51" s="142"/>
      <c r="AE51" s="142"/>
      <c r="AF51" s="246">
        <f>IFERROR(IF('2e Nil Differential'!AF51&gt;0,('2e Nil Differential'!AF51*('3d Customer accounts'!AF95/('3d Customer accounts'!AF52+'3d Customer accounts'!AF95))),"0"),"-")</f>
        <v>5.7750823018678119</v>
      </c>
      <c r="AG51" s="147">
        <f>IFERROR(IF('2e Nil Differential'!AG51&gt;0,('2e Nil Differential'!AG51*('3d Customer accounts'!AG95/('3d Customer accounts'!AG52+'3d Customer accounts'!AG95))),"0"),"-")</f>
        <v>5.6043372311881798</v>
      </c>
      <c r="AH51" s="147" t="str">
        <f>IFERROR(IF('2e Nil Differential'!AH51&gt;0,('2e Nil Differential'!AH51*('3d Customer accounts'!AH95/('3d Customer accounts'!AH52+'3d Customer accounts'!AH95))),"0"),"-")</f>
        <v>-</v>
      </c>
      <c r="AI51" s="147" t="str">
        <f>IFERROR(IF('2e Nil Differential'!AI51&gt;0,('2e Nil Differential'!AI51*('3d Customer accounts'!AI95/('3d Customer accounts'!AI52+'3d Customer accounts'!AI95))),"0"),"-")</f>
        <v>-</v>
      </c>
      <c r="AJ51" s="147" t="str">
        <f>IFERROR(IF('2e Nil Differential'!AJ51&gt;0,('2e Nil Differential'!AJ51*('3d Customer accounts'!AJ95/('3d Customer accounts'!AJ52+'3d Customer accounts'!AJ95))),"0"),"-")</f>
        <v>-</v>
      </c>
      <c r="AK51" s="147" t="str">
        <f>IFERROR(IF('2e Nil Differential'!AK51&gt;0,('2e Nil Differential'!AK51*('3d Customer accounts'!AK95/('3d Customer accounts'!AK52+'3d Customer accounts'!AK95))),"0"),"-")</f>
        <v>-</v>
      </c>
      <c r="AL51" s="147" t="str">
        <f>IFERROR(IF('2e Nil Differential'!AL51&gt;0,('2e Nil Differential'!AL51*('3d Customer accounts'!AL95/('3d Customer accounts'!AL52+'3d Customer accounts'!AL95))),"0"),"-")</f>
        <v>-</v>
      </c>
      <c r="AM51" s="147" t="str">
        <f>IFERROR(IF('2e Nil Differential'!AM51&gt;0,('2e Nil Differential'!AM51*('3d Customer accounts'!AM95/('3d Customer accounts'!AM52+'3d Customer accounts'!AM95))),"0"),"-")</f>
        <v>-</v>
      </c>
      <c r="AN51" s="147" t="str">
        <f>IFERROR(IF('2e Nil Differential'!AN51&gt;0,('2e Nil Differential'!AN51*('3d Customer accounts'!AN95/('3d Customer accounts'!AN52+'3d Customer accounts'!AN95))),"0"),"-")</f>
        <v>-</v>
      </c>
      <c r="AO51" s="147" t="str">
        <f>IFERROR(IF('2e Nil Differential'!AO51&gt;0,('2e Nil Differential'!AO51*('3d Customer accounts'!AO95/('3d Customer accounts'!AO52+'3d Customer accounts'!AO95))),"0"),"-")</f>
        <v>-</v>
      </c>
      <c r="AP51" s="147" t="str">
        <f>IFERROR(IF('2e Nil Differential'!AP51&gt;0,('2e Nil Differential'!AP51*('3d Customer accounts'!AP95/('3d Customer accounts'!AP52+'3d Customer accounts'!AP95))),"0"),"-")</f>
        <v>-</v>
      </c>
      <c r="AQ51" s="147" t="str">
        <f>IFERROR(IF('2e Nil Differential'!AQ51&gt;0,('2e Nil Differential'!AQ51*('3d Customer accounts'!AQ95/('3d Customer accounts'!AQ52+'3d Customer accounts'!AQ95))),"0"),"-")</f>
        <v>-</v>
      </c>
      <c r="AR51" s="147" t="str">
        <f>IFERROR(IF('2e Nil Differential'!AR51&gt;0,('2e Nil Differential'!AR51*('3d Customer accounts'!AR95/('3d Customer accounts'!AR52+'3d Customer accounts'!AR95))),"0"),"-")</f>
        <v>-</v>
      </c>
      <c r="AS51" s="147" t="str">
        <f>IFERROR(IF('2e Nil Differential'!AS51&gt;0,('2e Nil Differential'!AS51*('3d Customer accounts'!AS95/('3d Customer accounts'!AS52+'3d Customer accounts'!AS95))),"0"),"-")</f>
        <v>-</v>
      </c>
      <c r="AT51" s="147" t="str">
        <f>IFERROR(IF('2e Nil Differential'!AT51&gt;0,('2e Nil Differential'!AT51*('3d Customer accounts'!AT95/('3d Customer accounts'!AT52+'3d Customer accounts'!AT95))),"0"),"-")</f>
        <v>-</v>
      </c>
      <c r="AU51" s="147" t="str">
        <f>IFERROR(IF('2e Nil Differential'!AU51&gt;0,('2e Nil Differential'!AU51*('3d Customer accounts'!AU95/('3d Customer accounts'!AU52+'3d Customer accounts'!AU95))),"0"),"-")</f>
        <v>-</v>
      </c>
      <c r="AV51" s="147" t="str">
        <f>IFERROR(IF('2e Nil Differential'!AV51&gt;0,('2e Nil Differential'!AV51*('3d Customer accounts'!AV95/('3d Customer accounts'!AV52+'3d Customer accounts'!AV95))),"0"),"-")</f>
        <v>-</v>
      </c>
      <c r="AW51" s="147" t="str">
        <f>IFERROR(IF('2e Nil Differential'!AW51&gt;0,('2e Nil Differential'!AW51*('3d Customer accounts'!AW95/('3d Customer accounts'!AW52+'3d Customer accounts'!AW95))),"0"),"-")</f>
        <v>-</v>
      </c>
      <c r="AX51" s="147" t="str">
        <f>IFERROR(IF('2e Nil Differential'!AX51&gt;0,('2e Nil Differential'!AX51*('3d Customer accounts'!AX95/('3d Customer accounts'!AX52+'3d Customer accounts'!AX95))),"0"),"-")</f>
        <v>-</v>
      </c>
      <c r="AY51" s="147" t="str">
        <f>IFERROR(IF('2e Nil Differential'!AY51&gt;0,('2e Nil Differential'!AY51*('3d Customer accounts'!AY95/('3d Customer accounts'!AY52+'3d Customer accounts'!AY95))),"0"),"-")</f>
        <v>-</v>
      </c>
      <c r="AZ51" s="147" t="str">
        <f>IFERROR(IF('2e Nil Differential'!AZ51&gt;0,('2e Nil Differential'!AZ51*('3d Customer accounts'!AZ95/('3d Customer accounts'!AZ52+'3d Customer accounts'!AZ95))),"0"),"-")</f>
        <v>-</v>
      </c>
      <c r="BA51" s="147" t="str">
        <f>IFERROR(IF('2e Nil Differential'!BA51&gt;0,('2e Nil Differential'!BA51*('3d Customer accounts'!BA95/('3d Customer accounts'!BA52+'3d Customer accounts'!BA95))),"0"),"-")</f>
        <v>-</v>
      </c>
      <c r="BB51" s="147" t="str">
        <f>IFERROR(IF('2e Nil Differential'!BB51&gt;0,('2e Nil Differential'!BB51*('3d Customer accounts'!BB95/('3d Customer accounts'!BB52+'3d Customer accounts'!BB95))),"0"),"-")</f>
        <v>-</v>
      </c>
      <c r="BC51" s="147" t="str">
        <f>IFERROR(IF('2e Nil Differential'!BC51&gt;0,('2e Nil Differential'!BC51*('3d Customer accounts'!BC95/('3d Customer accounts'!BC52+'3d Customer accounts'!BC95))),"0"),"-")</f>
        <v>-</v>
      </c>
      <c r="BD51" s="147" t="str">
        <f>IFERROR(IF('2e Nil Differential'!BD51&gt;0,('2e Nil Differential'!BD51*('3d Customer accounts'!BD95/('3d Customer accounts'!BD52+'3d Customer accounts'!BD95))),"0"),"-")</f>
        <v>-</v>
      </c>
      <c r="BE51" s="147" t="str">
        <f>IFERROR(IF('2e Nil Differential'!BE51&gt;0,('2e Nil Differential'!BE51*('3d Customer accounts'!BE95/('3d Customer accounts'!BE52+'3d Customer accounts'!BE95))),"0"),"-")</f>
        <v>-</v>
      </c>
      <c r="BF51" s="147" t="str">
        <f>IFERROR(IF('2e Nil Differential'!BF51&gt;0,('2e Nil Differential'!BF51*('3d Customer accounts'!BF95/('3d Customer accounts'!BF52+'3d Customer accounts'!BF95))),"0"),"-")</f>
        <v>-</v>
      </c>
    </row>
    <row r="52" spans="2:58" x14ac:dyDescent="0.25">
      <c r="B52" s="281"/>
      <c r="C52" s="281"/>
      <c r="D52" s="281"/>
      <c r="E52" s="281"/>
      <c r="F52" s="65" t="s">
        <v>65</v>
      </c>
      <c r="G52" s="66"/>
      <c r="H52" s="38"/>
      <c r="I52" s="142"/>
      <c r="J52" s="142"/>
      <c r="K52" s="142"/>
      <c r="L52" s="142"/>
      <c r="M52" s="142"/>
      <c r="N52" s="142"/>
      <c r="O52" s="142"/>
      <c r="P52" s="142"/>
      <c r="Q52" s="38"/>
      <c r="R52" s="142"/>
      <c r="S52" s="142"/>
      <c r="T52" s="142"/>
      <c r="U52" s="142"/>
      <c r="V52" s="142"/>
      <c r="W52" s="142"/>
      <c r="X52" s="142"/>
      <c r="Y52" s="142"/>
      <c r="Z52" s="142"/>
      <c r="AA52" s="142"/>
      <c r="AB52" s="142"/>
      <c r="AC52" s="142"/>
      <c r="AD52" s="142"/>
      <c r="AE52" s="142"/>
      <c r="AF52" s="246">
        <f>IFERROR(IF('2e Nil Differential'!AF52&gt;0,('2e Nil Differential'!AF52*('3d Customer accounts'!AF96/('3d Customer accounts'!AF53+'3d Customer accounts'!AF96))),"0"),"-")</f>
        <v>4.1668282250507174</v>
      </c>
      <c r="AG52" s="147">
        <f>IFERROR(IF('2e Nil Differential'!AG52&gt;0,('2e Nil Differential'!AG52*('3d Customer accounts'!AG96/('3d Customer accounts'!AG53+'3d Customer accounts'!AG96))),"0"),"-")</f>
        <v>4.0404257247603592</v>
      </c>
      <c r="AH52" s="147" t="str">
        <f>IFERROR(IF('2e Nil Differential'!AH52&gt;0,('2e Nil Differential'!AH52*('3d Customer accounts'!AH96/('3d Customer accounts'!AH53+'3d Customer accounts'!AH96))),"0"),"-")</f>
        <v>-</v>
      </c>
      <c r="AI52" s="147" t="str">
        <f>IFERROR(IF('2e Nil Differential'!AI52&gt;0,('2e Nil Differential'!AI52*('3d Customer accounts'!AI96/('3d Customer accounts'!AI53+'3d Customer accounts'!AI96))),"0"),"-")</f>
        <v>-</v>
      </c>
      <c r="AJ52" s="147" t="str">
        <f>IFERROR(IF('2e Nil Differential'!AJ52&gt;0,('2e Nil Differential'!AJ52*('3d Customer accounts'!AJ96/('3d Customer accounts'!AJ53+'3d Customer accounts'!AJ96))),"0"),"-")</f>
        <v>-</v>
      </c>
      <c r="AK52" s="147" t="str">
        <f>IFERROR(IF('2e Nil Differential'!AK52&gt;0,('2e Nil Differential'!AK52*('3d Customer accounts'!AK96/('3d Customer accounts'!AK53+'3d Customer accounts'!AK96))),"0"),"-")</f>
        <v>-</v>
      </c>
      <c r="AL52" s="147" t="str">
        <f>IFERROR(IF('2e Nil Differential'!AL52&gt;0,('2e Nil Differential'!AL52*('3d Customer accounts'!AL96/('3d Customer accounts'!AL53+'3d Customer accounts'!AL96))),"0"),"-")</f>
        <v>-</v>
      </c>
      <c r="AM52" s="147" t="str">
        <f>IFERROR(IF('2e Nil Differential'!AM52&gt;0,('2e Nil Differential'!AM52*('3d Customer accounts'!AM96/('3d Customer accounts'!AM53+'3d Customer accounts'!AM96))),"0"),"-")</f>
        <v>-</v>
      </c>
      <c r="AN52" s="147" t="str">
        <f>IFERROR(IF('2e Nil Differential'!AN52&gt;0,('2e Nil Differential'!AN52*('3d Customer accounts'!AN96/('3d Customer accounts'!AN53+'3d Customer accounts'!AN96))),"0"),"-")</f>
        <v>-</v>
      </c>
      <c r="AO52" s="147" t="str">
        <f>IFERROR(IF('2e Nil Differential'!AO52&gt;0,('2e Nil Differential'!AO52*('3d Customer accounts'!AO96/('3d Customer accounts'!AO53+'3d Customer accounts'!AO96))),"0"),"-")</f>
        <v>-</v>
      </c>
      <c r="AP52" s="147" t="str">
        <f>IFERROR(IF('2e Nil Differential'!AP52&gt;0,('2e Nil Differential'!AP52*('3d Customer accounts'!AP96/('3d Customer accounts'!AP53+'3d Customer accounts'!AP96))),"0"),"-")</f>
        <v>-</v>
      </c>
      <c r="AQ52" s="147" t="str">
        <f>IFERROR(IF('2e Nil Differential'!AQ52&gt;0,('2e Nil Differential'!AQ52*('3d Customer accounts'!AQ96/('3d Customer accounts'!AQ53+'3d Customer accounts'!AQ96))),"0"),"-")</f>
        <v>-</v>
      </c>
      <c r="AR52" s="147" t="str">
        <f>IFERROR(IF('2e Nil Differential'!AR52&gt;0,('2e Nil Differential'!AR52*('3d Customer accounts'!AR96/('3d Customer accounts'!AR53+'3d Customer accounts'!AR96))),"0"),"-")</f>
        <v>-</v>
      </c>
      <c r="AS52" s="147" t="str">
        <f>IFERROR(IF('2e Nil Differential'!AS52&gt;0,('2e Nil Differential'!AS52*('3d Customer accounts'!AS96/('3d Customer accounts'!AS53+'3d Customer accounts'!AS96))),"0"),"-")</f>
        <v>-</v>
      </c>
      <c r="AT52" s="147" t="str">
        <f>IFERROR(IF('2e Nil Differential'!AT52&gt;0,('2e Nil Differential'!AT52*('3d Customer accounts'!AT96/('3d Customer accounts'!AT53+'3d Customer accounts'!AT96))),"0"),"-")</f>
        <v>-</v>
      </c>
      <c r="AU52" s="147" t="str">
        <f>IFERROR(IF('2e Nil Differential'!AU52&gt;0,('2e Nil Differential'!AU52*('3d Customer accounts'!AU96/('3d Customer accounts'!AU53+'3d Customer accounts'!AU96))),"0"),"-")</f>
        <v>-</v>
      </c>
      <c r="AV52" s="147" t="str">
        <f>IFERROR(IF('2e Nil Differential'!AV52&gt;0,('2e Nil Differential'!AV52*('3d Customer accounts'!AV96/('3d Customer accounts'!AV53+'3d Customer accounts'!AV96))),"0"),"-")</f>
        <v>-</v>
      </c>
      <c r="AW52" s="147" t="str">
        <f>IFERROR(IF('2e Nil Differential'!AW52&gt;0,('2e Nil Differential'!AW52*('3d Customer accounts'!AW96/('3d Customer accounts'!AW53+'3d Customer accounts'!AW96))),"0"),"-")</f>
        <v>-</v>
      </c>
      <c r="AX52" s="147" t="str">
        <f>IFERROR(IF('2e Nil Differential'!AX52&gt;0,('2e Nil Differential'!AX52*('3d Customer accounts'!AX96/('3d Customer accounts'!AX53+'3d Customer accounts'!AX96))),"0"),"-")</f>
        <v>-</v>
      </c>
      <c r="AY52" s="147" t="str">
        <f>IFERROR(IF('2e Nil Differential'!AY52&gt;0,('2e Nil Differential'!AY52*('3d Customer accounts'!AY96/('3d Customer accounts'!AY53+'3d Customer accounts'!AY96))),"0"),"-")</f>
        <v>-</v>
      </c>
      <c r="AZ52" s="147" t="str">
        <f>IFERROR(IF('2e Nil Differential'!AZ52&gt;0,('2e Nil Differential'!AZ52*('3d Customer accounts'!AZ96/('3d Customer accounts'!AZ53+'3d Customer accounts'!AZ96))),"0"),"-")</f>
        <v>-</v>
      </c>
      <c r="BA52" s="147" t="str">
        <f>IFERROR(IF('2e Nil Differential'!BA52&gt;0,('2e Nil Differential'!BA52*('3d Customer accounts'!BA96/('3d Customer accounts'!BA53+'3d Customer accounts'!BA96))),"0"),"-")</f>
        <v>-</v>
      </c>
      <c r="BB52" s="147" t="str">
        <f>IFERROR(IF('2e Nil Differential'!BB52&gt;0,('2e Nil Differential'!BB52*('3d Customer accounts'!BB96/('3d Customer accounts'!BB53+'3d Customer accounts'!BB96))),"0"),"-")</f>
        <v>-</v>
      </c>
      <c r="BC52" s="147" t="str">
        <f>IFERROR(IF('2e Nil Differential'!BC52&gt;0,('2e Nil Differential'!BC52*('3d Customer accounts'!BC96/('3d Customer accounts'!BC53+'3d Customer accounts'!BC96))),"0"),"-")</f>
        <v>-</v>
      </c>
      <c r="BD52" s="147" t="str">
        <f>IFERROR(IF('2e Nil Differential'!BD52&gt;0,('2e Nil Differential'!BD52*('3d Customer accounts'!BD96/('3d Customer accounts'!BD53+'3d Customer accounts'!BD96))),"0"),"-")</f>
        <v>-</v>
      </c>
      <c r="BE52" s="147" t="str">
        <f>IFERROR(IF('2e Nil Differential'!BE52&gt;0,('2e Nil Differential'!BE52*('3d Customer accounts'!BE96/('3d Customer accounts'!BE53+'3d Customer accounts'!BE96))),"0"),"-")</f>
        <v>-</v>
      </c>
      <c r="BF52" s="147" t="str">
        <f>IFERROR(IF('2e Nil Differential'!BF52&gt;0,('2e Nil Differential'!BF52*('3d Customer accounts'!BF96/('3d Customer accounts'!BF53+'3d Customer accounts'!BF96))),"0"),"-")</f>
        <v>-</v>
      </c>
    </row>
    <row r="53" spans="2:58" x14ac:dyDescent="0.25">
      <c r="B53" s="282"/>
      <c r="C53" s="282"/>
      <c r="D53" s="282"/>
      <c r="E53" s="282"/>
      <c r="F53" s="65" t="s">
        <v>66</v>
      </c>
      <c r="G53" s="67"/>
      <c r="H53" s="38"/>
      <c r="I53" s="142"/>
      <c r="J53" s="142"/>
      <c r="K53" s="142"/>
      <c r="L53" s="142"/>
      <c r="M53" s="142"/>
      <c r="N53" s="142"/>
      <c r="O53" s="142"/>
      <c r="P53" s="142"/>
      <c r="Q53" s="38"/>
      <c r="R53" s="142"/>
      <c r="S53" s="142"/>
      <c r="T53" s="142"/>
      <c r="U53" s="142"/>
      <c r="V53" s="142"/>
      <c r="W53" s="142"/>
      <c r="X53" s="142"/>
      <c r="Y53" s="142"/>
      <c r="Z53" s="142"/>
      <c r="AA53" s="142"/>
      <c r="AB53" s="142"/>
      <c r="AC53" s="142"/>
      <c r="AD53" s="142"/>
      <c r="AE53" s="142"/>
      <c r="AF53" s="246">
        <f>IFERROR(IF('2e Nil Differential'!AF53&gt;0,('2e Nil Differential'!AF53*('3d Customer accounts'!AF97/('3d Customer accounts'!AF54+'3d Customer accounts'!AF97))),"0"),"-")</f>
        <v>6.8421399974067709</v>
      </c>
      <c r="AG53" s="147">
        <f>IFERROR(IF('2e Nil Differential'!AG53&gt;0,('2e Nil Differential'!AG53*('3d Customer accounts'!AG97/('3d Customer accounts'!AG54+'3d Customer accounts'!AG97))),"0"),"-")</f>
        <v>6.6565125154894655</v>
      </c>
      <c r="AH53" s="147" t="str">
        <f>IFERROR(IF('2e Nil Differential'!AH53&gt;0,('2e Nil Differential'!AH53*('3d Customer accounts'!AH97/('3d Customer accounts'!AH54+'3d Customer accounts'!AH97))),"0"),"-")</f>
        <v>-</v>
      </c>
      <c r="AI53" s="147" t="str">
        <f>IFERROR(IF('2e Nil Differential'!AI53&gt;0,('2e Nil Differential'!AI53*('3d Customer accounts'!AI97/('3d Customer accounts'!AI54+'3d Customer accounts'!AI97))),"0"),"-")</f>
        <v>-</v>
      </c>
      <c r="AJ53" s="147" t="str">
        <f>IFERROR(IF('2e Nil Differential'!AJ53&gt;0,('2e Nil Differential'!AJ53*('3d Customer accounts'!AJ97/('3d Customer accounts'!AJ54+'3d Customer accounts'!AJ97))),"0"),"-")</f>
        <v>-</v>
      </c>
      <c r="AK53" s="147" t="str">
        <f>IFERROR(IF('2e Nil Differential'!AK53&gt;0,('2e Nil Differential'!AK53*('3d Customer accounts'!AK97/('3d Customer accounts'!AK54+'3d Customer accounts'!AK97))),"0"),"-")</f>
        <v>-</v>
      </c>
      <c r="AL53" s="147" t="str">
        <f>IFERROR(IF('2e Nil Differential'!AL53&gt;0,('2e Nil Differential'!AL53*('3d Customer accounts'!AL97/('3d Customer accounts'!AL54+'3d Customer accounts'!AL97))),"0"),"-")</f>
        <v>-</v>
      </c>
      <c r="AM53" s="147" t="str">
        <f>IFERROR(IF('2e Nil Differential'!AM53&gt;0,('2e Nil Differential'!AM53*('3d Customer accounts'!AM97/('3d Customer accounts'!AM54+'3d Customer accounts'!AM97))),"0"),"-")</f>
        <v>-</v>
      </c>
      <c r="AN53" s="147" t="str">
        <f>IFERROR(IF('2e Nil Differential'!AN53&gt;0,('2e Nil Differential'!AN53*('3d Customer accounts'!AN97/('3d Customer accounts'!AN54+'3d Customer accounts'!AN97))),"0"),"-")</f>
        <v>-</v>
      </c>
      <c r="AO53" s="147" t="str">
        <f>IFERROR(IF('2e Nil Differential'!AO53&gt;0,('2e Nil Differential'!AO53*('3d Customer accounts'!AO97/('3d Customer accounts'!AO54+'3d Customer accounts'!AO97))),"0"),"-")</f>
        <v>-</v>
      </c>
      <c r="AP53" s="147" t="str">
        <f>IFERROR(IF('2e Nil Differential'!AP53&gt;0,('2e Nil Differential'!AP53*('3d Customer accounts'!AP97/('3d Customer accounts'!AP54+'3d Customer accounts'!AP97))),"0"),"-")</f>
        <v>-</v>
      </c>
      <c r="AQ53" s="147" t="str">
        <f>IFERROR(IF('2e Nil Differential'!AQ53&gt;0,('2e Nil Differential'!AQ53*('3d Customer accounts'!AQ97/('3d Customer accounts'!AQ54+'3d Customer accounts'!AQ97))),"0"),"-")</f>
        <v>-</v>
      </c>
      <c r="AR53" s="147" t="str">
        <f>IFERROR(IF('2e Nil Differential'!AR53&gt;0,('2e Nil Differential'!AR53*('3d Customer accounts'!AR97/('3d Customer accounts'!AR54+'3d Customer accounts'!AR97))),"0"),"-")</f>
        <v>-</v>
      </c>
      <c r="AS53" s="147" t="str">
        <f>IFERROR(IF('2e Nil Differential'!AS53&gt;0,('2e Nil Differential'!AS53*('3d Customer accounts'!AS97/('3d Customer accounts'!AS54+'3d Customer accounts'!AS97))),"0"),"-")</f>
        <v>-</v>
      </c>
      <c r="AT53" s="147" t="str">
        <f>IFERROR(IF('2e Nil Differential'!AT53&gt;0,('2e Nil Differential'!AT53*('3d Customer accounts'!AT97/('3d Customer accounts'!AT54+'3d Customer accounts'!AT97))),"0"),"-")</f>
        <v>-</v>
      </c>
      <c r="AU53" s="147" t="str">
        <f>IFERROR(IF('2e Nil Differential'!AU53&gt;0,('2e Nil Differential'!AU53*('3d Customer accounts'!AU97/('3d Customer accounts'!AU54+'3d Customer accounts'!AU97))),"0"),"-")</f>
        <v>-</v>
      </c>
      <c r="AV53" s="147" t="str">
        <f>IFERROR(IF('2e Nil Differential'!AV53&gt;0,('2e Nil Differential'!AV53*('3d Customer accounts'!AV97/('3d Customer accounts'!AV54+'3d Customer accounts'!AV97))),"0"),"-")</f>
        <v>-</v>
      </c>
      <c r="AW53" s="147" t="str">
        <f>IFERROR(IF('2e Nil Differential'!AW53&gt;0,('2e Nil Differential'!AW53*('3d Customer accounts'!AW97/('3d Customer accounts'!AW54+'3d Customer accounts'!AW97))),"0"),"-")</f>
        <v>-</v>
      </c>
      <c r="AX53" s="147" t="str">
        <f>IFERROR(IF('2e Nil Differential'!AX53&gt;0,('2e Nil Differential'!AX53*('3d Customer accounts'!AX97/('3d Customer accounts'!AX54+'3d Customer accounts'!AX97))),"0"),"-")</f>
        <v>-</v>
      </c>
      <c r="AY53" s="147" t="str">
        <f>IFERROR(IF('2e Nil Differential'!AY53&gt;0,('2e Nil Differential'!AY53*('3d Customer accounts'!AY97/('3d Customer accounts'!AY54+'3d Customer accounts'!AY97))),"0"),"-")</f>
        <v>-</v>
      </c>
      <c r="AZ53" s="147" t="str">
        <f>IFERROR(IF('2e Nil Differential'!AZ53&gt;0,('2e Nil Differential'!AZ53*('3d Customer accounts'!AZ97/('3d Customer accounts'!AZ54+'3d Customer accounts'!AZ97))),"0"),"-")</f>
        <v>-</v>
      </c>
      <c r="BA53" s="147" t="str">
        <f>IFERROR(IF('2e Nil Differential'!BA53&gt;0,('2e Nil Differential'!BA53*('3d Customer accounts'!BA97/('3d Customer accounts'!BA54+'3d Customer accounts'!BA97))),"0"),"-")</f>
        <v>-</v>
      </c>
      <c r="BB53" s="147" t="str">
        <f>IFERROR(IF('2e Nil Differential'!BB53&gt;0,('2e Nil Differential'!BB53*('3d Customer accounts'!BB97/('3d Customer accounts'!BB54+'3d Customer accounts'!BB97))),"0"),"-")</f>
        <v>-</v>
      </c>
      <c r="BC53" s="147" t="str">
        <f>IFERROR(IF('2e Nil Differential'!BC53&gt;0,('2e Nil Differential'!BC53*('3d Customer accounts'!BC97/('3d Customer accounts'!BC54+'3d Customer accounts'!BC97))),"0"),"-")</f>
        <v>-</v>
      </c>
      <c r="BD53" s="147" t="str">
        <f>IFERROR(IF('2e Nil Differential'!BD53&gt;0,('2e Nil Differential'!BD53*('3d Customer accounts'!BD97/('3d Customer accounts'!BD54+'3d Customer accounts'!BD97))),"0"),"-")</f>
        <v>-</v>
      </c>
      <c r="BE53" s="147" t="str">
        <f>IFERROR(IF('2e Nil Differential'!BE53&gt;0,('2e Nil Differential'!BE53*('3d Customer accounts'!BE97/('3d Customer accounts'!BE54+'3d Customer accounts'!BE97))),"0"),"-")</f>
        <v>-</v>
      </c>
      <c r="BF53" s="147" t="str">
        <f>IFERROR(IF('2e Nil Differential'!BF53&gt;0,('2e Nil Differential'!BF53*('3d Customer accounts'!BF97/('3d Customer accounts'!BF54+'3d Customer accounts'!BF97))),"0"),"-")</f>
        <v>-</v>
      </c>
    </row>
    <row r="54" spans="2:58" s="150" customFormat="1" x14ac:dyDescent="0.25"/>
    <row r="55" spans="2:58" ht="14.45" customHeight="1" x14ac:dyDescent="0.25">
      <c r="B55" s="277" t="s">
        <v>203</v>
      </c>
      <c r="C55" s="280" t="s">
        <v>204</v>
      </c>
      <c r="D55" s="280" t="s">
        <v>449</v>
      </c>
      <c r="E55" s="280" t="s">
        <v>377</v>
      </c>
      <c r="F55" s="65" t="s">
        <v>53</v>
      </c>
      <c r="G55" s="139"/>
      <c r="H55" s="38"/>
      <c r="I55" s="142"/>
      <c r="J55" s="142"/>
      <c r="K55" s="142"/>
      <c r="L55" s="142"/>
      <c r="M55" s="142"/>
      <c r="N55" s="142"/>
      <c r="O55" s="142"/>
      <c r="P55" s="142"/>
      <c r="Q55" s="38"/>
      <c r="R55" s="142"/>
      <c r="S55" s="142"/>
      <c r="T55" s="142"/>
      <c r="U55" s="142"/>
      <c r="V55" s="142"/>
      <c r="W55" s="142"/>
      <c r="X55" s="142"/>
      <c r="Y55" s="142"/>
      <c r="Z55" s="142"/>
      <c r="AA55" s="142"/>
      <c r="AB55" s="142"/>
      <c r="AC55" s="142"/>
      <c r="AD55" s="142"/>
      <c r="AE55" s="142"/>
      <c r="AF55" s="246">
        <f>IFERROR(IF('2e Nil Differential'!AF12&gt;0,(-'2e Nil Differential'!AF12*('3d Customer accounts'!AF13/('3d Customer accounts'!AF13+'3d Customer accounts'!AF56))),"0"),"-")</f>
        <v>-20.366275586332709</v>
      </c>
      <c r="AG55" s="147">
        <f>IFERROR(IF('2e Nil Differential'!AG12&gt;0,(-'2e Nil Differential'!AG12*('3d Customer accounts'!AG13/('3d Customer accounts'!AG13+'3d Customer accounts'!AG56))),"0"),"-")</f>
        <v>-20.525662462802895</v>
      </c>
      <c r="AH55" s="147" t="str">
        <f>IFERROR(IF('2e Nil Differential'!AH12&gt;0,(-'2e Nil Differential'!AH12*('3d Customer accounts'!AH13/('3d Customer accounts'!AH13+'3d Customer accounts'!AH56))),"0"),"-")</f>
        <v>-</v>
      </c>
      <c r="AI55" s="147" t="str">
        <f>IFERROR(IF('2e Nil Differential'!AI12&gt;0,(-'2e Nil Differential'!AI12*('3d Customer accounts'!AI13/('3d Customer accounts'!AI13+'3d Customer accounts'!AI56))),"0"),"-")</f>
        <v>-</v>
      </c>
      <c r="AJ55" s="147" t="str">
        <f>IFERROR(IF('2e Nil Differential'!AJ12&gt;0,(-'2e Nil Differential'!AJ12*('3d Customer accounts'!AJ13/('3d Customer accounts'!AJ13+'3d Customer accounts'!AJ56))),"0"),"-")</f>
        <v>-</v>
      </c>
      <c r="AK55" s="147" t="str">
        <f>IFERROR(IF('2e Nil Differential'!AK12&gt;0,(-'2e Nil Differential'!AK12*('3d Customer accounts'!AK13/('3d Customer accounts'!AK13+'3d Customer accounts'!AK56))),"0"),"-")</f>
        <v>-</v>
      </c>
      <c r="AL55" s="147" t="str">
        <f>IFERROR(IF('2e Nil Differential'!AL12&gt;0,(-'2e Nil Differential'!AL12*('3d Customer accounts'!AL13/('3d Customer accounts'!AL13+'3d Customer accounts'!AL56))),"0"),"-")</f>
        <v>-</v>
      </c>
      <c r="AM55" s="147" t="str">
        <f>IFERROR(IF('2e Nil Differential'!AM12&gt;0,(-'2e Nil Differential'!AM12*('3d Customer accounts'!AM13/('3d Customer accounts'!AM13+'3d Customer accounts'!AM56))),"0"),"-")</f>
        <v>-</v>
      </c>
      <c r="AN55" s="147" t="str">
        <f>IFERROR(IF('2e Nil Differential'!AN12&gt;0,(-'2e Nil Differential'!AN12*('3d Customer accounts'!AN13/('3d Customer accounts'!AN13+'3d Customer accounts'!AN56))),"0"),"-")</f>
        <v>-</v>
      </c>
      <c r="AO55" s="147" t="str">
        <f>IFERROR(IF('2e Nil Differential'!AO12&gt;0,(-'2e Nil Differential'!AO12*('3d Customer accounts'!AO13/('3d Customer accounts'!AO13+'3d Customer accounts'!AO56))),"0"),"-")</f>
        <v>-</v>
      </c>
      <c r="AP55" s="147" t="str">
        <f>IFERROR(IF('2e Nil Differential'!AP12&gt;0,(-'2e Nil Differential'!AP12*('3d Customer accounts'!AP13/('3d Customer accounts'!AP13+'3d Customer accounts'!AP56))),"0"),"-")</f>
        <v>-</v>
      </c>
      <c r="AQ55" s="147" t="str">
        <f>IFERROR(IF('2e Nil Differential'!AQ12&gt;0,(-'2e Nil Differential'!AQ12*('3d Customer accounts'!AQ13/('3d Customer accounts'!AQ13+'3d Customer accounts'!AQ56))),"0"),"-")</f>
        <v>-</v>
      </c>
      <c r="AR55" s="147" t="str">
        <f>IFERROR(IF('2e Nil Differential'!AR12&gt;0,(-'2e Nil Differential'!AR12*('3d Customer accounts'!AR13/('3d Customer accounts'!AR13+'3d Customer accounts'!AR56))),"0"),"-")</f>
        <v>-</v>
      </c>
      <c r="AS55" s="147" t="str">
        <f>IFERROR(IF('2e Nil Differential'!AS12&gt;0,(-'2e Nil Differential'!AS12*('3d Customer accounts'!AS13/('3d Customer accounts'!AS13+'3d Customer accounts'!AS56))),"0"),"-")</f>
        <v>-</v>
      </c>
      <c r="AT55" s="147" t="str">
        <f>IFERROR(IF('2e Nil Differential'!AT12&gt;0,(-'2e Nil Differential'!AT12*('3d Customer accounts'!AT13/('3d Customer accounts'!AT13+'3d Customer accounts'!AT56))),"0"),"-")</f>
        <v>-</v>
      </c>
      <c r="AU55" s="147" t="str">
        <f>IFERROR(IF('2e Nil Differential'!AU12&gt;0,(-'2e Nil Differential'!AU12*('3d Customer accounts'!AU13/('3d Customer accounts'!AU13+'3d Customer accounts'!AU56))),"0"),"-")</f>
        <v>-</v>
      </c>
      <c r="AV55" s="147" t="str">
        <f>IFERROR(IF('2e Nil Differential'!AV12&gt;0,(-'2e Nil Differential'!AV12*('3d Customer accounts'!AV13/('3d Customer accounts'!AV13+'3d Customer accounts'!AV56))),"0"),"-")</f>
        <v>-</v>
      </c>
      <c r="AW55" s="147" t="str">
        <f>IFERROR(IF('2e Nil Differential'!AW12&gt;0,(-'2e Nil Differential'!AW12*('3d Customer accounts'!AW13/('3d Customer accounts'!AW13+'3d Customer accounts'!AW56))),"0"),"-")</f>
        <v>-</v>
      </c>
      <c r="AX55" s="147" t="str">
        <f>IFERROR(IF('2e Nil Differential'!AX12&gt;0,(-'2e Nil Differential'!AX12*('3d Customer accounts'!AX13/('3d Customer accounts'!AX13+'3d Customer accounts'!AX56))),"0"),"-")</f>
        <v>-</v>
      </c>
      <c r="AY55" s="147" t="str">
        <f>IFERROR(IF('2e Nil Differential'!AY12&gt;0,(-'2e Nil Differential'!AY12*('3d Customer accounts'!AY13/('3d Customer accounts'!AY13+'3d Customer accounts'!AY56))),"0"),"-")</f>
        <v>-</v>
      </c>
      <c r="AZ55" s="147" t="str">
        <f>IFERROR(IF('2e Nil Differential'!AZ12&gt;0,(-'2e Nil Differential'!AZ12*('3d Customer accounts'!AZ13/('3d Customer accounts'!AZ13+'3d Customer accounts'!AZ56))),"0"),"-")</f>
        <v>-</v>
      </c>
      <c r="BA55" s="147" t="str">
        <f>IFERROR(IF('2e Nil Differential'!BA12&gt;0,(-'2e Nil Differential'!BA12*('3d Customer accounts'!BA13/('3d Customer accounts'!BA13+'3d Customer accounts'!BA56))),"0"),"-")</f>
        <v>-</v>
      </c>
      <c r="BB55" s="147" t="str">
        <f>IFERROR(IF('2e Nil Differential'!BB12&gt;0,(-'2e Nil Differential'!BB12*('3d Customer accounts'!BB13/('3d Customer accounts'!BB13+'3d Customer accounts'!BB56))),"0"),"-")</f>
        <v>-</v>
      </c>
      <c r="BC55" s="147" t="str">
        <f>IFERROR(IF('2e Nil Differential'!BC12&gt;0,(-'2e Nil Differential'!BC12*('3d Customer accounts'!BC13/('3d Customer accounts'!BC13+'3d Customer accounts'!BC56))),"0"),"-")</f>
        <v>-</v>
      </c>
      <c r="BD55" s="147" t="str">
        <f>IFERROR(IF('2e Nil Differential'!BD12&gt;0,(-'2e Nil Differential'!BD12*('3d Customer accounts'!BD13/('3d Customer accounts'!BD13+'3d Customer accounts'!BD56))),"0"),"-")</f>
        <v>-</v>
      </c>
      <c r="BE55" s="147" t="str">
        <f>IFERROR(IF('2e Nil Differential'!BE12&gt;0,(-'2e Nil Differential'!BE12*('3d Customer accounts'!BE13/('3d Customer accounts'!BE13+'3d Customer accounts'!BE56))),"0"),"-")</f>
        <v>-</v>
      </c>
      <c r="BF55" s="147" t="str">
        <f>IFERROR(IF('2e Nil Differential'!BF12&gt;0,(-'2e Nil Differential'!BF12*('3d Customer accounts'!BF13/('3d Customer accounts'!BF13+'3d Customer accounts'!BF56))),"0"),"-")</f>
        <v>-</v>
      </c>
    </row>
    <row r="56" spans="2:58" x14ac:dyDescent="0.25">
      <c r="B56" s="278"/>
      <c r="C56" s="281"/>
      <c r="D56" s="281"/>
      <c r="E56" s="281"/>
      <c r="F56" s="65" t="s">
        <v>54</v>
      </c>
      <c r="G56" s="66"/>
      <c r="H56" s="38"/>
      <c r="I56" s="142"/>
      <c r="J56" s="142"/>
      <c r="K56" s="142"/>
      <c r="L56" s="142"/>
      <c r="M56" s="142"/>
      <c r="N56" s="142"/>
      <c r="O56" s="142"/>
      <c r="P56" s="142"/>
      <c r="Q56" s="38"/>
      <c r="R56" s="142"/>
      <c r="S56" s="142"/>
      <c r="T56" s="142"/>
      <c r="U56" s="142"/>
      <c r="V56" s="142"/>
      <c r="W56" s="142"/>
      <c r="X56" s="142"/>
      <c r="Y56" s="142"/>
      <c r="Z56" s="142"/>
      <c r="AA56" s="142"/>
      <c r="AB56" s="142"/>
      <c r="AC56" s="142"/>
      <c r="AD56" s="142"/>
      <c r="AE56" s="142"/>
      <c r="AF56" s="246">
        <f>IFERROR(IF('2e Nil Differential'!AF13&gt;0,(-'2e Nil Differential'!AF13*('3d Customer accounts'!AF14/('3d Customer accounts'!AF14+'3d Customer accounts'!AF57))),"0"),"-")</f>
        <v>-20.28462132825025</v>
      </c>
      <c r="AG56" s="147">
        <f>IFERROR(IF('2e Nil Differential'!AG13&gt;0,(-'2e Nil Differential'!AG13*('3d Customer accounts'!AG14/('3d Customer accounts'!AG14+'3d Customer accounts'!AG57))),"0"),"-")</f>
        <v>-20.415577103060571</v>
      </c>
      <c r="AH56" s="147" t="str">
        <f>IFERROR(IF('2e Nil Differential'!AH13&gt;0,(-'2e Nil Differential'!AH13*('3d Customer accounts'!AH14/('3d Customer accounts'!AH14+'3d Customer accounts'!AH57))),"0"),"-")</f>
        <v>-</v>
      </c>
      <c r="AI56" s="147" t="str">
        <f>IFERROR(IF('2e Nil Differential'!AI13&gt;0,(-'2e Nil Differential'!AI13*('3d Customer accounts'!AI14/('3d Customer accounts'!AI14+'3d Customer accounts'!AI57))),"0"),"-")</f>
        <v>-</v>
      </c>
      <c r="AJ56" s="147" t="str">
        <f>IFERROR(IF('2e Nil Differential'!AJ13&gt;0,(-'2e Nil Differential'!AJ13*('3d Customer accounts'!AJ14/('3d Customer accounts'!AJ14+'3d Customer accounts'!AJ57))),"0"),"-")</f>
        <v>-</v>
      </c>
      <c r="AK56" s="147" t="str">
        <f>IFERROR(IF('2e Nil Differential'!AK13&gt;0,(-'2e Nil Differential'!AK13*('3d Customer accounts'!AK14/('3d Customer accounts'!AK14+'3d Customer accounts'!AK57))),"0"),"-")</f>
        <v>-</v>
      </c>
      <c r="AL56" s="147" t="str">
        <f>IFERROR(IF('2e Nil Differential'!AL13&gt;0,(-'2e Nil Differential'!AL13*('3d Customer accounts'!AL14/('3d Customer accounts'!AL14+'3d Customer accounts'!AL57))),"0"),"-")</f>
        <v>-</v>
      </c>
      <c r="AM56" s="147" t="str">
        <f>IFERROR(IF('2e Nil Differential'!AM13&gt;0,(-'2e Nil Differential'!AM13*('3d Customer accounts'!AM14/('3d Customer accounts'!AM14+'3d Customer accounts'!AM57))),"0"),"-")</f>
        <v>-</v>
      </c>
      <c r="AN56" s="147" t="str">
        <f>IFERROR(IF('2e Nil Differential'!AN13&gt;0,(-'2e Nil Differential'!AN13*('3d Customer accounts'!AN14/('3d Customer accounts'!AN14+'3d Customer accounts'!AN57))),"0"),"-")</f>
        <v>-</v>
      </c>
      <c r="AO56" s="147" t="str">
        <f>IFERROR(IF('2e Nil Differential'!AO13&gt;0,(-'2e Nil Differential'!AO13*('3d Customer accounts'!AO14/('3d Customer accounts'!AO14+'3d Customer accounts'!AO57))),"0"),"-")</f>
        <v>-</v>
      </c>
      <c r="AP56" s="147" t="str">
        <f>IFERROR(IF('2e Nil Differential'!AP13&gt;0,(-'2e Nil Differential'!AP13*('3d Customer accounts'!AP14/('3d Customer accounts'!AP14+'3d Customer accounts'!AP57))),"0"),"-")</f>
        <v>-</v>
      </c>
      <c r="AQ56" s="147" t="str">
        <f>IFERROR(IF('2e Nil Differential'!AQ13&gt;0,(-'2e Nil Differential'!AQ13*('3d Customer accounts'!AQ14/('3d Customer accounts'!AQ14+'3d Customer accounts'!AQ57))),"0"),"-")</f>
        <v>-</v>
      </c>
      <c r="AR56" s="147" t="str">
        <f>IFERROR(IF('2e Nil Differential'!AR13&gt;0,(-'2e Nil Differential'!AR13*('3d Customer accounts'!AR14/('3d Customer accounts'!AR14+'3d Customer accounts'!AR57))),"0"),"-")</f>
        <v>-</v>
      </c>
      <c r="AS56" s="147" t="str">
        <f>IFERROR(IF('2e Nil Differential'!AS13&gt;0,(-'2e Nil Differential'!AS13*('3d Customer accounts'!AS14/('3d Customer accounts'!AS14+'3d Customer accounts'!AS57))),"0"),"-")</f>
        <v>-</v>
      </c>
      <c r="AT56" s="147" t="str">
        <f>IFERROR(IF('2e Nil Differential'!AT13&gt;0,(-'2e Nil Differential'!AT13*('3d Customer accounts'!AT14/('3d Customer accounts'!AT14+'3d Customer accounts'!AT57))),"0"),"-")</f>
        <v>-</v>
      </c>
      <c r="AU56" s="147" t="str">
        <f>IFERROR(IF('2e Nil Differential'!AU13&gt;0,(-'2e Nil Differential'!AU13*('3d Customer accounts'!AU14/('3d Customer accounts'!AU14+'3d Customer accounts'!AU57))),"0"),"-")</f>
        <v>-</v>
      </c>
      <c r="AV56" s="147" t="str">
        <f>IFERROR(IF('2e Nil Differential'!AV13&gt;0,(-'2e Nil Differential'!AV13*('3d Customer accounts'!AV14/('3d Customer accounts'!AV14+'3d Customer accounts'!AV57))),"0"),"-")</f>
        <v>-</v>
      </c>
      <c r="AW56" s="147" t="str">
        <f>IFERROR(IF('2e Nil Differential'!AW13&gt;0,(-'2e Nil Differential'!AW13*('3d Customer accounts'!AW14/('3d Customer accounts'!AW14+'3d Customer accounts'!AW57))),"0"),"-")</f>
        <v>-</v>
      </c>
      <c r="AX56" s="147" t="str">
        <f>IFERROR(IF('2e Nil Differential'!AX13&gt;0,(-'2e Nil Differential'!AX13*('3d Customer accounts'!AX14/('3d Customer accounts'!AX14+'3d Customer accounts'!AX57))),"0"),"-")</f>
        <v>-</v>
      </c>
      <c r="AY56" s="147" t="str">
        <f>IFERROR(IF('2e Nil Differential'!AY13&gt;0,(-'2e Nil Differential'!AY13*('3d Customer accounts'!AY14/('3d Customer accounts'!AY14+'3d Customer accounts'!AY57))),"0"),"-")</f>
        <v>-</v>
      </c>
      <c r="AZ56" s="147" t="str">
        <f>IFERROR(IF('2e Nil Differential'!AZ13&gt;0,(-'2e Nil Differential'!AZ13*('3d Customer accounts'!AZ14/('3d Customer accounts'!AZ14+'3d Customer accounts'!AZ57))),"0"),"-")</f>
        <v>-</v>
      </c>
      <c r="BA56" s="147" t="str">
        <f>IFERROR(IF('2e Nil Differential'!BA13&gt;0,(-'2e Nil Differential'!BA13*('3d Customer accounts'!BA14/('3d Customer accounts'!BA14+'3d Customer accounts'!BA57))),"0"),"-")</f>
        <v>-</v>
      </c>
      <c r="BB56" s="147" t="str">
        <f>IFERROR(IF('2e Nil Differential'!BB13&gt;0,(-'2e Nil Differential'!BB13*('3d Customer accounts'!BB14/('3d Customer accounts'!BB14+'3d Customer accounts'!BB57))),"0"),"-")</f>
        <v>-</v>
      </c>
      <c r="BC56" s="147" t="str">
        <f>IFERROR(IF('2e Nil Differential'!BC13&gt;0,(-'2e Nil Differential'!BC13*('3d Customer accounts'!BC14/('3d Customer accounts'!BC14+'3d Customer accounts'!BC57))),"0"),"-")</f>
        <v>-</v>
      </c>
      <c r="BD56" s="147" t="str">
        <f>IFERROR(IF('2e Nil Differential'!BD13&gt;0,(-'2e Nil Differential'!BD13*('3d Customer accounts'!BD14/('3d Customer accounts'!BD14+'3d Customer accounts'!BD57))),"0"),"-")</f>
        <v>-</v>
      </c>
      <c r="BE56" s="147" t="str">
        <f>IFERROR(IF('2e Nil Differential'!BE13&gt;0,(-'2e Nil Differential'!BE13*('3d Customer accounts'!BE14/('3d Customer accounts'!BE14+'3d Customer accounts'!BE57))),"0"),"-")</f>
        <v>-</v>
      </c>
      <c r="BF56" s="147" t="str">
        <f>IFERROR(IF('2e Nil Differential'!BF13&gt;0,(-'2e Nil Differential'!BF13*('3d Customer accounts'!BF14/('3d Customer accounts'!BF14+'3d Customer accounts'!BF57))),"0"),"-")</f>
        <v>-</v>
      </c>
    </row>
    <row r="57" spans="2:58" x14ac:dyDescent="0.25">
      <c r="B57" s="278"/>
      <c r="C57" s="281"/>
      <c r="D57" s="281"/>
      <c r="E57" s="281"/>
      <c r="F57" s="65" t="s">
        <v>55</v>
      </c>
      <c r="G57" s="66"/>
      <c r="H57" s="38"/>
      <c r="I57" s="142"/>
      <c r="J57" s="142"/>
      <c r="K57" s="142"/>
      <c r="L57" s="142"/>
      <c r="M57" s="142"/>
      <c r="N57" s="142"/>
      <c r="O57" s="142"/>
      <c r="P57" s="142"/>
      <c r="Q57" s="38"/>
      <c r="R57" s="142"/>
      <c r="S57" s="142"/>
      <c r="T57" s="142"/>
      <c r="U57" s="142"/>
      <c r="V57" s="142"/>
      <c r="W57" s="142"/>
      <c r="X57" s="142"/>
      <c r="Y57" s="142"/>
      <c r="Z57" s="142"/>
      <c r="AA57" s="142"/>
      <c r="AB57" s="142"/>
      <c r="AC57" s="142"/>
      <c r="AD57" s="142"/>
      <c r="AE57" s="142"/>
      <c r="AF57" s="246">
        <f>IFERROR(IF('2e Nil Differential'!AF14&gt;0,(-'2e Nil Differential'!AF14*('3d Customer accounts'!AF15/('3d Customer accounts'!AF15+'3d Customer accounts'!AF58))),"0"),"-")</f>
        <v>-20.247685434078988</v>
      </c>
      <c r="AG57" s="147">
        <f>IFERROR(IF('2e Nil Differential'!AG14&gt;0,(-'2e Nil Differential'!AG14*('3d Customer accounts'!AG15/('3d Customer accounts'!AG15+'3d Customer accounts'!AG58))),"0"),"-")</f>
        <v>-20.387982901910661</v>
      </c>
      <c r="AH57" s="147" t="str">
        <f>IFERROR(IF('2e Nil Differential'!AH14&gt;0,(-'2e Nil Differential'!AH14*('3d Customer accounts'!AH15/('3d Customer accounts'!AH15+'3d Customer accounts'!AH58))),"0"),"-")</f>
        <v>-</v>
      </c>
      <c r="AI57" s="147" t="str">
        <f>IFERROR(IF('2e Nil Differential'!AI14&gt;0,(-'2e Nil Differential'!AI14*('3d Customer accounts'!AI15/('3d Customer accounts'!AI15+'3d Customer accounts'!AI58))),"0"),"-")</f>
        <v>-</v>
      </c>
      <c r="AJ57" s="147" t="str">
        <f>IFERROR(IF('2e Nil Differential'!AJ14&gt;0,(-'2e Nil Differential'!AJ14*('3d Customer accounts'!AJ15/('3d Customer accounts'!AJ15+'3d Customer accounts'!AJ58))),"0"),"-")</f>
        <v>-</v>
      </c>
      <c r="AK57" s="147" t="str">
        <f>IFERROR(IF('2e Nil Differential'!AK14&gt;0,(-'2e Nil Differential'!AK14*('3d Customer accounts'!AK15/('3d Customer accounts'!AK15+'3d Customer accounts'!AK58))),"0"),"-")</f>
        <v>-</v>
      </c>
      <c r="AL57" s="147" t="str">
        <f>IFERROR(IF('2e Nil Differential'!AL14&gt;0,(-'2e Nil Differential'!AL14*('3d Customer accounts'!AL15/('3d Customer accounts'!AL15+'3d Customer accounts'!AL58))),"0"),"-")</f>
        <v>-</v>
      </c>
      <c r="AM57" s="147" t="str">
        <f>IFERROR(IF('2e Nil Differential'!AM14&gt;0,(-'2e Nil Differential'!AM14*('3d Customer accounts'!AM15/('3d Customer accounts'!AM15+'3d Customer accounts'!AM58))),"0"),"-")</f>
        <v>-</v>
      </c>
      <c r="AN57" s="147" t="str">
        <f>IFERROR(IF('2e Nil Differential'!AN14&gt;0,(-'2e Nil Differential'!AN14*('3d Customer accounts'!AN15/('3d Customer accounts'!AN15+'3d Customer accounts'!AN58))),"0"),"-")</f>
        <v>-</v>
      </c>
      <c r="AO57" s="147" t="str">
        <f>IFERROR(IF('2e Nil Differential'!AO14&gt;0,(-'2e Nil Differential'!AO14*('3d Customer accounts'!AO15/('3d Customer accounts'!AO15+'3d Customer accounts'!AO58))),"0"),"-")</f>
        <v>-</v>
      </c>
      <c r="AP57" s="147" t="str">
        <f>IFERROR(IF('2e Nil Differential'!AP14&gt;0,(-'2e Nil Differential'!AP14*('3d Customer accounts'!AP15/('3d Customer accounts'!AP15+'3d Customer accounts'!AP58))),"0"),"-")</f>
        <v>-</v>
      </c>
      <c r="AQ57" s="147" t="str">
        <f>IFERROR(IF('2e Nil Differential'!AQ14&gt;0,(-'2e Nil Differential'!AQ14*('3d Customer accounts'!AQ15/('3d Customer accounts'!AQ15+'3d Customer accounts'!AQ58))),"0"),"-")</f>
        <v>-</v>
      </c>
      <c r="AR57" s="147" t="str">
        <f>IFERROR(IF('2e Nil Differential'!AR14&gt;0,(-'2e Nil Differential'!AR14*('3d Customer accounts'!AR15/('3d Customer accounts'!AR15+'3d Customer accounts'!AR58))),"0"),"-")</f>
        <v>-</v>
      </c>
      <c r="AS57" s="147" t="str">
        <f>IFERROR(IF('2e Nil Differential'!AS14&gt;0,(-'2e Nil Differential'!AS14*('3d Customer accounts'!AS15/('3d Customer accounts'!AS15+'3d Customer accounts'!AS58))),"0"),"-")</f>
        <v>-</v>
      </c>
      <c r="AT57" s="147" t="str">
        <f>IFERROR(IF('2e Nil Differential'!AT14&gt;0,(-'2e Nil Differential'!AT14*('3d Customer accounts'!AT15/('3d Customer accounts'!AT15+'3d Customer accounts'!AT58))),"0"),"-")</f>
        <v>-</v>
      </c>
      <c r="AU57" s="147" t="str">
        <f>IFERROR(IF('2e Nil Differential'!AU14&gt;0,(-'2e Nil Differential'!AU14*('3d Customer accounts'!AU15/('3d Customer accounts'!AU15+'3d Customer accounts'!AU58))),"0"),"-")</f>
        <v>-</v>
      </c>
      <c r="AV57" s="147" t="str">
        <f>IFERROR(IF('2e Nil Differential'!AV14&gt;0,(-'2e Nil Differential'!AV14*('3d Customer accounts'!AV15/('3d Customer accounts'!AV15+'3d Customer accounts'!AV58))),"0"),"-")</f>
        <v>-</v>
      </c>
      <c r="AW57" s="147" t="str">
        <f>IFERROR(IF('2e Nil Differential'!AW14&gt;0,(-'2e Nil Differential'!AW14*('3d Customer accounts'!AW15/('3d Customer accounts'!AW15+'3d Customer accounts'!AW58))),"0"),"-")</f>
        <v>-</v>
      </c>
      <c r="AX57" s="147" t="str">
        <f>IFERROR(IF('2e Nil Differential'!AX14&gt;0,(-'2e Nil Differential'!AX14*('3d Customer accounts'!AX15/('3d Customer accounts'!AX15+'3d Customer accounts'!AX58))),"0"),"-")</f>
        <v>-</v>
      </c>
      <c r="AY57" s="147" t="str">
        <f>IFERROR(IF('2e Nil Differential'!AY14&gt;0,(-'2e Nil Differential'!AY14*('3d Customer accounts'!AY15/('3d Customer accounts'!AY15+'3d Customer accounts'!AY58))),"0"),"-")</f>
        <v>-</v>
      </c>
      <c r="AZ57" s="147" t="str">
        <f>IFERROR(IF('2e Nil Differential'!AZ14&gt;0,(-'2e Nil Differential'!AZ14*('3d Customer accounts'!AZ15/('3d Customer accounts'!AZ15+'3d Customer accounts'!AZ58))),"0"),"-")</f>
        <v>-</v>
      </c>
      <c r="BA57" s="147" t="str">
        <f>IFERROR(IF('2e Nil Differential'!BA14&gt;0,(-'2e Nil Differential'!BA14*('3d Customer accounts'!BA15/('3d Customer accounts'!BA15+'3d Customer accounts'!BA58))),"0"),"-")</f>
        <v>-</v>
      </c>
      <c r="BB57" s="147" t="str">
        <f>IFERROR(IF('2e Nil Differential'!BB14&gt;0,(-'2e Nil Differential'!BB14*('3d Customer accounts'!BB15/('3d Customer accounts'!BB15+'3d Customer accounts'!BB58))),"0"),"-")</f>
        <v>-</v>
      </c>
      <c r="BC57" s="147" t="str">
        <f>IFERROR(IF('2e Nil Differential'!BC14&gt;0,(-'2e Nil Differential'!BC14*('3d Customer accounts'!BC15/('3d Customer accounts'!BC15+'3d Customer accounts'!BC58))),"0"),"-")</f>
        <v>-</v>
      </c>
      <c r="BD57" s="147" t="str">
        <f>IFERROR(IF('2e Nil Differential'!BD14&gt;0,(-'2e Nil Differential'!BD14*('3d Customer accounts'!BD15/('3d Customer accounts'!BD15+'3d Customer accounts'!BD58))),"0"),"-")</f>
        <v>-</v>
      </c>
      <c r="BE57" s="147" t="str">
        <f>IFERROR(IF('2e Nil Differential'!BE14&gt;0,(-'2e Nil Differential'!BE14*('3d Customer accounts'!BE15/('3d Customer accounts'!BE15+'3d Customer accounts'!BE58))),"0"),"-")</f>
        <v>-</v>
      </c>
      <c r="BF57" s="147" t="str">
        <f>IFERROR(IF('2e Nil Differential'!BF14&gt;0,(-'2e Nil Differential'!BF14*('3d Customer accounts'!BF15/('3d Customer accounts'!BF15+'3d Customer accounts'!BF58))),"0"),"-")</f>
        <v>-</v>
      </c>
    </row>
    <row r="58" spans="2:58" x14ac:dyDescent="0.25">
      <c r="B58" s="278"/>
      <c r="C58" s="281"/>
      <c r="D58" s="281"/>
      <c r="E58" s="281"/>
      <c r="F58" s="65" t="s">
        <v>56</v>
      </c>
      <c r="G58" s="66"/>
      <c r="H58" s="38"/>
      <c r="I58" s="142"/>
      <c r="J58" s="142"/>
      <c r="K58" s="142"/>
      <c r="L58" s="142"/>
      <c r="M58" s="142"/>
      <c r="N58" s="142"/>
      <c r="O58" s="142"/>
      <c r="P58" s="142"/>
      <c r="Q58" s="38"/>
      <c r="R58" s="142"/>
      <c r="S58" s="142"/>
      <c r="T58" s="142"/>
      <c r="U58" s="142"/>
      <c r="V58" s="142"/>
      <c r="W58" s="142"/>
      <c r="X58" s="142"/>
      <c r="Y58" s="142"/>
      <c r="Z58" s="142"/>
      <c r="AA58" s="142"/>
      <c r="AB58" s="142"/>
      <c r="AC58" s="142"/>
      <c r="AD58" s="142"/>
      <c r="AE58" s="142"/>
      <c r="AF58" s="246">
        <f>IFERROR(IF('2e Nil Differential'!AF15&gt;0,(-'2e Nil Differential'!AF15*('3d Customer accounts'!AF16/('3d Customer accounts'!AF16+'3d Customer accounts'!AF59))),"0"),"-")</f>
        <v>-20.173540901863014</v>
      </c>
      <c r="AG58" s="147">
        <f>IFERROR(IF('2e Nil Differential'!AG15&gt;0,(-'2e Nil Differential'!AG15*('3d Customer accounts'!AG16/('3d Customer accounts'!AG16+'3d Customer accounts'!AG59))),"0"),"-")</f>
        <v>-20.264396068235698</v>
      </c>
      <c r="AH58" s="147" t="str">
        <f>IFERROR(IF('2e Nil Differential'!AH15&gt;0,(-'2e Nil Differential'!AH15*('3d Customer accounts'!AH16/('3d Customer accounts'!AH16+'3d Customer accounts'!AH59))),"0"),"-")</f>
        <v>-</v>
      </c>
      <c r="AI58" s="147" t="str">
        <f>IFERROR(IF('2e Nil Differential'!AI15&gt;0,(-'2e Nil Differential'!AI15*('3d Customer accounts'!AI16/('3d Customer accounts'!AI16+'3d Customer accounts'!AI59))),"0"),"-")</f>
        <v>-</v>
      </c>
      <c r="AJ58" s="147" t="str">
        <f>IFERROR(IF('2e Nil Differential'!AJ15&gt;0,(-'2e Nil Differential'!AJ15*('3d Customer accounts'!AJ16/('3d Customer accounts'!AJ16+'3d Customer accounts'!AJ59))),"0"),"-")</f>
        <v>-</v>
      </c>
      <c r="AK58" s="147" t="str">
        <f>IFERROR(IF('2e Nil Differential'!AK15&gt;0,(-'2e Nil Differential'!AK15*('3d Customer accounts'!AK16/('3d Customer accounts'!AK16+'3d Customer accounts'!AK59))),"0"),"-")</f>
        <v>-</v>
      </c>
      <c r="AL58" s="147" t="str">
        <f>IFERROR(IF('2e Nil Differential'!AL15&gt;0,(-'2e Nil Differential'!AL15*('3d Customer accounts'!AL16/('3d Customer accounts'!AL16+'3d Customer accounts'!AL59))),"0"),"-")</f>
        <v>-</v>
      </c>
      <c r="AM58" s="147" t="str">
        <f>IFERROR(IF('2e Nil Differential'!AM15&gt;0,(-'2e Nil Differential'!AM15*('3d Customer accounts'!AM16/('3d Customer accounts'!AM16+'3d Customer accounts'!AM59))),"0"),"-")</f>
        <v>-</v>
      </c>
      <c r="AN58" s="147" t="str">
        <f>IFERROR(IF('2e Nil Differential'!AN15&gt;0,(-'2e Nil Differential'!AN15*('3d Customer accounts'!AN16/('3d Customer accounts'!AN16+'3d Customer accounts'!AN59))),"0"),"-")</f>
        <v>-</v>
      </c>
      <c r="AO58" s="147" t="str">
        <f>IFERROR(IF('2e Nil Differential'!AO15&gt;0,(-'2e Nil Differential'!AO15*('3d Customer accounts'!AO16/('3d Customer accounts'!AO16+'3d Customer accounts'!AO59))),"0"),"-")</f>
        <v>-</v>
      </c>
      <c r="AP58" s="147" t="str">
        <f>IFERROR(IF('2e Nil Differential'!AP15&gt;0,(-'2e Nil Differential'!AP15*('3d Customer accounts'!AP16/('3d Customer accounts'!AP16+'3d Customer accounts'!AP59))),"0"),"-")</f>
        <v>-</v>
      </c>
      <c r="AQ58" s="147" t="str">
        <f>IFERROR(IF('2e Nil Differential'!AQ15&gt;0,(-'2e Nil Differential'!AQ15*('3d Customer accounts'!AQ16/('3d Customer accounts'!AQ16+'3d Customer accounts'!AQ59))),"0"),"-")</f>
        <v>-</v>
      </c>
      <c r="AR58" s="147" t="str">
        <f>IFERROR(IF('2e Nil Differential'!AR15&gt;0,(-'2e Nil Differential'!AR15*('3d Customer accounts'!AR16/('3d Customer accounts'!AR16+'3d Customer accounts'!AR59))),"0"),"-")</f>
        <v>-</v>
      </c>
      <c r="AS58" s="147" t="str">
        <f>IFERROR(IF('2e Nil Differential'!AS15&gt;0,(-'2e Nil Differential'!AS15*('3d Customer accounts'!AS16/('3d Customer accounts'!AS16+'3d Customer accounts'!AS59))),"0"),"-")</f>
        <v>-</v>
      </c>
      <c r="AT58" s="147" t="str">
        <f>IFERROR(IF('2e Nil Differential'!AT15&gt;0,(-'2e Nil Differential'!AT15*('3d Customer accounts'!AT16/('3d Customer accounts'!AT16+'3d Customer accounts'!AT59))),"0"),"-")</f>
        <v>-</v>
      </c>
      <c r="AU58" s="147" t="str">
        <f>IFERROR(IF('2e Nil Differential'!AU15&gt;0,(-'2e Nil Differential'!AU15*('3d Customer accounts'!AU16/('3d Customer accounts'!AU16+'3d Customer accounts'!AU59))),"0"),"-")</f>
        <v>-</v>
      </c>
      <c r="AV58" s="147" t="str">
        <f>IFERROR(IF('2e Nil Differential'!AV15&gt;0,(-'2e Nil Differential'!AV15*('3d Customer accounts'!AV16/('3d Customer accounts'!AV16+'3d Customer accounts'!AV59))),"0"),"-")</f>
        <v>-</v>
      </c>
      <c r="AW58" s="147" t="str">
        <f>IFERROR(IF('2e Nil Differential'!AW15&gt;0,(-'2e Nil Differential'!AW15*('3d Customer accounts'!AW16/('3d Customer accounts'!AW16+'3d Customer accounts'!AW59))),"0"),"-")</f>
        <v>-</v>
      </c>
      <c r="AX58" s="147" t="str">
        <f>IFERROR(IF('2e Nil Differential'!AX15&gt;0,(-'2e Nil Differential'!AX15*('3d Customer accounts'!AX16/('3d Customer accounts'!AX16+'3d Customer accounts'!AX59))),"0"),"-")</f>
        <v>-</v>
      </c>
      <c r="AY58" s="147" t="str">
        <f>IFERROR(IF('2e Nil Differential'!AY15&gt;0,(-'2e Nil Differential'!AY15*('3d Customer accounts'!AY16/('3d Customer accounts'!AY16+'3d Customer accounts'!AY59))),"0"),"-")</f>
        <v>-</v>
      </c>
      <c r="AZ58" s="147" t="str">
        <f>IFERROR(IF('2e Nil Differential'!AZ15&gt;0,(-'2e Nil Differential'!AZ15*('3d Customer accounts'!AZ16/('3d Customer accounts'!AZ16+'3d Customer accounts'!AZ59))),"0"),"-")</f>
        <v>-</v>
      </c>
      <c r="BA58" s="147" t="str">
        <f>IFERROR(IF('2e Nil Differential'!BA15&gt;0,(-'2e Nil Differential'!BA15*('3d Customer accounts'!BA16/('3d Customer accounts'!BA16+'3d Customer accounts'!BA59))),"0"),"-")</f>
        <v>-</v>
      </c>
      <c r="BB58" s="147" t="str">
        <f>IFERROR(IF('2e Nil Differential'!BB15&gt;0,(-'2e Nil Differential'!BB15*('3d Customer accounts'!BB16/('3d Customer accounts'!BB16+'3d Customer accounts'!BB59))),"0"),"-")</f>
        <v>-</v>
      </c>
      <c r="BC58" s="147" t="str">
        <f>IFERROR(IF('2e Nil Differential'!BC15&gt;0,(-'2e Nil Differential'!BC15*('3d Customer accounts'!BC16/('3d Customer accounts'!BC16+'3d Customer accounts'!BC59))),"0"),"-")</f>
        <v>-</v>
      </c>
      <c r="BD58" s="147" t="str">
        <f>IFERROR(IF('2e Nil Differential'!BD15&gt;0,(-'2e Nil Differential'!BD15*('3d Customer accounts'!BD16/('3d Customer accounts'!BD16+'3d Customer accounts'!BD59))),"0"),"-")</f>
        <v>-</v>
      </c>
      <c r="BE58" s="147" t="str">
        <f>IFERROR(IF('2e Nil Differential'!BE15&gt;0,(-'2e Nil Differential'!BE15*('3d Customer accounts'!BE16/('3d Customer accounts'!BE16+'3d Customer accounts'!BE59))),"0"),"-")</f>
        <v>-</v>
      </c>
      <c r="BF58" s="147" t="str">
        <f>IFERROR(IF('2e Nil Differential'!BF15&gt;0,(-'2e Nil Differential'!BF15*('3d Customer accounts'!BF16/('3d Customer accounts'!BF16+'3d Customer accounts'!BF59))),"0"),"-")</f>
        <v>-</v>
      </c>
    </row>
    <row r="59" spans="2:58" x14ac:dyDescent="0.25">
      <c r="B59" s="278"/>
      <c r="C59" s="281"/>
      <c r="D59" s="281"/>
      <c r="E59" s="281"/>
      <c r="F59" s="65" t="s">
        <v>57</v>
      </c>
      <c r="G59" s="66"/>
      <c r="H59" s="38"/>
      <c r="I59" s="142"/>
      <c r="J59" s="142"/>
      <c r="K59" s="142"/>
      <c r="L59" s="142"/>
      <c r="M59" s="142"/>
      <c r="N59" s="142"/>
      <c r="O59" s="142"/>
      <c r="P59" s="142"/>
      <c r="Q59" s="38"/>
      <c r="R59" s="142"/>
      <c r="S59" s="142"/>
      <c r="T59" s="142"/>
      <c r="U59" s="142"/>
      <c r="V59" s="142"/>
      <c r="W59" s="142"/>
      <c r="X59" s="142"/>
      <c r="Y59" s="142"/>
      <c r="Z59" s="142"/>
      <c r="AA59" s="142"/>
      <c r="AB59" s="142"/>
      <c r="AC59" s="142"/>
      <c r="AD59" s="142"/>
      <c r="AE59" s="142"/>
      <c r="AF59" s="246">
        <f>IFERROR(IF('2e Nil Differential'!AF16&gt;0,(-'2e Nil Differential'!AF16*('3d Customer accounts'!AF17/('3d Customer accounts'!AF17+'3d Customer accounts'!AF60))),"0"),"-")</f>
        <v>-21.943871707456115</v>
      </c>
      <c r="AG59" s="147">
        <f>IFERROR(IF('2e Nil Differential'!AG16&gt;0,(-'2e Nil Differential'!AG16*('3d Customer accounts'!AG17/('3d Customer accounts'!AG17+'3d Customer accounts'!AG60))),"0"),"-")</f>
        <v>-22.029807362108503</v>
      </c>
      <c r="AH59" s="147" t="str">
        <f>IFERROR(IF('2e Nil Differential'!AH16&gt;0,(-'2e Nil Differential'!AH16*('3d Customer accounts'!AH17/('3d Customer accounts'!AH17+'3d Customer accounts'!AH60))),"0"),"-")</f>
        <v>-</v>
      </c>
      <c r="AI59" s="147" t="str">
        <f>IFERROR(IF('2e Nil Differential'!AI16&gt;0,(-'2e Nil Differential'!AI16*('3d Customer accounts'!AI17/('3d Customer accounts'!AI17+'3d Customer accounts'!AI60))),"0"),"-")</f>
        <v>-</v>
      </c>
      <c r="AJ59" s="147" t="str">
        <f>IFERROR(IF('2e Nil Differential'!AJ16&gt;0,(-'2e Nil Differential'!AJ16*('3d Customer accounts'!AJ17/('3d Customer accounts'!AJ17+'3d Customer accounts'!AJ60))),"0"),"-")</f>
        <v>-</v>
      </c>
      <c r="AK59" s="147" t="str">
        <f>IFERROR(IF('2e Nil Differential'!AK16&gt;0,(-'2e Nil Differential'!AK16*('3d Customer accounts'!AK17/('3d Customer accounts'!AK17+'3d Customer accounts'!AK60))),"0"),"-")</f>
        <v>-</v>
      </c>
      <c r="AL59" s="147" t="str">
        <f>IFERROR(IF('2e Nil Differential'!AL16&gt;0,(-'2e Nil Differential'!AL16*('3d Customer accounts'!AL17/('3d Customer accounts'!AL17+'3d Customer accounts'!AL60))),"0"),"-")</f>
        <v>-</v>
      </c>
      <c r="AM59" s="147" t="str">
        <f>IFERROR(IF('2e Nil Differential'!AM16&gt;0,(-'2e Nil Differential'!AM16*('3d Customer accounts'!AM17/('3d Customer accounts'!AM17+'3d Customer accounts'!AM60))),"0"),"-")</f>
        <v>-</v>
      </c>
      <c r="AN59" s="147" t="str">
        <f>IFERROR(IF('2e Nil Differential'!AN16&gt;0,(-'2e Nil Differential'!AN16*('3d Customer accounts'!AN17/('3d Customer accounts'!AN17+'3d Customer accounts'!AN60))),"0"),"-")</f>
        <v>-</v>
      </c>
      <c r="AO59" s="147" t="str">
        <f>IFERROR(IF('2e Nil Differential'!AO16&gt;0,(-'2e Nil Differential'!AO16*('3d Customer accounts'!AO17/('3d Customer accounts'!AO17+'3d Customer accounts'!AO60))),"0"),"-")</f>
        <v>-</v>
      </c>
      <c r="AP59" s="147" t="str">
        <f>IFERROR(IF('2e Nil Differential'!AP16&gt;0,(-'2e Nil Differential'!AP16*('3d Customer accounts'!AP17/('3d Customer accounts'!AP17+'3d Customer accounts'!AP60))),"0"),"-")</f>
        <v>-</v>
      </c>
      <c r="AQ59" s="147" t="str">
        <f>IFERROR(IF('2e Nil Differential'!AQ16&gt;0,(-'2e Nil Differential'!AQ16*('3d Customer accounts'!AQ17/('3d Customer accounts'!AQ17+'3d Customer accounts'!AQ60))),"0"),"-")</f>
        <v>-</v>
      </c>
      <c r="AR59" s="147" t="str">
        <f>IFERROR(IF('2e Nil Differential'!AR16&gt;0,(-'2e Nil Differential'!AR16*('3d Customer accounts'!AR17/('3d Customer accounts'!AR17+'3d Customer accounts'!AR60))),"0"),"-")</f>
        <v>-</v>
      </c>
      <c r="AS59" s="147" t="str">
        <f>IFERROR(IF('2e Nil Differential'!AS16&gt;0,(-'2e Nil Differential'!AS16*('3d Customer accounts'!AS17/('3d Customer accounts'!AS17+'3d Customer accounts'!AS60))),"0"),"-")</f>
        <v>-</v>
      </c>
      <c r="AT59" s="147" t="str">
        <f>IFERROR(IF('2e Nil Differential'!AT16&gt;0,(-'2e Nil Differential'!AT16*('3d Customer accounts'!AT17/('3d Customer accounts'!AT17+'3d Customer accounts'!AT60))),"0"),"-")</f>
        <v>-</v>
      </c>
      <c r="AU59" s="147" t="str">
        <f>IFERROR(IF('2e Nil Differential'!AU16&gt;0,(-'2e Nil Differential'!AU16*('3d Customer accounts'!AU17/('3d Customer accounts'!AU17+'3d Customer accounts'!AU60))),"0"),"-")</f>
        <v>-</v>
      </c>
      <c r="AV59" s="147" t="str">
        <f>IFERROR(IF('2e Nil Differential'!AV16&gt;0,(-'2e Nil Differential'!AV16*('3d Customer accounts'!AV17/('3d Customer accounts'!AV17+'3d Customer accounts'!AV60))),"0"),"-")</f>
        <v>-</v>
      </c>
      <c r="AW59" s="147" t="str">
        <f>IFERROR(IF('2e Nil Differential'!AW16&gt;0,(-'2e Nil Differential'!AW16*('3d Customer accounts'!AW17/('3d Customer accounts'!AW17+'3d Customer accounts'!AW60))),"0"),"-")</f>
        <v>-</v>
      </c>
      <c r="AX59" s="147" t="str">
        <f>IFERROR(IF('2e Nil Differential'!AX16&gt;0,(-'2e Nil Differential'!AX16*('3d Customer accounts'!AX17/('3d Customer accounts'!AX17+'3d Customer accounts'!AX60))),"0"),"-")</f>
        <v>-</v>
      </c>
      <c r="AY59" s="147" t="str">
        <f>IFERROR(IF('2e Nil Differential'!AY16&gt;0,(-'2e Nil Differential'!AY16*('3d Customer accounts'!AY17/('3d Customer accounts'!AY17+'3d Customer accounts'!AY60))),"0"),"-")</f>
        <v>-</v>
      </c>
      <c r="AZ59" s="147" t="str">
        <f>IFERROR(IF('2e Nil Differential'!AZ16&gt;0,(-'2e Nil Differential'!AZ16*('3d Customer accounts'!AZ17/('3d Customer accounts'!AZ17+'3d Customer accounts'!AZ60))),"0"),"-")</f>
        <v>-</v>
      </c>
      <c r="BA59" s="147" t="str">
        <f>IFERROR(IF('2e Nil Differential'!BA16&gt;0,(-'2e Nil Differential'!BA16*('3d Customer accounts'!BA17/('3d Customer accounts'!BA17+'3d Customer accounts'!BA60))),"0"),"-")</f>
        <v>-</v>
      </c>
      <c r="BB59" s="147" t="str">
        <f>IFERROR(IF('2e Nil Differential'!BB16&gt;0,(-'2e Nil Differential'!BB16*('3d Customer accounts'!BB17/('3d Customer accounts'!BB17+'3d Customer accounts'!BB60))),"0"),"-")</f>
        <v>-</v>
      </c>
      <c r="BC59" s="147" t="str">
        <f>IFERROR(IF('2e Nil Differential'!BC16&gt;0,(-'2e Nil Differential'!BC16*('3d Customer accounts'!BC17/('3d Customer accounts'!BC17+'3d Customer accounts'!BC60))),"0"),"-")</f>
        <v>-</v>
      </c>
      <c r="BD59" s="147" t="str">
        <f>IFERROR(IF('2e Nil Differential'!BD16&gt;0,(-'2e Nil Differential'!BD16*('3d Customer accounts'!BD17/('3d Customer accounts'!BD17+'3d Customer accounts'!BD60))),"0"),"-")</f>
        <v>-</v>
      </c>
      <c r="BE59" s="147" t="str">
        <f>IFERROR(IF('2e Nil Differential'!BE16&gt;0,(-'2e Nil Differential'!BE16*('3d Customer accounts'!BE17/('3d Customer accounts'!BE17+'3d Customer accounts'!BE60))),"0"),"-")</f>
        <v>-</v>
      </c>
      <c r="BF59" s="147" t="str">
        <f>IFERROR(IF('2e Nil Differential'!BF16&gt;0,(-'2e Nil Differential'!BF16*('3d Customer accounts'!BF17/('3d Customer accounts'!BF17+'3d Customer accounts'!BF60))),"0"),"-")</f>
        <v>-</v>
      </c>
    </row>
    <row r="60" spans="2:58" x14ac:dyDescent="0.25">
      <c r="B60" s="278"/>
      <c r="C60" s="281"/>
      <c r="D60" s="281"/>
      <c r="E60" s="281"/>
      <c r="F60" s="65" t="s">
        <v>58</v>
      </c>
      <c r="G60" s="66"/>
      <c r="H60" s="38"/>
      <c r="I60" s="142"/>
      <c r="J60" s="142"/>
      <c r="K60" s="142"/>
      <c r="L60" s="142"/>
      <c r="M60" s="142"/>
      <c r="N60" s="142"/>
      <c r="O60" s="142"/>
      <c r="P60" s="142"/>
      <c r="Q60" s="38"/>
      <c r="R60" s="142"/>
      <c r="S60" s="142"/>
      <c r="T60" s="142"/>
      <c r="U60" s="142"/>
      <c r="V60" s="142"/>
      <c r="W60" s="142"/>
      <c r="X60" s="142"/>
      <c r="Y60" s="142"/>
      <c r="Z60" s="142"/>
      <c r="AA60" s="142"/>
      <c r="AB60" s="142"/>
      <c r="AC60" s="142"/>
      <c r="AD60" s="142"/>
      <c r="AE60" s="142"/>
      <c r="AF60" s="246">
        <f>IFERROR(IF('2e Nil Differential'!AF17&gt;0,(-'2e Nil Differential'!AF17*('3d Customer accounts'!AF18/('3d Customer accounts'!AF18+'3d Customer accounts'!AF61))),"0"),"-")</f>
        <v>-19.577418454898666</v>
      </c>
      <c r="AG60" s="147">
        <f>IFERROR(IF('2e Nil Differential'!AG17&gt;0,(-'2e Nil Differential'!AG17*('3d Customer accounts'!AG18/('3d Customer accounts'!AG18+'3d Customer accounts'!AG61))),"0"),"-")</f>
        <v>-19.699268569181882</v>
      </c>
      <c r="AH60" s="147" t="str">
        <f>IFERROR(IF('2e Nil Differential'!AH17&gt;0,(-'2e Nil Differential'!AH17*('3d Customer accounts'!AH18/('3d Customer accounts'!AH18+'3d Customer accounts'!AH61))),"0"),"-")</f>
        <v>-</v>
      </c>
      <c r="AI60" s="147" t="str">
        <f>IFERROR(IF('2e Nil Differential'!AI17&gt;0,(-'2e Nil Differential'!AI17*('3d Customer accounts'!AI18/('3d Customer accounts'!AI18+'3d Customer accounts'!AI61))),"0"),"-")</f>
        <v>-</v>
      </c>
      <c r="AJ60" s="147" t="str">
        <f>IFERROR(IF('2e Nil Differential'!AJ17&gt;0,(-'2e Nil Differential'!AJ17*('3d Customer accounts'!AJ18/('3d Customer accounts'!AJ18+'3d Customer accounts'!AJ61))),"0"),"-")</f>
        <v>-</v>
      </c>
      <c r="AK60" s="147" t="str">
        <f>IFERROR(IF('2e Nil Differential'!AK17&gt;0,(-'2e Nil Differential'!AK17*('3d Customer accounts'!AK18/('3d Customer accounts'!AK18+'3d Customer accounts'!AK61))),"0"),"-")</f>
        <v>-</v>
      </c>
      <c r="AL60" s="147" t="str">
        <f>IFERROR(IF('2e Nil Differential'!AL17&gt;0,(-'2e Nil Differential'!AL17*('3d Customer accounts'!AL18/('3d Customer accounts'!AL18+'3d Customer accounts'!AL61))),"0"),"-")</f>
        <v>-</v>
      </c>
      <c r="AM60" s="147" t="str">
        <f>IFERROR(IF('2e Nil Differential'!AM17&gt;0,(-'2e Nil Differential'!AM17*('3d Customer accounts'!AM18/('3d Customer accounts'!AM18+'3d Customer accounts'!AM61))),"0"),"-")</f>
        <v>-</v>
      </c>
      <c r="AN60" s="147" t="str">
        <f>IFERROR(IF('2e Nil Differential'!AN17&gt;0,(-'2e Nil Differential'!AN17*('3d Customer accounts'!AN18/('3d Customer accounts'!AN18+'3d Customer accounts'!AN61))),"0"),"-")</f>
        <v>-</v>
      </c>
      <c r="AO60" s="147" t="str">
        <f>IFERROR(IF('2e Nil Differential'!AO17&gt;0,(-'2e Nil Differential'!AO17*('3d Customer accounts'!AO18/('3d Customer accounts'!AO18+'3d Customer accounts'!AO61))),"0"),"-")</f>
        <v>-</v>
      </c>
      <c r="AP60" s="147" t="str">
        <f>IFERROR(IF('2e Nil Differential'!AP17&gt;0,(-'2e Nil Differential'!AP17*('3d Customer accounts'!AP18/('3d Customer accounts'!AP18+'3d Customer accounts'!AP61))),"0"),"-")</f>
        <v>-</v>
      </c>
      <c r="AQ60" s="147" t="str">
        <f>IFERROR(IF('2e Nil Differential'!AQ17&gt;0,(-'2e Nil Differential'!AQ17*('3d Customer accounts'!AQ18/('3d Customer accounts'!AQ18+'3d Customer accounts'!AQ61))),"0"),"-")</f>
        <v>-</v>
      </c>
      <c r="AR60" s="147" t="str">
        <f>IFERROR(IF('2e Nil Differential'!AR17&gt;0,(-'2e Nil Differential'!AR17*('3d Customer accounts'!AR18/('3d Customer accounts'!AR18+'3d Customer accounts'!AR61))),"0"),"-")</f>
        <v>-</v>
      </c>
      <c r="AS60" s="147" t="str">
        <f>IFERROR(IF('2e Nil Differential'!AS17&gt;0,(-'2e Nil Differential'!AS17*('3d Customer accounts'!AS18/('3d Customer accounts'!AS18+'3d Customer accounts'!AS61))),"0"),"-")</f>
        <v>-</v>
      </c>
      <c r="AT60" s="147" t="str">
        <f>IFERROR(IF('2e Nil Differential'!AT17&gt;0,(-'2e Nil Differential'!AT17*('3d Customer accounts'!AT18/('3d Customer accounts'!AT18+'3d Customer accounts'!AT61))),"0"),"-")</f>
        <v>-</v>
      </c>
      <c r="AU60" s="147" t="str">
        <f>IFERROR(IF('2e Nil Differential'!AU17&gt;0,(-'2e Nil Differential'!AU17*('3d Customer accounts'!AU18/('3d Customer accounts'!AU18+'3d Customer accounts'!AU61))),"0"),"-")</f>
        <v>-</v>
      </c>
      <c r="AV60" s="147" t="str">
        <f>IFERROR(IF('2e Nil Differential'!AV17&gt;0,(-'2e Nil Differential'!AV17*('3d Customer accounts'!AV18/('3d Customer accounts'!AV18+'3d Customer accounts'!AV61))),"0"),"-")</f>
        <v>-</v>
      </c>
      <c r="AW60" s="147" t="str">
        <f>IFERROR(IF('2e Nil Differential'!AW17&gt;0,(-'2e Nil Differential'!AW17*('3d Customer accounts'!AW18/('3d Customer accounts'!AW18+'3d Customer accounts'!AW61))),"0"),"-")</f>
        <v>-</v>
      </c>
      <c r="AX60" s="147" t="str">
        <f>IFERROR(IF('2e Nil Differential'!AX17&gt;0,(-'2e Nil Differential'!AX17*('3d Customer accounts'!AX18/('3d Customer accounts'!AX18+'3d Customer accounts'!AX61))),"0"),"-")</f>
        <v>-</v>
      </c>
      <c r="AY60" s="147" t="str">
        <f>IFERROR(IF('2e Nil Differential'!AY17&gt;0,(-'2e Nil Differential'!AY17*('3d Customer accounts'!AY18/('3d Customer accounts'!AY18+'3d Customer accounts'!AY61))),"0"),"-")</f>
        <v>-</v>
      </c>
      <c r="AZ60" s="147" t="str">
        <f>IFERROR(IF('2e Nil Differential'!AZ17&gt;0,(-'2e Nil Differential'!AZ17*('3d Customer accounts'!AZ18/('3d Customer accounts'!AZ18+'3d Customer accounts'!AZ61))),"0"),"-")</f>
        <v>-</v>
      </c>
      <c r="BA60" s="147" t="str">
        <f>IFERROR(IF('2e Nil Differential'!BA17&gt;0,(-'2e Nil Differential'!BA17*('3d Customer accounts'!BA18/('3d Customer accounts'!BA18+'3d Customer accounts'!BA61))),"0"),"-")</f>
        <v>-</v>
      </c>
      <c r="BB60" s="147" t="str">
        <f>IFERROR(IF('2e Nil Differential'!BB17&gt;0,(-'2e Nil Differential'!BB17*('3d Customer accounts'!BB18/('3d Customer accounts'!BB18+'3d Customer accounts'!BB61))),"0"),"-")</f>
        <v>-</v>
      </c>
      <c r="BC60" s="147" t="str">
        <f>IFERROR(IF('2e Nil Differential'!BC17&gt;0,(-'2e Nil Differential'!BC17*('3d Customer accounts'!BC18/('3d Customer accounts'!BC18+'3d Customer accounts'!BC61))),"0"),"-")</f>
        <v>-</v>
      </c>
      <c r="BD60" s="147" t="str">
        <f>IFERROR(IF('2e Nil Differential'!BD17&gt;0,(-'2e Nil Differential'!BD17*('3d Customer accounts'!BD18/('3d Customer accounts'!BD18+'3d Customer accounts'!BD61))),"0"),"-")</f>
        <v>-</v>
      </c>
      <c r="BE60" s="147" t="str">
        <f>IFERROR(IF('2e Nil Differential'!BE17&gt;0,(-'2e Nil Differential'!BE17*('3d Customer accounts'!BE18/('3d Customer accounts'!BE18+'3d Customer accounts'!BE61))),"0"),"-")</f>
        <v>-</v>
      </c>
      <c r="BF60" s="147" t="str">
        <f>IFERROR(IF('2e Nil Differential'!BF17&gt;0,(-'2e Nil Differential'!BF17*('3d Customer accounts'!BF18/('3d Customer accounts'!BF18+'3d Customer accounts'!BF61))),"0"),"-")</f>
        <v>-</v>
      </c>
    </row>
    <row r="61" spans="2:58" x14ac:dyDescent="0.25">
      <c r="B61" s="278"/>
      <c r="C61" s="281"/>
      <c r="D61" s="281"/>
      <c r="E61" s="281"/>
      <c r="F61" s="65" t="s">
        <v>59</v>
      </c>
      <c r="G61" s="66"/>
      <c r="H61" s="38"/>
      <c r="I61" s="142"/>
      <c r="J61" s="142"/>
      <c r="K61" s="142"/>
      <c r="L61" s="142"/>
      <c r="M61" s="142"/>
      <c r="N61" s="142"/>
      <c r="O61" s="142"/>
      <c r="P61" s="142"/>
      <c r="Q61" s="38"/>
      <c r="R61" s="142"/>
      <c r="S61" s="142"/>
      <c r="T61" s="142"/>
      <c r="U61" s="142"/>
      <c r="V61" s="142"/>
      <c r="W61" s="142"/>
      <c r="X61" s="142"/>
      <c r="Y61" s="142"/>
      <c r="Z61" s="142"/>
      <c r="AA61" s="142"/>
      <c r="AB61" s="142"/>
      <c r="AC61" s="142"/>
      <c r="AD61" s="142"/>
      <c r="AE61" s="142"/>
      <c r="AF61" s="246">
        <f>IFERROR(IF('2e Nil Differential'!AF18&gt;0,(-'2e Nil Differential'!AF18*('3d Customer accounts'!AF19/('3d Customer accounts'!AF19+'3d Customer accounts'!AF62))),"0"),"-")</f>
        <v>-19.129329233555858</v>
      </c>
      <c r="AG61" s="147">
        <f>IFERROR(IF('2e Nil Differential'!AG18&gt;0,(-'2e Nil Differential'!AG18*('3d Customer accounts'!AG19/('3d Customer accounts'!AG19+'3d Customer accounts'!AG62))),"0"),"-")</f>
        <v>-19.273961298381284</v>
      </c>
      <c r="AH61" s="147" t="str">
        <f>IFERROR(IF('2e Nil Differential'!AH18&gt;0,(-'2e Nil Differential'!AH18*('3d Customer accounts'!AH19/('3d Customer accounts'!AH19+'3d Customer accounts'!AH62))),"0"),"-")</f>
        <v>-</v>
      </c>
      <c r="AI61" s="147" t="str">
        <f>IFERROR(IF('2e Nil Differential'!AI18&gt;0,(-'2e Nil Differential'!AI18*('3d Customer accounts'!AI19/('3d Customer accounts'!AI19+'3d Customer accounts'!AI62))),"0"),"-")</f>
        <v>-</v>
      </c>
      <c r="AJ61" s="147" t="str">
        <f>IFERROR(IF('2e Nil Differential'!AJ18&gt;0,(-'2e Nil Differential'!AJ18*('3d Customer accounts'!AJ19/('3d Customer accounts'!AJ19+'3d Customer accounts'!AJ62))),"0"),"-")</f>
        <v>-</v>
      </c>
      <c r="AK61" s="147" t="str">
        <f>IFERROR(IF('2e Nil Differential'!AK18&gt;0,(-'2e Nil Differential'!AK18*('3d Customer accounts'!AK19/('3d Customer accounts'!AK19+'3d Customer accounts'!AK62))),"0"),"-")</f>
        <v>-</v>
      </c>
      <c r="AL61" s="147" t="str">
        <f>IFERROR(IF('2e Nil Differential'!AL18&gt;0,(-'2e Nil Differential'!AL18*('3d Customer accounts'!AL19/('3d Customer accounts'!AL19+'3d Customer accounts'!AL62))),"0"),"-")</f>
        <v>-</v>
      </c>
      <c r="AM61" s="147" t="str">
        <f>IFERROR(IF('2e Nil Differential'!AM18&gt;0,(-'2e Nil Differential'!AM18*('3d Customer accounts'!AM19/('3d Customer accounts'!AM19+'3d Customer accounts'!AM62))),"0"),"-")</f>
        <v>-</v>
      </c>
      <c r="AN61" s="147" t="str">
        <f>IFERROR(IF('2e Nil Differential'!AN18&gt;0,(-'2e Nil Differential'!AN18*('3d Customer accounts'!AN19/('3d Customer accounts'!AN19+'3d Customer accounts'!AN62))),"0"),"-")</f>
        <v>-</v>
      </c>
      <c r="AO61" s="147" t="str">
        <f>IFERROR(IF('2e Nil Differential'!AO18&gt;0,(-'2e Nil Differential'!AO18*('3d Customer accounts'!AO19/('3d Customer accounts'!AO19+'3d Customer accounts'!AO62))),"0"),"-")</f>
        <v>-</v>
      </c>
      <c r="AP61" s="147" t="str">
        <f>IFERROR(IF('2e Nil Differential'!AP18&gt;0,(-'2e Nil Differential'!AP18*('3d Customer accounts'!AP19/('3d Customer accounts'!AP19+'3d Customer accounts'!AP62))),"0"),"-")</f>
        <v>-</v>
      </c>
      <c r="AQ61" s="147" t="str">
        <f>IFERROR(IF('2e Nil Differential'!AQ18&gt;0,(-'2e Nil Differential'!AQ18*('3d Customer accounts'!AQ19/('3d Customer accounts'!AQ19+'3d Customer accounts'!AQ62))),"0"),"-")</f>
        <v>-</v>
      </c>
      <c r="AR61" s="147" t="str">
        <f>IFERROR(IF('2e Nil Differential'!AR18&gt;0,(-'2e Nil Differential'!AR18*('3d Customer accounts'!AR19/('3d Customer accounts'!AR19+'3d Customer accounts'!AR62))),"0"),"-")</f>
        <v>-</v>
      </c>
      <c r="AS61" s="147" t="str">
        <f>IFERROR(IF('2e Nil Differential'!AS18&gt;0,(-'2e Nil Differential'!AS18*('3d Customer accounts'!AS19/('3d Customer accounts'!AS19+'3d Customer accounts'!AS62))),"0"),"-")</f>
        <v>-</v>
      </c>
      <c r="AT61" s="147" t="str">
        <f>IFERROR(IF('2e Nil Differential'!AT18&gt;0,(-'2e Nil Differential'!AT18*('3d Customer accounts'!AT19/('3d Customer accounts'!AT19+'3d Customer accounts'!AT62))),"0"),"-")</f>
        <v>-</v>
      </c>
      <c r="AU61" s="147" t="str">
        <f>IFERROR(IF('2e Nil Differential'!AU18&gt;0,(-'2e Nil Differential'!AU18*('3d Customer accounts'!AU19/('3d Customer accounts'!AU19+'3d Customer accounts'!AU62))),"0"),"-")</f>
        <v>-</v>
      </c>
      <c r="AV61" s="147" t="str">
        <f>IFERROR(IF('2e Nil Differential'!AV18&gt;0,(-'2e Nil Differential'!AV18*('3d Customer accounts'!AV19/('3d Customer accounts'!AV19+'3d Customer accounts'!AV62))),"0"),"-")</f>
        <v>-</v>
      </c>
      <c r="AW61" s="147" t="str">
        <f>IFERROR(IF('2e Nil Differential'!AW18&gt;0,(-'2e Nil Differential'!AW18*('3d Customer accounts'!AW19/('3d Customer accounts'!AW19+'3d Customer accounts'!AW62))),"0"),"-")</f>
        <v>-</v>
      </c>
      <c r="AX61" s="147" t="str">
        <f>IFERROR(IF('2e Nil Differential'!AX18&gt;0,(-'2e Nil Differential'!AX18*('3d Customer accounts'!AX19/('3d Customer accounts'!AX19+'3d Customer accounts'!AX62))),"0"),"-")</f>
        <v>-</v>
      </c>
      <c r="AY61" s="147" t="str">
        <f>IFERROR(IF('2e Nil Differential'!AY18&gt;0,(-'2e Nil Differential'!AY18*('3d Customer accounts'!AY19/('3d Customer accounts'!AY19+'3d Customer accounts'!AY62))),"0"),"-")</f>
        <v>-</v>
      </c>
      <c r="AZ61" s="147" t="str">
        <f>IFERROR(IF('2e Nil Differential'!AZ18&gt;0,(-'2e Nil Differential'!AZ18*('3d Customer accounts'!AZ19/('3d Customer accounts'!AZ19+'3d Customer accounts'!AZ62))),"0"),"-")</f>
        <v>-</v>
      </c>
      <c r="BA61" s="147" t="str">
        <f>IFERROR(IF('2e Nil Differential'!BA18&gt;0,(-'2e Nil Differential'!BA18*('3d Customer accounts'!BA19/('3d Customer accounts'!BA19+'3d Customer accounts'!BA62))),"0"),"-")</f>
        <v>-</v>
      </c>
      <c r="BB61" s="147" t="str">
        <f>IFERROR(IF('2e Nil Differential'!BB18&gt;0,(-'2e Nil Differential'!BB18*('3d Customer accounts'!BB19/('3d Customer accounts'!BB19+'3d Customer accounts'!BB62))),"0"),"-")</f>
        <v>-</v>
      </c>
      <c r="BC61" s="147" t="str">
        <f>IFERROR(IF('2e Nil Differential'!BC18&gt;0,(-'2e Nil Differential'!BC18*('3d Customer accounts'!BC19/('3d Customer accounts'!BC19+'3d Customer accounts'!BC62))),"0"),"-")</f>
        <v>-</v>
      </c>
      <c r="BD61" s="147" t="str">
        <f>IFERROR(IF('2e Nil Differential'!BD18&gt;0,(-'2e Nil Differential'!BD18*('3d Customer accounts'!BD19/('3d Customer accounts'!BD19+'3d Customer accounts'!BD62))),"0"),"-")</f>
        <v>-</v>
      </c>
      <c r="BE61" s="147" t="str">
        <f>IFERROR(IF('2e Nil Differential'!BE18&gt;0,(-'2e Nil Differential'!BE18*('3d Customer accounts'!BE19/('3d Customer accounts'!BE19+'3d Customer accounts'!BE62))),"0"),"-")</f>
        <v>-</v>
      </c>
      <c r="BF61" s="147" t="str">
        <f>IFERROR(IF('2e Nil Differential'!BF18&gt;0,(-'2e Nil Differential'!BF18*('3d Customer accounts'!BF19/('3d Customer accounts'!BF19+'3d Customer accounts'!BF62))),"0"),"-")</f>
        <v>-</v>
      </c>
    </row>
    <row r="62" spans="2:58" x14ac:dyDescent="0.25">
      <c r="B62" s="278"/>
      <c r="C62" s="281"/>
      <c r="D62" s="281"/>
      <c r="E62" s="281"/>
      <c r="F62" s="65" t="s">
        <v>60</v>
      </c>
      <c r="G62" s="66"/>
      <c r="H62" s="38"/>
      <c r="I62" s="142"/>
      <c r="J62" s="142"/>
      <c r="K62" s="142"/>
      <c r="L62" s="142"/>
      <c r="M62" s="142"/>
      <c r="N62" s="142"/>
      <c r="O62" s="142"/>
      <c r="P62" s="142"/>
      <c r="Q62" s="38"/>
      <c r="R62" s="142"/>
      <c r="S62" s="142"/>
      <c r="T62" s="142"/>
      <c r="U62" s="142"/>
      <c r="V62" s="142"/>
      <c r="W62" s="142"/>
      <c r="X62" s="142"/>
      <c r="Y62" s="142"/>
      <c r="Z62" s="142"/>
      <c r="AA62" s="142"/>
      <c r="AB62" s="142"/>
      <c r="AC62" s="142"/>
      <c r="AD62" s="142"/>
      <c r="AE62" s="142"/>
      <c r="AF62" s="246">
        <f>IFERROR(IF('2e Nil Differential'!AF19&gt;0,(-'2e Nil Differential'!AF19*('3d Customer accounts'!AF20/('3d Customer accounts'!AF20+'3d Customer accounts'!AF63))),"0"),"-")</f>
        <v>-19.282201782483948</v>
      </c>
      <c r="AG62" s="147">
        <f>IFERROR(IF('2e Nil Differential'!AG19&gt;0,(-'2e Nil Differential'!AG19*('3d Customer accounts'!AG20/('3d Customer accounts'!AG20+'3d Customer accounts'!AG63))),"0"),"-")</f>
        <v>-19.413175909772232</v>
      </c>
      <c r="AH62" s="147" t="str">
        <f>IFERROR(IF('2e Nil Differential'!AH19&gt;0,(-'2e Nil Differential'!AH19*('3d Customer accounts'!AH20/('3d Customer accounts'!AH20+'3d Customer accounts'!AH63))),"0"),"-")</f>
        <v>-</v>
      </c>
      <c r="AI62" s="147" t="str">
        <f>IFERROR(IF('2e Nil Differential'!AI19&gt;0,(-'2e Nil Differential'!AI19*('3d Customer accounts'!AI20/('3d Customer accounts'!AI20+'3d Customer accounts'!AI63))),"0"),"-")</f>
        <v>-</v>
      </c>
      <c r="AJ62" s="147" t="str">
        <f>IFERROR(IF('2e Nil Differential'!AJ19&gt;0,(-'2e Nil Differential'!AJ19*('3d Customer accounts'!AJ20/('3d Customer accounts'!AJ20+'3d Customer accounts'!AJ63))),"0"),"-")</f>
        <v>-</v>
      </c>
      <c r="AK62" s="147" t="str">
        <f>IFERROR(IF('2e Nil Differential'!AK19&gt;0,(-'2e Nil Differential'!AK19*('3d Customer accounts'!AK20/('3d Customer accounts'!AK20+'3d Customer accounts'!AK63))),"0"),"-")</f>
        <v>-</v>
      </c>
      <c r="AL62" s="147" t="str">
        <f>IFERROR(IF('2e Nil Differential'!AL19&gt;0,(-'2e Nil Differential'!AL19*('3d Customer accounts'!AL20/('3d Customer accounts'!AL20+'3d Customer accounts'!AL63))),"0"),"-")</f>
        <v>-</v>
      </c>
      <c r="AM62" s="147" t="str">
        <f>IFERROR(IF('2e Nil Differential'!AM19&gt;0,(-'2e Nil Differential'!AM19*('3d Customer accounts'!AM20/('3d Customer accounts'!AM20+'3d Customer accounts'!AM63))),"0"),"-")</f>
        <v>-</v>
      </c>
      <c r="AN62" s="147" t="str">
        <f>IFERROR(IF('2e Nil Differential'!AN19&gt;0,(-'2e Nil Differential'!AN19*('3d Customer accounts'!AN20/('3d Customer accounts'!AN20+'3d Customer accounts'!AN63))),"0"),"-")</f>
        <v>-</v>
      </c>
      <c r="AO62" s="147" t="str">
        <f>IFERROR(IF('2e Nil Differential'!AO19&gt;0,(-'2e Nil Differential'!AO19*('3d Customer accounts'!AO20/('3d Customer accounts'!AO20+'3d Customer accounts'!AO63))),"0"),"-")</f>
        <v>-</v>
      </c>
      <c r="AP62" s="147" t="str">
        <f>IFERROR(IF('2e Nil Differential'!AP19&gt;0,(-'2e Nil Differential'!AP19*('3d Customer accounts'!AP20/('3d Customer accounts'!AP20+'3d Customer accounts'!AP63))),"0"),"-")</f>
        <v>-</v>
      </c>
      <c r="AQ62" s="147" t="str">
        <f>IFERROR(IF('2e Nil Differential'!AQ19&gt;0,(-'2e Nil Differential'!AQ19*('3d Customer accounts'!AQ20/('3d Customer accounts'!AQ20+'3d Customer accounts'!AQ63))),"0"),"-")</f>
        <v>-</v>
      </c>
      <c r="AR62" s="147" t="str">
        <f>IFERROR(IF('2e Nil Differential'!AR19&gt;0,(-'2e Nil Differential'!AR19*('3d Customer accounts'!AR20/('3d Customer accounts'!AR20+'3d Customer accounts'!AR63))),"0"),"-")</f>
        <v>-</v>
      </c>
      <c r="AS62" s="147" t="str">
        <f>IFERROR(IF('2e Nil Differential'!AS19&gt;0,(-'2e Nil Differential'!AS19*('3d Customer accounts'!AS20/('3d Customer accounts'!AS20+'3d Customer accounts'!AS63))),"0"),"-")</f>
        <v>-</v>
      </c>
      <c r="AT62" s="147" t="str">
        <f>IFERROR(IF('2e Nil Differential'!AT19&gt;0,(-'2e Nil Differential'!AT19*('3d Customer accounts'!AT20/('3d Customer accounts'!AT20+'3d Customer accounts'!AT63))),"0"),"-")</f>
        <v>-</v>
      </c>
      <c r="AU62" s="147" t="str">
        <f>IFERROR(IF('2e Nil Differential'!AU19&gt;0,(-'2e Nil Differential'!AU19*('3d Customer accounts'!AU20/('3d Customer accounts'!AU20+'3d Customer accounts'!AU63))),"0"),"-")</f>
        <v>-</v>
      </c>
      <c r="AV62" s="147" t="str">
        <f>IFERROR(IF('2e Nil Differential'!AV19&gt;0,(-'2e Nil Differential'!AV19*('3d Customer accounts'!AV20/('3d Customer accounts'!AV20+'3d Customer accounts'!AV63))),"0"),"-")</f>
        <v>-</v>
      </c>
      <c r="AW62" s="147" t="str">
        <f>IFERROR(IF('2e Nil Differential'!AW19&gt;0,(-'2e Nil Differential'!AW19*('3d Customer accounts'!AW20/('3d Customer accounts'!AW20+'3d Customer accounts'!AW63))),"0"),"-")</f>
        <v>-</v>
      </c>
      <c r="AX62" s="147" t="str">
        <f>IFERROR(IF('2e Nil Differential'!AX19&gt;0,(-'2e Nil Differential'!AX19*('3d Customer accounts'!AX20/('3d Customer accounts'!AX20+'3d Customer accounts'!AX63))),"0"),"-")</f>
        <v>-</v>
      </c>
      <c r="AY62" s="147" t="str">
        <f>IFERROR(IF('2e Nil Differential'!AY19&gt;0,(-'2e Nil Differential'!AY19*('3d Customer accounts'!AY20/('3d Customer accounts'!AY20+'3d Customer accounts'!AY63))),"0"),"-")</f>
        <v>-</v>
      </c>
      <c r="AZ62" s="147" t="str">
        <f>IFERROR(IF('2e Nil Differential'!AZ19&gt;0,(-'2e Nil Differential'!AZ19*('3d Customer accounts'!AZ20/('3d Customer accounts'!AZ20+'3d Customer accounts'!AZ63))),"0"),"-")</f>
        <v>-</v>
      </c>
      <c r="BA62" s="147" t="str">
        <f>IFERROR(IF('2e Nil Differential'!BA19&gt;0,(-'2e Nil Differential'!BA19*('3d Customer accounts'!BA20/('3d Customer accounts'!BA20+'3d Customer accounts'!BA63))),"0"),"-")</f>
        <v>-</v>
      </c>
      <c r="BB62" s="147" t="str">
        <f>IFERROR(IF('2e Nil Differential'!BB19&gt;0,(-'2e Nil Differential'!BB19*('3d Customer accounts'!BB20/('3d Customer accounts'!BB20+'3d Customer accounts'!BB63))),"0"),"-")</f>
        <v>-</v>
      </c>
      <c r="BC62" s="147" t="str">
        <f>IFERROR(IF('2e Nil Differential'!BC19&gt;0,(-'2e Nil Differential'!BC19*('3d Customer accounts'!BC20/('3d Customer accounts'!BC20+'3d Customer accounts'!BC63))),"0"),"-")</f>
        <v>-</v>
      </c>
      <c r="BD62" s="147" t="str">
        <f>IFERROR(IF('2e Nil Differential'!BD19&gt;0,(-'2e Nil Differential'!BD19*('3d Customer accounts'!BD20/('3d Customer accounts'!BD20+'3d Customer accounts'!BD63))),"0"),"-")</f>
        <v>-</v>
      </c>
      <c r="BE62" s="147" t="str">
        <f>IFERROR(IF('2e Nil Differential'!BE19&gt;0,(-'2e Nil Differential'!BE19*('3d Customer accounts'!BE20/('3d Customer accounts'!BE20+'3d Customer accounts'!BE63))),"0"),"-")</f>
        <v>-</v>
      </c>
      <c r="BF62" s="147" t="str">
        <f>IFERROR(IF('2e Nil Differential'!BF19&gt;0,(-'2e Nil Differential'!BF19*('3d Customer accounts'!BF20/('3d Customer accounts'!BF20+'3d Customer accounts'!BF63))),"0"),"-")</f>
        <v>-</v>
      </c>
    </row>
    <row r="63" spans="2:58" x14ac:dyDescent="0.25">
      <c r="B63" s="278"/>
      <c r="C63" s="281"/>
      <c r="D63" s="281"/>
      <c r="E63" s="281"/>
      <c r="F63" s="65" t="s">
        <v>61</v>
      </c>
      <c r="G63" s="66"/>
      <c r="H63" s="38"/>
      <c r="I63" s="142"/>
      <c r="J63" s="142"/>
      <c r="K63" s="142"/>
      <c r="L63" s="142"/>
      <c r="M63" s="142"/>
      <c r="N63" s="142"/>
      <c r="O63" s="142"/>
      <c r="P63" s="142"/>
      <c r="Q63" s="38"/>
      <c r="R63" s="142"/>
      <c r="S63" s="142"/>
      <c r="T63" s="142"/>
      <c r="U63" s="142"/>
      <c r="V63" s="142"/>
      <c r="W63" s="142"/>
      <c r="X63" s="142"/>
      <c r="Y63" s="142"/>
      <c r="Z63" s="142"/>
      <c r="AA63" s="142"/>
      <c r="AB63" s="142"/>
      <c r="AC63" s="142"/>
      <c r="AD63" s="142"/>
      <c r="AE63" s="142"/>
      <c r="AF63" s="246">
        <f>IFERROR(IF('2e Nil Differential'!AF20&gt;0,(-'2e Nil Differential'!AF20*('3d Customer accounts'!AF21/('3d Customer accounts'!AF21+'3d Customer accounts'!AF64))),"0"),"-")</f>
        <v>-21.995740866929054</v>
      </c>
      <c r="AG63" s="147">
        <f>IFERROR(IF('2e Nil Differential'!AG20&gt;0,(-'2e Nil Differential'!AG20*('3d Customer accounts'!AG21/('3d Customer accounts'!AG21+'3d Customer accounts'!AG64))),"0"),"-")</f>
        <v>-22.066316253738172</v>
      </c>
      <c r="AH63" s="147" t="str">
        <f>IFERROR(IF('2e Nil Differential'!AH20&gt;0,(-'2e Nil Differential'!AH20*('3d Customer accounts'!AH21/('3d Customer accounts'!AH21+'3d Customer accounts'!AH64))),"0"),"-")</f>
        <v>-</v>
      </c>
      <c r="AI63" s="147" t="str">
        <f>IFERROR(IF('2e Nil Differential'!AI20&gt;0,(-'2e Nil Differential'!AI20*('3d Customer accounts'!AI21/('3d Customer accounts'!AI21+'3d Customer accounts'!AI64))),"0"),"-")</f>
        <v>-</v>
      </c>
      <c r="AJ63" s="147" t="str">
        <f>IFERROR(IF('2e Nil Differential'!AJ20&gt;0,(-'2e Nil Differential'!AJ20*('3d Customer accounts'!AJ21/('3d Customer accounts'!AJ21+'3d Customer accounts'!AJ64))),"0"),"-")</f>
        <v>-</v>
      </c>
      <c r="AK63" s="147" t="str">
        <f>IFERROR(IF('2e Nil Differential'!AK20&gt;0,(-'2e Nil Differential'!AK20*('3d Customer accounts'!AK21/('3d Customer accounts'!AK21+'3d Customer accounts'!AK64))),"0"),"-")</f>
        <v>-</v>
      </c>
      <c r="AL63" s="147" t="str">
        <f>IFERROR(IF('2e Nil Differential'!AL20&gt;0,(-'2e Nil Differential'!AL20*('3d Customer accounts'!AL21/('3d Customer accounts'!AL21+'3d Customer accounts'!AL64))),"0"),"-")</f>
        <v>-</v>
      </c>
      <c r="AM63" s="147" t="str">
        <f>IFERROR(IF('2e Nil Differential'!AM20&gt;0,(-'2e Nil Differential'!AM20*('3d Customer accounts'!AM21/('3d Customer accounts'!AM21+'3d Customer accounts'!AM64))),"0"),"-")</f>
        <v>-</v>
      </c>
      <c r="AN63" s="147" t="str">
        <f>IFERROR(IF('2e Nil Differential'!AN20&gt;0,(-'2e Nil Differential'!AN20*('3d Customer accounts'!AN21/('3d Customer accounts'!AN21+'3d Customer accounts'!AN64))),"0"),"-")</f>
        <v>-</v>
      </c>
      <c r="AO63" s="147" t="str">
        <f>IFERROR(IF('2e Nil Differential'!AO20&gt;0,(-'2e Nil Differential'!AO20*('3d Customer accounts'!AO21/('3d Customer accounts'!AO21+'3d Customer accounts'!AO64))),"0"),"-")</f>
        <v>-</v>
      </c>
      <c r="AP63" s="147" t="str">
        <f>IFERROR(IF('2e Nil Differential'!AP20&gt;0,(-'2e Nil Differential'!AP20*('3d Customer accounts'!AP21/('3d Customer accounts'!AP21+'3d Customer accounts'!AP64))),"0"),"-")</f>
        <v>-</v>
      </c>
      <c r="AQ63" s="147" t="str">
        <f>IFERROR(IF('2e Nil Differential'!AQ20&gt;0,(-'2e Nil Differential'!AQ20*('3d Customer accounts'!AQ21/('3d Customer accounts'!AQ21+'3d Customer accounts'!AQ64))),"0"),"-")</f>
        <v>-</v>
      </c>
      <c r="AR63" s="147" t="str">
        <f>IFERROR(IF('2e Nil Differential'!AR20&gt;0,(-'2e Nil Differential'!AR20*('3d Customer accounts'!AR21/('3d Customer accounts'!AR21+'3d Customer accounts'!AR64))),"0"),"-")</f>
        <v>-</v>
      </c>
      <c r="AS63" s="147" t="str">
        <f>IFERROR(IF('2e Nil Differential'!AS20&gt;0,(-'2e Nil Differential'!AS20*('3d Customer accounts'!AS21/('3d Customer accounts'!AS21+'3d Customer accounts'!AS64))),"0"),"-")</f>
        <v>-</v>
      </c>
      <c r="AT63" s="147" t="str">
        <f>IFERROR(IF('2e Nil Differential'!AT20&gt;0,(-'2e Nil Differential'!AT20*('3d Customer accounts'!AT21/('3d Customer accounts'!AT21+'3d Customer accounts'!AT64))),"0"),"-")</f>
        <v>-</v>
      </c>
      <c r="AU63" s="147" t="str">
        <f>IFERROR(IF('2e Nil Differential'!AU20&gt;0,(-'2e Nil Differential'!AU20*('3d Customer accounts'!AU21/('3d Customer accounts'!AU21+'3d Customer accounts'!AU64))),"0"),"-")</f>
        <v>-</v>
      </c>
      <c r="AV63" s="147" t="str">
        <f>IFERROR(IF('2e Nil Differential'!AV20&gt;0,(-'2e Nil Differential'!AV20*('3d Customer accounts'!AV21/('3d Customer accounts'!AV21+'3d Customer accounts'!AV64))),"0"),"-")</f>
        <v>-</v>
      </c>
      <c r="AW63" s="147" t="str">
        <f>IFERROR(IF('2e Nil Differential'!AW20&gt;0,(-'2e Nil Differential'!AW20*('3d Customer accounts'!AW21/('3d Customer accounts'!AW21+'3d Customer accounts'!AW64))),"0"),"-")</f>
        <v>-</v>
      </c>
      <c r="AX63" s="147" t="str">
        <f>IFERROR(IF('2e Nil Differential'!AX20&gt;0,(-'2e Nil Differential'!AX20*('3d Customer accounts'!AX21/('3d Customer accounts'!AX21+'3d Customer accounts'!AX64))),"0"),"-")</f>
        <v>-</v>
      </c>
      <c r="AY63" s="147" t="str">
        <f>IFERROR(IF('2e Nil Differential'!AY20&gt;0,(-'2e Nil Differential'!AY20*('3d Customer accounts'!AY21/('3d Customer accounts'!AY21+'3d Customer accounts'!AY64))),"0"),"-")</f>
        <v>-</v>
      </c>
      <c r="AZ63" s="147" t="str">
        <f>IFERROR(IF('2e Nil Differential'!AZ20&gt;0,(-'2e Nil Differential'!AZ20*('3d Customer accounts'!AZ21/('3d Customer accounts'!AZ21+'3d Customer accounts'!AZ64))),"0"),"-")</f>
        <v>-</v>
      </c>
      <c r="BA63" s="147" t="str">
        <f>IFERROR(IF('2e Nil Differential'!BA20&gt;0,(-'2e Nil Differential'!BA20*('3d Customer accounts'!BA21/('3d Customer accounts'!BA21+'3d Customer accounts'!BA64))),"0"),"-")</f>
        <v>-</v>
      </c>
      <c r="BB63" s="147" t="str">
        <f>IFERROR(IF('2e Nil Differential'!BB20&gt;0,(-'2e Nil Differential'!BB20*('3d Customer accounts'!BB21/('3d Customer accounts'!BB21+'3d Customer accounts'!BB64))),"0"),"-")</f>
        <v>-</v>
      </c>
      <c r="BC63" s="147" t="str">
        <f>IFERROR(IF('2e Nil Differential'!BC20&gt;0,(-'2e Nil Differential'!BC20*('3d Customer accounts'!BC21/('3d Customer accounts'!BC21+'3d Customer accounts'!BC64))),"0"),"-")</f>
        <v>-</v>
      </c>
      <c r="BD63" s="147" t="str">
        <f>IFERROR(IF('2e Nil Differential'!BD20&gt;0,(-'2e Nil Differential'!BD20*('3d Customer accounts'!BD21/('3d Customer accounts'!BD21+'3d Customer accounts'!BD64))),"0"),"-")</f>
        <v>-</v>
      </c>
      <c r="BE63" s="147" t="str">
        <f>IFERROR(IF('2e Nil Differential'!BE20&gt;0,(-'2e Nil Differential'!BE20*('3d Customer accounts'!BE21/('3d Customer accounts'!BE21+'3d Customer accounts'!BE64))),"0"),"-")</f>
        <v>-</v>
      </c>
      <c r="BF63" s="147" t="str">
        <f>IFERROR(IF('2e Nil Differential'!BF20&gt;0,(-'2e Nil Differential'!BF20*('3d Customer accounts'!BF21/('3d Customer accounts'!BF21+'3d Customer accounts'!BF64))),"0"),"-")</f>
        <v>-</v>
      </c>
    </row>
    <row r="64" spans="2:58" x14ac:dyDescent="0.25">
      <c r="B64" s="278"/>
      <c r="C64" s="281"/>
      <c r="D64" s="281"/>
      <c r="E64" s="281"/>
      <c r="F64" s="65" t="s">
        <v>62</v>
      </c>
      <c r="G64" s="66"/>
      <c r="H64" s="38"/>
      <c r="I64" s="142"/>
      <c r="J64" s="142"/>
      <c r="K64" s="142"/>
      <c r="L64" s="142"/>
      <c r="M64" s="142"/>
      <c r="N64" s="142"/>
      <c r="O64" s="142"/>
      <c r="P64" s="142"/>
      <c r="Q64" s="38"/>
      <c r="R64" s="142"/>
      <c r="S64" s="142"/>
      <c r="T64" s="142"/>
      <c r="U64" s="142"/>
      <c r="V64" s="142"/>
      <c r="W64" s="142"/>
      <c r="X64" s="142"/>
      <c r="Y64" s="142"/>
      <c r="Z64" s="142"/>
      <c r="AA64" s="142"/>
      <c r="AB64" s="142"/>
      <c r="AC64" s="142"/>
      <c r="AD64" s="142"/>
      <c r="AE64" s="142"/>
      <c r="AF64" s="246">
        <f>IFERROR(IF('2e Nil Differential'!AF21&gt;0,(-'2e Nil Differential'!AF21*('3d Customer accounts'!AF22/('3d Customer accounts'!AF22+'3d Customer accounts'!AF65))),"0"),"-")</f>
        <v>-22.017719683065664</v>
      </c>
      <c r="AG64" s="147">
        <f>IFERROR(IF('2e Nil Differential'!AG21&gt;0,(-'2e Nil Differential'!AG21*('3d Customer accounts'!AG22/('3d Customer accounts'!AG22+'3d Customer accounts'!AG65))),"0"),"-")</f>
        <v>-22.108638123266378</v>
      </c>
      <c r="AH64" s="147" t="str">
        <f>IFERROR(IF('2e Nil Differential'!AH21&gt;0,(-'2e Nil Differential'!AH21*('3d Customer accounts'!AH22/('3d Customer accounts'!AH22+'3d Customer accounts'!AH65))),"0"),"-")</f>
        <v>-</v>
      </c>
      <c r="AI64" s="147" t="str">
        <f>IFERROR(IF('2e Nil Differential'!AI21&gt;0,(-'2e Nil Differential'!AI21*('3d Customer accounts'!AI22/('3d Customer accounts'!AI22+'3d Customer accounts'!AI65))),"0"),"-")</f>
        <v>-</v>
      </c>
      <c r="AJ64" s="147" t="str">
        <f>IFERROR(IF('2e Nil Differential'!AJ21&gt;0,(-'2e Nil Differential'!AJ21*('3d Customer accounts'!AJ22/('3d Customer accounts'!AJ22+'3d Customer accounts'!AJ65))),"0"),"-")</f>
        <v>-</v>
      </c>
      <c r="AK64" s="147" t="str">
        <f>IFERROR(IF('2e Nil Differential'!AK21&gt;0,(-'2e Nil Differential'!AK21*('3d Customer accounts'!AK22/('3d Customer accounts'!AK22+'3d Customer accounts'!AK65))),"0"),"-")</f>
        <v>-</v>
      </c>
      <c r="AL64" s="147" t="str">
        <f>IFERROR(IF('2e Nil Differential'!AL21&gt;0,(-'2e Nil Differential'!AL21*('3d Customer accounts'!AL22/('3d Customer accounts'!AL22+'3d Customer accounts'!AL65))),"0"),"-")</f>
        <v>-</v>
      </c>
      <c r="AM64" s="147" t="str">
        <f>IFERROR(IF('2e Nil Differential'!AM21&gt;0,(-'2e Nil Differential'!AM21*('3d Customer accounts'!AM22/('3d Customer accounts'!AM22+'3d Customer accounts'!AM65))),"0"),"-")</f>
        <v>-</v>
      </c>
      <c r="AN64" s="147" t="str">
        <f>IFERROR(IF('2e Nil Differential'!AN21&gt;0,(-'2e Nil Differential'!AN21*('3d Customer accounts'!AN22/('3d Customer accounts'!AN22+'3d Customer accounts'!AN65))),"0"),"-")</f>
        <v>-</v>
      </c>
      <c r="AO64" s="147" t="str">
        <f>IFERROR(IF('2e Nil Differential'!AO21&gt;0,(-'2e Nil Differential'!AO21*('3d Customer accounts'!AO22/('3d Customer accounts'!AO22+'3d Customer accounts'!AO65))),"0"),"-")</f>
        <v>-</v>
      </c>
      <c r="AP64" s="147" t="str">
        <f>IFERROR(IF('2e Nil Differential'!AP21&gt;0,(-'2e Nil Differential'!AP21*('3d Customer accounts'!AP22/('3d Customer accounts'!AP22+'3d Customer accounts'!AP65))),"0"),"-")</f>
        <v>-</v>
      </c>
      <c r="AQ64" s="147" t="str">
        <f>IFERROR(IF('2e Nil Differential'!AQ21&gt;0,(-'2e Nil Differential'!AQ21*('3d Customer accounts'!AQ22/('3d Customer accounts'!AQ22+'3d Customer accounts'!AQ65))),"0"),"-")</f>
        <v>-</v>
      </c>
      <c r="AR64" s="147" t="str">
        <f>IFERROR(IF('2e Nil Differential'!AR21&gt;0,(-'2e Nil Differential'!AR21*('3d Customer accounts'!AR22/('3d Customer accounts'!AR22+'3d Customer accounts'!AR65))),"0"),"-")</f>
        <v>-</v>
      </c>
      <c r="AS64" s="147" t="str">
        <f>IFERROR(IF('2e Nil Differential'!AS21&gt;0,(-'2e Nil Differential'!AS21*('3d Customer accounts'!AS22/('3d Customer accounts'!AS22+'3d Customer accounts'!AS65))),"0"),"-")</f>
        <v>-</v>
      </c>
      <c r="AT64" s="147" t="str">
        <f>IFERROR(IF('2e Nil Differential'!AT21&gt;0,(-'2e Nil Differential'!AT21*('3d Customer accounts'!AT22/('3d Customer accounts'!AT22+'3d Customer accounts'!AT65))),"0"),"-")</f>
        <v>-</v>
      </c>
      <c r="AU64" s="147" t="str">
        <f>IFERROR(IF('2e Nil Differential'!AU21&gt;0,(-'2e Nil Differential'!AU21*('3d Customer accounts'!AU22/('3d Customer accounts'!AU22+'3d Customer accounts'!AU65))),"0"),"-")</f>
        <v>-</v>
      </c>
      <c r="AV64" s="147" t="str">
        <f>IFERROR(IF('2e Nil Differential'!AV21&gt;0,(-'2e Nil Differential'!AV21*('3d Customer accounts'!AV22/('3d Customer accounts'!AV22+'3d Customer accounts'!AV65))),"0"),"-")</f>
        <v>-</v>
      </c>
      <c r="AW64" s="147" t="str">
        <f>IFERROR(IF('2e Nil Differential'!AW21&gt;0,(-'2e Nil Differential'!AW21*('3d Customer accounts'!AW22/('3d Customer accounts'!AW22+'3d Customer accounts'!AW65))),"0"),"-")</f>
        <v>-</v>
      </c>
      <c r="AX64" s="147" t="str">
        <f>IFERROR(IF('2e Nil Differential'!AX21&gt;0,(-'2e Nil Differential'!AX21*('3d Customer accounts'!AX22/('3d Customer accounts'!AX22+'3d Customer accounts'!AX65))),"0"),"-")</f>
        <v>-</v>
      </c>
      <c r="AY64" s="147" t="str">
        <f>IFERROR(IF('2e Nil Differential'!AY21&gt;0,(-'2e Nil Differential'!AY21*('3d Customer accounts'!AY22/('3d Customer accounts'!AY22+'3d Customer accounts'!AY65))),"0"),"-")</f>
        <v>-</v>
      </c>
      <c r="AZ64" s="147" t="str">
        <f>IFERROR(IF('2e Nil Differential'!AZ21&gt;0,(-'2e Nil Differential'!AZ21*('3d Customer accounts'!AZ22/('3d Customer accounts'!AZ22+'3d Customer accounts'!AZ65))),"0"),"-")</f>
        <v>-</v>
      </c>
      <c r="BA64" s="147" t="str">
        <f>IFERROR(IF('2e Nil Differential'!BA21&gt;0,(-'2e Nil Differential'!BA21*('3d Customer accounts'!BA22/('3d Customer accounts'!BA22+'3d Customer accounts'!BA65))),"0"),"-")</f>
        <v>-</v>
      </c>
      <c r="BB64" s="147" t="str">
        <f>IFERROR(IF('2e Nil Differential'!BB21&gt;0,(-'2e Nil Differential'!BB21*('3d Customer accounts'!BB22/('3d Customer accounts'!BB22+'3d Customer accounts'!BB65))),"0"),"-")</f>
        <v>-</v>
      </c>
      <c r="BC64" s="147" t="str">
        <f>IFERROR(IF('2e Nil Differential'!BC21&gt;0,(-'2e Nil Differential'!BC21*('3d Customer accounts'!BC22/('3d Customer accounts'!BC22+'3d Customer accounts'!BC65))),"0"),"-")</f>
        <v>-</v>
      </c>
      <c r="BD64" s="147" t="str">
        <f>IFERROR(IF('2e Nil Differential'!BD21&gt;0,(-'2e Nil Differential'!BD21*('3d Customer accounts'!BD22/('3d Customer accounts'!BD22+'3d Customer accounts'!BD65))),"0"),"-")</f>
        <v>-</v>
      </c>
      <c r="BE64" s="147" t="str">
        <f>IFERROR(IF('2e Nil Differential'!BE21&gt;0,(-'2e Nil Differential'!BE21*('3d Customer accounts'!BE22/('3d Customer accounts'!BE22+'3d Customer accounts'!BE65))),"0"),"-")</f>
        <v>-</v>
      </c>
      <c r="BF64" s="147" t="str">
        <f>IFERROR(IF('2e Nil Differential'!BF21&gt;0,(-'2e Nil Differential'!BF21*('3d Customer accounts'!BF22/('3d Customer accounts'!BF22+'3d Customer accounts'!BF65))),"0"),"-")</f>
        <v>-</v>
      </c>
    </row>
    <row r="65" spans="2:58" x14ac:dyDescent="0.25">
      <c r="B65" s="278"/>
      <c r="C65" s="281"/>
      <c r="D65" s="281"/>
      <c r="E65" s="281"/>
      <c r="F65" s="65" t="s">
        <v>63</v>
      </c>
      <c r="G65" s="66"/>
      <c r="H65" s="38"/>
      <c r="I65" s="142"/>
      <c r="J65" s="142"/>
      <c r="K65" s="142"/>
      <c r="L65" s="142"/>
      <c r="M65" s="142"/>
      <c r="N65" s="142"/>
      <c r="O65" s="142"/>
      <c r="P65" s="142"/>
      <c r="Q65" s="38"/>
      <c r="R65" s="142"/>
      <c r="S65" s="142"/>
      <c r="T65" s="142"/>
      <c r="U65" s="142"/>
      <c r="V65" s="142"/>
      <c r="W65" s="142"/>
      <c r="X65" s="142"/>
      <c r="Y65" s="142"/>
      <c r="Z65" s="142"/>
      <c r="AA65" s="142"/>
      <c r="AB65" s="142"/>
      <c r="AC65" s="142"/>
      <c r="AD65" s="142"/>
      <c r="AE65" s="142"/>
      <c r="AF65" s="246">
        <f>IFERROR(IF('2e Nil Differential'!AF22&gt;0,(-'2e Nil Differential'!AF22*('3d Customer accounts'!AF23/('3d Customer accounts'!AF23+'3d Customer accounts'!AF66))),"0"),"-")</f>
        <v>-21.182349415837173</v>
      </c>
      <c r="AG65" s="147">
        <f>IFERROR(IF('2e Nil Differential'!AG22&gt;0,(-'2e Nil Differential'!AG22*('3d Customer accounts'!AG23/('3d Customer accounts'!AG23+'3d Customer accounts'!AG66))),"0"),"-")</f>
        <v>-21.304740423087217</v>
      </c>
      <c r="AH65" s="147" t="str">
        <f>IFERROR(IF('2e Nil Differential'!AH22&gt;0,(-'2e Nil Differential'!AH22*('3d Customer accounts'!AH23/('3d Customer accounts'!AH23+'3d Customer accounts'!AH66))),"0"),"-")</f>
        <v>-</v>
      </c>
      <c r="AI65" s="147" t="str">
        <f>IFERROR(IF('2e Nil Differential'!AI22&gt;0,(-'2e Nil Differential'!AI22*('3d Customer accounts'!AI23/('3d Customer accounts'!AI23+'3d Customer accounts'!AI66))),"0"),"-")</f>
        <v>-</v>
      </c>
      <c r="AJ65" s="147" t="str">
        <f>IFERROR(IF('2e Nil Differential'!AJ22&gt;0,(-'2e Nil Differential'!AJ22*('3d Customer accounts'!AJ23/('3d Customer accounts'!AJ23+'3d Customer accounts'!AJ66))),"0"),"-")</f>
        <v>-</v>
      </c>
      <c r="AK65" s="147" t="str">
        <f>IFERROR(IF('2e Nil Differential'!AK22&gt;0,(-'2e Nil Differential'!AK22*('3d Customer accounts'!AK23/('3d Customer accounts'!AK23+'3d Customer accounts'!AK66))),"0"),"-")</f>
        <v>-</v>
      </c>
      <c r="AL65" s="147" t="str">
        <f>IFERROR(IF('2e Nil Differential'!AL22&gt;0,(-'2e Nil Differential'!AL22*('3d Customer accounts'!AL23/('3d Customer accounts'!AL23+'3d Customer accounts'!AL66))),"0"),"-")</f>
        <v>-</v>
      </c>
      <c r="AM65" s="147" t="str">
        <f>IFERROR(IF('2e Nil Differential'!AM22&gt;0,(-'2e Nil Differential'!AM22*('3d Customer accounts'!AM23/('3d Customer accounts'!AM23+'3d Customer accounts'!AM66))),"0"),"-")</f>
        <v>-</v>
      </c>
      <c r="AN65" s="147" t="str">
        <f>IFERROR(IF('2e Nil Differential'!AN22&gt;0,(-'2e Nil Differential'!AN22*('3d Customer accounts'!AN23/('3d Customer accounts'!AN23+'3d Customer accounts'!AN66))),"0"),"-")</f>
        <v>-</v>
      </c>
      <c r="AO65" s="147" t="str">
        <f>IFERROR(IF('2e Nil Differential'!AO22&gt;0,(-'2e Nil Differential'!AO22*('3d Customer accounts'!AO23/('3d Customer accounts'!AO23+'3d Customer accounts'!AO66))),"0"),"-")</f>
        <v>-</v>
      </c>
      <c r="AP65" s="147" t="str">
        <f>IFERROR(IF('2e Nil Differential'!AP22&gt;0,(-'2e Nil Differential'!AP22*('3d Customer accounts'!AP23/('3d Customer accounts'!AP23+'3d Customer accounts'!AP66))),"0"),"-")</f>
        <v>-</v>
      </c>
      <c r="AQ65" s="147" t="str">
        <f>IFERROR(IF('2e Nil Differential'!AQ22&gt;0,(-'2e Nil Differential'!AQ22*('3d Customer accounts'!AQ23/('3d Customer accounts'!AQ23+'3d Customer accounts'!AQ66))),"0"),"-")</f>
        <v>-</v>
      </c>
      <c r="AR65" s="147" t="str">
        <f>IFERROR(IF('2e Nil Differential'!AR22&gt;0,(-'2e Nil Differential'!AR22*('3d Customer accounts'!AR23/('3d Customer accounts'!AR23+'3d Customer accounts'!AR66))),"0"),"-")</f>
        <v>-</v>
      </c>
      <c r="AS65" s="147" t="str">
        <f>IFERROR(IF('2e Nil Differential'!AS22&gt;0,(-'2e Nil Differential'!AS22*('3d Customer accounts'!AS23/('3d Customer accounts'!AS23+'3d Customer accounts'!AS66))),"0"),"-")</f>
        <v>-</v>
      </c>
      <c r="AT65" s="147" t="str">
        <f>IFERROR(IF('2e Nil Differential'!AT22&gt;0,(-'2e Nil Differential'!AT22*('3d Customer accounts'!AT23/('3d Customer accounts'!AT23+'3d Customer accounts'!AT66))),"0"),"-")</f>
        <v>-</v>
      </c>
      <c r="AU65" s="147" t="str">
        <f>IFERROR(IF('2e Nil Differential'!AU22&gt;0,(-'2e Nil Differential'!AU22*('3d Customer accounts'!AU23/('3d Customer accounts'!AU23+'3d Customer accounts'!AU66))),"0"),"-")</f>
        <v>-</v>
      </c>
      <c r="AV65" s="147" t="str">
        <f>IFERROR(IF('2e Nil Differential'!AV22&gt;0,(-'2e Nil Differential'!AV22*('3d Customer accounts'!AV23/('3d Customer accounts'!AV23+'3d Customer accounts'!AV66))),"0"),"-")</f>
        <v>-</v>
      </c>
      <c r="AW65" s="147" t="str">
        <f>IFERROR(IF('2e Nil Differential'!AW22&gt;0,(-'2e Nil Differential'!AW22*('3d Customer accounts'!AW23/('3d Customer accounts'!AW23+'3d Customer accounts'!AW66))),"0"),"-")</f>
        <v>-</v>
      </c>
      <c r="AX65" s="147" t="str">
        <f>IFERROR(IF('2e Nil Differential'!AX22&gt;0,(-'2e Nil Differential'!AX22*('3d Customer accounts'!AX23/('3d Customer accounts'!AX23+'3d Customer accounts'!AX66))),"0"),"-")</f>
        <v>-</v>
      </c>
      <c r="AY65" s="147" t="str">
        <f>IFERROR(IF('2e Nil Differential'!AY22&gt;0,(-'2e Nil Differential'!AY22*('3d Customer accounts'!AY23/('3d Customer accounts'!AY23+'3d Customer accounts'!AY66))),"0"),"-")</f>
        <v>-</v>
      </c>
      <c r="AZ65" s="147" t="str">
        <f>IFERROR(IF('2e Nil Differential'!AZ22&gt;0,(-'2e Nil Differential'!AZ22*('3d Customer accounts'!AZ23/('3d Customer accounts'!AZ23+'3d Customer accounts'!AZ66))),"0"),"-")</f>
        <v>-</v>
      </c>
      <c r="BA65" s="147" t="str">
        <f>IFERROR(IF('2e Nil Differential'!BA22&gt;0,(-'2e Nil Differential'!BA22*('3d Customer accounts'!BA23/('3d Customer accounts'!BA23+'3d Customer accounts'!BA66))),"0"),"-")</f>
        <v>-</v>
      </c>
      <c r="BB65" s="147" t="str">
        <f>IFERROR(IF('2e Nil Differential'!BB22&gt;0,(-'2e Nil Differential'!BB22*('3d Customer accounts'!BB23/('3d Customer accounts'!BB23+'3d Customer accounts'!BB66))),"0"),"-")</f>
        <v>-</v>
      </c>
      <c r="BC65" s="147" t="str">
        <f>IFERROR(IF('2e Nil Differential'!BC22&gt;0,(-'2e Nil Differential'!BC22*('3d Customer accounts'!BC23/('3d Customer accounts'!BC23+'3d Customer accounts'!BC66))),"0"),"-")</f>
        <v>-</v>
      </c>
      <c r="BD65" s="147" t="str">
        <f>IFERROR(IF('2e Nil Differential'!BD22&gt;0,(-'2e Nil Differential'!BD22*('3d Customer accounts'!BD23/('3d Customer accounts'!BD23+'3d Customer accounts'!BD66))),"0"),"-")</f>
        <v>-</v>
      </c>
      <c r="BE65" s="147" t="str">
        <f>IFERROR(IF('2e Nil Differential'!BE22&gt;0,(-'2e Nil Differential'!BE22*('3d Customer accounts'!BE23/('3d Customer accounts'!BE23+'3d Customer accounts'!BE66))),"0"),"-")</f>
        <v>-</v>
      </c>
      <c r="BF65" s="147" t="str">
        <f>IFERROR(IF('2e Nil Differential'!BF22&gt;0,(-'2e Nil Differential'!BF22*('3d Customer accounts'!BF23/('3d Customer accounts'!BF23+'3d Customer accounts'!BF66))),"0"),"-")</f>
        <v>-</v>
      </c>
    </row>
    <row r="66" spans="2:58" x14ac:dyDescent="0.25">
      <c r="B66" s="278"/>
      <c r="C66" s="281"/>
      <c r="D66" s="281"/>
      <c r="E66" s="281"/>
      <c r="F66" s="65" t="s">
        <v>64</v>
      </c>
      <c r="G66" s="66"/>
      <c r="H66" s="38"/>
      <c r="I66" s="142"/>
      <c r="J66" s="142"/>
      <c r="K66" s="142"/>
      <c r="L66" s="142"/>
      <c r="M66" s="142"/>
      <c r="N66" s="142"/>
      <c r="O66" s="142"/>
      <c r="P66" s="142"/>
      <c r="Q66" s="38"/>
      <c r="R66" s="142"/>
      <c r="S66" s="142"/>
      <c r="T66" s="142"/>
      <c r="U66" s="142"/>
      <c r="V66" s="142"/>
      <c r="W66" s="142"/>
      <c r="X66" s="142"/>
      <c r="Y66" s="142"/>
      <c r="Z66" s="142"/>
      <c r="AA66" s="142"/>
      <c r="AB66" s="142"/>
      <c r="AC66" s="142"/>
      <c r="AD66" s="142"/>
      <c r="AE66" s="142"/>
      <c r="AF66" s="246">
        <f>IFERROR(IF('2e Nil Differential'!AF23&gt;0,(-'2e Nil Differential'!AF23*('3d Customer accounts'!AF24/('3d Customer accounts'!AF24+'3d Customer accounts'!AF67))),"0"),"-")</f>
        <v>-20.454414109946367</v>
      </c>
      <c r="AG66" s="147">
        <f>IFERROR(IF('2e Nil Differential'!AG23&gt;0,(-'2e Nil Differential'!AG23*('3d Customer accounts'!AG24/('3d Customer accounts'!AG24+'3d Customer accounts'!AG67))),"0"),"-")</f>
        <v>-20.584918343307095</v>
      </c>
      <c r="AH66" s="147" t="str">
        <f>IFERROR(IF('2e Nil Differential'!AH23&gt;0,(-'2e Nil Differential'!AH23*('3d Customer accounts'!AH24/('3d Customer accounts'!AH24+'3d Customer accounts'!AH67))),"0"),"-")</f>
        <v>-</v>
      </c>
      <c r="AI66" s="147" t="str">
        <f>IFERROR(IF('2e Nil Differential'!AI23&gt;0,(-'2e Nil Differential'!AI23*('3d Customer accounts'!AI24/('3d Customer accounts'!AI24+'3d Customer accounts'!AI67))),"0"),"-")</f>
        <v>-</v>
      </c>
      <c r="AJ66" s="147" t="str">
        <f>IFERROR(IF('2e Nil Differential'!AJ23&gt;0,(-'2e Nil Differential'!AJ23*('3d Customer accounts'!AJ24/('3d Customer accounts'!AJ24+'3d Customer accounts'!AJ67))),"0"),"-")</f>
        <v>-</v>
      </c>
      <c r="AK66" s="147" t="str">
        <f>IFERROR(IF('2e Nil Differential'!AK23&gt;0,(-'2e Nil Differential'!AK23*('3d Customer accounts'!AK24/('3d Customer accounts'!AK24+'3d Customer accounts'!AK67))),"0"),"-")</f>
        <v>-</v>
      </c>
      <c r="AL66" s="147" t="str">
        <f>IFERROR(IF('2e Nil Differential'!AL23&gt;0,(-'2e Nil Differential'!AL23*('3d Customer accounts'!AL24/('3d Customer accounts'!AL24+'3d Customer accounts'!AL67))),"0"),"-")</f>
        <v>-</v>
      </c>
      <c r="AM66" s="147" t="str">
        <f>IFERROR(IF('2e Nil Differential'!AM23&gt;0,(-'2e Nil Differential'!AM23*('3d Customer accounts'!AM24/('3d Customer accounts'!AM24+'3d Customer accounts'!AM67))),"0"),"-")</f>
        <v>-</v>
      </c>
      <c r="AN66" s="147" t="str">
        <f>IFERROR(IF('2e Nil Differential'!AN23&gt;0,(-'2e Nil Differential'!AN23*('3d Customer accounts'!AN24/('3d Customer accounts'!AN24+'3d Customer accounts'!AN67))),"0"),"-")</f>
        <v>-</v>
      </c>
      <c r="AO66" s="147" t="str">
        <f>IFERROR(IF('2e Nil Differential'!AO23&gt;0,(-'2e Nil Differential'!AO23*('3d Customer accounts'!AO24/('3d Customer accounts'!AO24+'3d Customer accounts'!AO67))),"0"),"-")</f>
        <v>-</v>
      </c>
      <c r="AP66" s="147" t="str">
        <f>IFERROR(IF('2e Nil Differential'!AP23&gt;0,(-'2e Nil Differential'!AP23*('3d Customer accounts'!AP24/('3d Customer accounts'!AP24+'3d Customer accounts'!AP67))),"0"),"-")</f>
        <v>-</v>
      </c>
      <c r="AQ66" s="147" t="str">
        <f>IFERROR(IF('2e Nil Differential'!AQ23&gt;0,(-'2e Nil Differential'!AQ23*('3d Customer accounts'!AQ24/('3d Customer accounts'!AQ24+'3d Customer accounts'!AQ67))),"0"),"-")</f>
        <v>-</v>
      </c>
      <c r="AR66" s="147" t="str">
        <f>IFERROR(IF('2e Nil Differential'!AR23&gt;0,(-'2e Nil Differential'!AR23*('3d Customer accounts'!AR24/('3d Customer accounts'!AR24+'3d Customer accounts'!AR67))),"0"),"-")</f>
        <v>-</v>
      </c>
      <c r="AS66" s="147" t="str">
        <f>IFERROR(IF('2e Nil Differential'!AS23&gt;0,(-'2e Nil Differential'!AS23*('3d Customer accounts'!AS24/('3d Customer accounts'!AS24+'3d Customer accounts'!AS67))),"0"),"-")</f>
        <v>-</v>
      </c>
      <c r="AT66" s="147" t="str">
        <f>IFERROR(IF('2e Nil Differential'!AT23&gt;0,(-'2e Nil Differential'!AT23*('3d Customer accounts'!AT24/('3d Customer accounts'!AT24+'3d Customer accounts'!AT67))),"0"),"-")</f>
        <v>-</v>
      </c>
      <c r="AU66" s="147" t="str">
        <f>IFERROR(IF('2e Nil Differential'!AU23&gt;0,(-'2e Nil Differential'!AU23*('3d Customer accounts'!AU24/('3d Customer accounts'!AU24+'3d Customer accounts'!AU67))),"0"),"-")</f>
        <v>-</v>
      </c>
      <c r="AV66" s="147" t="str">
        <f>IFERROR(IF('2e Nil Differential'!AV23&gt;0,(-'2e Nil Differential'!AV23*('3d Customer accounts'!AV24/('3d Customer accounts'!AV24+'3d Customer accounts'!AV67))),"0"),"-")</f>
        <v>-</v>
      </c>
      <c r="AW66" s="147" t="str">
        <f>IFERROR(IF('2e Nil Differential'!AW23&gt;0,(-'2e Nil Differential'!AW23*('3d Customer accounts'!AW24/('3d Customer accounts'!AW24+'3d Customer accounts'!AW67))),"0"),"-")</f>
        <v>-</v>
      </c>
      <c r="AX66" s="147" t="str">
        <f>IFERROR(IF('2e Nil Differential'!AX23&gt;0,(-'2e Nil Differential'!AX23*('3d Customer accounts'!AX24/('3d Customer accounts'!AX24+'3d Customer accounts'!AX67))),"0"),"-")</f>
        <v>-</v>
      </c>
      <c r="AY66" s="147" t="str">
        <f>IFERROR(IF('2e Nil Differential'!AY23&gt;0,(-'2e Nil Differential'!AY23*('3d Customer accounts'!AY24/('3d Customer accounts'!AY24+'3d Customer accounts'!AY67))),"0"),"-")</f>
        <v>-</v>
      </c>
      <c r="AZ66" s="147" t="str">
        <f>IFERROR(IF('2e Nil Differential'!AZ23&gt;0,(-'2e Nil Differential'!AZ23*('3d Customer accounts'!AZ24/('3d Customer accounts'!AZ24+'3d Customer accounts'!AZ67))),"0"),"-")</f>
        <v>-</v>
      </c>
      <c r="BA66" s="147" t="str">
        <f>IFERROR(IF('2e Nil Differential'!BA23&gt;0,(-'2e Nil Differential'!BA23*('3d Customer accounts'!BA24/('3d Customer accounts'!BA24+'3d Customer accounts'!BA67))),"0"),"-")</f>
        <v>-</v>
      </c>
      <c r="BB66" s="147" t="str">
        <f>IFERROR(IF('2e Nil Differential'!BB23&gt;0,(-'2e Nil Differential'!BB23*('3d Customer accounts'!BB24/('3d Customer accounts'!BB24+'3d Customer accounts'!BB67))),"0"),"-")</f>
        <v>-</v>
      </c>
      <c r="BC66" s="147" t="str">
        <f>IFERROR(IF('2e Nil Differential'!BC23&gt;0,(-'2e Nil Differential'!BC23*('3d Customer accounts'!BC24/('3d Customer accounts'!BC24+'3d Customer accounts'!BC67))),"0"),"-")</f>
        <v>-</v>
      </c>
      <c r="BD66" s="147" t="str">
        <f>IFERROR(IF('2e Nil Differential'!BD23&gt;0,(-'2e Nil Differential'!BD23*('3d Customer accounts'!BD24/('3d Customer accounts'!BD24+'3d Customer accounts'!BD67))),"0"),"-")</f>
        <v>-</v>
      </c>
      <c r="BE66" s="147" t="str">
        <f>IFERROR(IF('2e Nil Differential'!BE23&gt;0,(-'2e Nil Differential'!BE23*('3d Customer accounts'!BE24/('3d Customer accounts'!BE24+'3d Customer accounts'!BE67))),"0"),"-")</f>
        <v>-</v>
      </c>
      <c r="BF66" s="147" t="str">
        <f>IFERROR(IF('2e Nil Differential'!BF23&gt;0,(-'2e Nil Differential'!BF23*('3d Customer accounts'!BF24/('3d Customer accounts'!BF24+'3d Customer accounts'!BF67))),"0"),"-")</f>
        <v>-</v>
      </c>
    </row>
    <row r="67" spans="2:58" x14ac:dyDescent="0.25">
      <c r="B67" s="278"/>
      <c r="C67" s="281"/>
      <c r="D67" s="281"/>
      <c r="E67" s="281"/>
      <c r="F67" s="65" t="s">
        <v>65</v>
      </c>
      <c r="G67" s="66"/>
      <c r="H67" s="38"/>
      <c r="I67" s="142"/>
      <c r="J67" s="142"/>
      <c r="K67" s="142"/>
      <c r="L67" s="142"/>
      <c r="M67" s="142"/>
      <c r="N67" s="142"/>
      <c r="O67" s="142"/>
      <c r="P67" s="142"/>
      <c r="Q67" s="38"/>
      <c r="R67" s="142"/>
      <c r="S67" s="142"/>
      <c r="T67" s="142"/>
      <c r="U67" s="142"/>
      <c r="V67" s="142"/>
      <c r="W67" s="142"/>
      <c r="X67" s="142"/>
      <c r="Y67" s="142"/>
      <c r="Z67" s="142"/>
      <c r="AA67" s="142"/>
      <c r="AB67" s="142"/>
      <c r="AC67" s="142"/>
      <c r="AD67" s="142"/>
      <c r="AE67" s="142"/>
      <c r="AF67" s="246">
        <f>IFERROR(IF('2e Nil Differential'!AF24&gt;0,(-'2e Nil Differential'!AF24*('3d Customer accounts'!AF25/('3d Customer accounts'!AF25+'3d Customer accounts'!AF68))),"0"),"-")</f>
        <v>-21.49020627336807</v>
      </c>
      <c r="AG67" s="147">
        <f>IFERROR(IF('2e Nil Differential'!AG24&gt;0,(-'2e Nil Differential'!AG24*('3d Customer accounts'!AG25/('3d Customer accounts'!AG25+'3d Customer accounts'!AG68))),"0"),"-")</f>
        <v>-21.579655484113037</v>
      </c>
      <c r="AH67" s="147" t="str">
        <f>IFERROR(IF('2e Nil Differential'!AH24&gt;0,(-'2e Nil Differential'!AH24*('3d Customer accounts'!AH25/('3d Customer accounts'!AH25+'3d Customer accounts'!AH68))),"0"),"-")</f>
        <v>-</v>
      </c>
      <c r="AI67" s="147" t="str">
        <f>IFERROR(IF('2e Nil Differential'!AI24&gt;0,(-'2e Nil Differential'!AI24*('3d Customer accounts'!AI25/('3d Customer accounts'!AI25+'3d Customer accounts'!AI68))),"0"),"-")</f>
        <v>-</v>
      </c>
      <c r="AJ67" s="147" t="str">
        <f>IFERROR(IF('2e Nil Differential'!AJ24&gt;0,(-'2e Nil Differential'!AJ24*('3d Customer accounts'!AJ25/('3d Customer accounts'!AJ25+'3d Customer accounts'!AJ68))),"0"),"-")</f>
        <v>-</v>
      </c>
      <c r="AK67" s="147" t="str">
        <f>IFERROR(IF('2e Nil Differential'!AK24&gt;0,(-'2e Nil Differential'!AK24*('3d Customer accounts'!AK25/('3d Customer accounts'!AK25+'3d Customer accounts'!AK68))),"0"),"-")</f>
        <v>-</v>
      </c>
      <c r="AL67" s="147" t="str">
        <f>IFERROR(IF('2e Nil Differential'!AL24&gt;0,(-'2e Nil Differential'!AL24*('3d Customer accounts'!AL25/('3d Customer accounts'!AL25+'3d Customer accounts'!AL68))),"0"),"-")</f>
        <v>-</v>
      </c>
      <c r="AM67" s="147" t="str">
        <f>IFERROR(IF('2e Nil Differential'!AM24&gt;0,(-'2e Nil Differential'!AM24*('3d Customer accounts'!AM25/('3d Customer accounts'!AM25+'3d Customer accounts'!AM68))),"0"),"-")</f>
        <v>-</v>
      </c>
      <c r="AN67" s="147" t="str">
        <f>IFERROR(IF('2e Nil Differential'!AN24&gt;0,(-'2e Nil Differential'!AN24*('3d Customer accounts'!AN25/('3d Customer accounts'!AN25+'3d Customer accounts'!AN68))),"0"),"-")</f>
        <v>-</v>
      </c>
      <c r="AO67" s="147" t="str">
        <f>IFERROR(IF('2e Nil Differential'!AO24&gt;0,(-'2e Nil Differential'!AO24*('3d Customer accounts'!AO25/('3d Customer accounts'!AO25+'3d Customer accounts'!AO68))),"0"),"-")</f>
        <v>-</v>
      </c>
      <c r="AP67" s="147" t="str">
        <f>IFERROR(IF('2e Nil Differential'!AP24&gt;0,(-'2e Nil Differential'!AP24*('3d Customer accounts'!AP25/('3d Customer accounts'!AP25+'3d Customer accounts'!AP68))),"0"),"-")</f>
        <v>-</v>
      </c>
      <c r="AQ67" s="147" t="str">
        <f>IFERROR(IF('2e Nil Differential'!AQ24&gt;0,(-'2e Nil Differential'!AQ24*('3d Customer accounts'!AQ25/('3d Customer accounts'!AQ25+'3d Customer accounts'!AQ68))),"0"),"-")</f>
        <v>-</v>
      </c>
      <c r="AR67" s="147" t="str">
        <f>IFERROR(IF('2e Nil Differential'!AR24&gt;0,(-'2e Nil Differential'!AR24*('3d Customer accounts'!AR25/('3d Customer accounts'!AR25+'3d Customer accounts'!AR68))),"0"),"-")</f>
        <v>-</v>
      </c>
      <c r="AS67" s="147" t="str">
        <f>IFERROR(IF('2e Nil Differential'!AS24&gt;0,(-'2e Nil Differential'!AS24*('3d Customer accounts'!AS25/('3d Customer accounts'!AS25+'3d Customer accounts'!AS68))),"0"),"-")</f>
        <v>-</v>
      </c>
      <c r="AT67" s="147" t="str">
        <f>IFERROR(IF('2e Nil Differential'!AT24&gt;0,(-'2e Nil Differential'!AT24*('3d Customer accounts'!AT25/('3d Customer accounts'!AT25+'3d Customer accounts'!AT68))),"0"),"-")</f>
        <v>-</v>
      </c>
      <c r="AU67" s="147" t="str">
        <f>IFERROR(IF('2e Nil Differential'!AU24&gt;0,(-'2e Nil Differential'!AU24*('3d Customer accounts'!AU25/('3d Customer accounts'!AU25+'3d Customer accounts'!AU68))),"0"),"-")</f>
        <v>-</v>
      </c>
      <c r="AV67" s="147" t="str">
        <f>IFERROR(IF('2e Nil Differential'!AV24&gt;0,(-'2e Nil Differential'!AV24*('3d Customer accounts'!AV25/('3d Customer accounts'!AV25+'3d Customer accounts'!AV68))),"0"),"-")</f>
        <v>-</v>
      </c>
      <c r="AW67" s="147" t="str">
        <f>IFERROR(IF('2e Nil Differential'!AW24&gt;0,(-'2e Nil Differential'!AW24*('3d Customer accounts'!AW25/('3d Customer accounts'!AW25+'3d Customer accounts'!AW68))),"0"),"-")</f>
        <v>-</v>
      </c>
      <c r="AX67" s="147" t="str">
        <f>IFERROR(IF('2e Nil Differential'!AX24&gt;0,(-'2e Nil Differential'!AX24*('3d Customer accounts'!AX25/('3d Customer accounts'!AX25+'3d Customer accounts'!AX68))),"0"),"-")</f>
        <v>-</v>
      </c>
      <c r="AY67" s="147" t="str">
        <f>IFERROR(IF('2e Nil Differential'!AY24&gt;0,(-'2e Nil Differential'!AY24*('3d Customer accounts'!AY25/('3d Customer accounts'!AY25+'3d Customer accounts'!AY68))),"0"),"-")</f>
        <v>-</v>
      </c>
      <c r="AZ67" s="147" t="str">
        <f>IFERROR(IF('2e Nil Differential'!AZ24&gt;0,(-'2e Nil Differential'!AZ24*('3d Customer accounts'!AZ25/('3d Customer accounts'!AZ25+'3d Customer accounts'!AZ68))),"0"),"-")</f>
        <v>-</v>
      </c>
      <c r="BA67" s="147" t="str">
        <f>IFERROR(IF('2e Nil Differential'!BA24&gt;0,(-'2e Nil Differential'!BA24*('3d Customer accounts'!BA25/('3d Customer accounts'!BA25+'3d Customer accounts'!BA68))),"0"),"-")</f>
        <v>-</v>
      </c>
      <c r="BB67" s="147" t="str">
        <f>IFERROR(IF('2e Nil Differential'!BB24&gt;0,(-'2e Nil Differential'!BB24*('3d Customer accounts'!BB25/('3d Customer accounts'!BB25+'3d Customer accounts'!BB68))),"0"),"-")</f>
        <v>-</v>
      </c>
      <c r="BC67" s="147" t="str">
        <f>IFERROR(IF('2e Nil Differential'!BC24&gt;0,(-'2e Nil Differential'!BC24*('3d Customer accounts'!BC25/('3d Customer accounts'!BC25+'3d Customer accounts'!BC68))),"0"),"-")</f>
        <v>-</v>
      </c>
      <c r="BD67" s="147" t="str">
        <f>IFERROR(IF('2e Nil Differential'!BD24&gt;0,(-'2e Nil Differential'!BD24*('3d Customer accounts'!BD25/('3d Customer accounts'!BD25+'3d Customer accounts'!BD68))),"0"),"-")</f>
        <v>-</v>
      </c>
      <c r="BE67" s="147" t="str">
        <f>IFERROR(IF('2e Nil Differential'!BE24&gt;0,(-'2e Nil Differential'!BE24*('3d Customer accounts'!BE25/('3d Customer accounts'!BE25+'3d Customer accounts'!BE68))),"0"),"-")</f>
        <v>-</v>
      </c>
      <c r="BF67" s="147" t="str">
        <f>IFERROR(IF('2e Nil Differential'!BF24&gt;0,(-'2e Nil Differential'!BF24*('3d Customer accounts'!BF25/('3d Customer accounts'!BF25+'3d Customer accounts'!BF68))),"0"),"-")</f>
        <v>-</v>
      </c>
    </row>
    <row r="68" spans="2:58" x14ac:dyDescent="0.25">
      <c r="B68" s="278"/>
      <c r="C68" s="281"/>
      <c r="D68" s="281"/>
      <c r="E68" s="281"/>
      <c r="F68" s="65" t="s">
        <v>66</v>
      </c>
      <c r="G68" s="66"/>
      <c r="H68" s="38"/>
      <c r="I68" s="142"/>
      <c r="J68" s="142"/>
      <c r="K68" s="142"/>
      <c r="L68" s="142"/>
      <c r="M68" s="142"/>
      <c r="N68" s="142"/>
      <c r="O68" s="142"/>
      <c r="P68" s="142"/>
      <c r="Q68" s="38"/>
      <c r="R68" s="142"/>
      <c r="S68" s="142"/>
      <c r="T68" s="142"/>
      <c r="U68" s="142"/>
      <c r="V68" s="142"/>
      <c r="W68" s="142"/>
      <c r="X68" s="142"/>
      <c r="Y68" s="142"/>
      <c r="Z68" s="142"/>
      <c r="AA68" s="142"/>
      <c r="AB68" s="142"/>
      <c r="AC68" s="142"/>
      <c r="AD68" s="142"/>
      <c r="AE68" s="142"/>
      <c r="AF68" s="246">
        <f>IFERROR(IF('2e Nil Differential'!AF25&gt;0,(-'2e Nil Differential'!AF25*('3d Customer accounts'!AF26/('3d Customer accounts'!AF26+'3d Customer accounts'!AF69))),"0"),"-")</f>
        <v>-19.816942693309361</v>
      </c>
      <c r="AG68" s="147">
        <f>IFERROR(IF('2e Nil Differential'!AG25&gt;0,(-'2e Nil Differential'!AG25*('3d Customer accounts'!AG26/('3d Customer accounts'!AG26+'3d Customer accounts'!AG69))),"0"),"-")</f>
        <v>-19.957921435463707</v>
      </c>
      <c r="AH68" s="147" t="str">
        <f>IFERROR(IF('2e Nil Differential'!AH25&gt;0,(-'2e Nil Differential'!AH25*('3d Customer accounts'!AH26/('3d Customer accounts'!AH26+'3d Customer accounts'!AH69))),"0"),"-")</f>
        <v>-</v>
      </c>
      <c r="AI68" s="147" t="str">
        <f>IFERROR(IF('2e Nil Differential'!AI25&gt;0,(-'2e Nil Differential'!AI25*('3d Customer accounts'!AI26/('3d Customer accounts'!AI26+'3d Customer accounts'!AI69))),"0"),"-")</f>
        <v>-</v>
      </c>
      <c r="AJ68" s="147" t="str">
        <f>IFERROR(IF('2e Nil Differential'!AJ25&gt;0,(-'2e Nil Differential'!AJ25*('3d Customer accounts'!AJ26/('3d Customer accounts'!AJ26+'3d Customer accounts'!AJ69))),"0"),"-")</f>
        <v>-</v>
      </c>
      <c r="AK68" s="147" t="str">
        <f>IFERROR(IF('2e Nil Differential'!AK25&gt;0,(-'2e Nil Differential'!AK25*('3d Customer accounts'!AK26/('3d Customer accounts'!AK26+'3d Customer accounts'!AK69))),"0"),"-")</f>
        <v>-</v>
      </c>
      <c r="AL68" s="147" t="str">
        <f>IFERROR(IF('2e Nil Differential'!AL25&gt;0,(-'2e Nil Differential'!AL25*('3d Customer accounts'!AL26/('3d Customer accounts'!AL26+'3d Customer accounts'!AL69))),"0"),"-")</f>
        <v>-</v>
      </c>
      <c r="AM68" s="147" t="str">
        <f>IFERROR(IF('2e Nil Differential'!AM25&gt;0,(-'2e Nil Differential'!AM25*('3d Customer accounts'!AM26/('3d Customer accounts'!AM26+'3d Customer accounts'!AM69))),"0"),"-")</f>
        <v>-</v>
      </c>
      <c r="AN68" s="147" t="str">
        <f>IFERROR(IF('2e Nil Differential'!AN25&gt;0,(-'2e Nil Differential'!AN25*('3d Customer accounts'!AN26/('3d Customer accounts'!AN26+'3d Customer accounts'!AN69))),"0"),"-")</f>
        <v>-</v>
      </c>
      <c r="AO68" s="147" t="str">
        <f>IFERROR(IF('2e Nil Differential'!AO25&gt;0,(-'2e Nil Differential'!AO25*('3d Customer accounts'!AO26/('3d Customer accounts'!AO26+'3d Customer accounts'!AO69))),"0"),"-")</f>
        <v>-</v>
      </c>
      <c r="AP68" s="147" t="str">
        <f>IFERROR(IF('2e Nil Differential'!AP25&gt;0,(-'2e Nil Differential'!AP25*('3d Customer accounts'!AP26/('3d Customer accounts'!AP26+'3d Customer accounts'!AP69))),"0"),"-")</f>
        <v>-</v>
      </c>
      <c r="AQ68" s="147" t="str">
        <f>IFERROR(IF('2e Nil Differential'!AQ25&gt;0,(-'2e Nil Differential'!AQ25*('3d Customer accounts'!AQ26/('3d Customer accounts'!AQ26+'3d Customer accounts'!AQ69))),"0"),"-")</f>
        <v>-</v>
      </c>
      <c r="AR68" s="147" t="str">
        <f>IFERROR(IF('2e Nil Differential'!AR25&gt;0,(-'2e Nil Differential'!AR25*('3d Customer accounts'!AR26/('3d Customer accounts'!AR26+'3d Customer accounts'!AR69))),"0"),"-")</f>
        <v>-</v>
      </c>
      <c r="AS68" s="147" t="str">
        <f>IFERROR(IF('2e Nil Differential'!AS25&gt;0,(-'2e Nil Differential'!AS25*('3d Customer accounts'!AS26/('3d Customer accounts'!AS26+'3d Customer accounts'!AS69))),"0"),"-")</f>
        <v>-</v>
      </c>
      <c r="AT68" s="147" t="str">
        <f>IFERROR(IF('2e Nil Differential'!AT25&gt;0,(-'2e Nil Differential'!AT25*('3d Customer accounts'!AT26/('3d Customer accounts'!AT26+'3d Customer accounts'!AT69))),"0"),"-")</f>
        <v>-</v>
      </c>
      <c r="AU68" s="147" t="str">
        <f>IFERROR(IF('2e Nil Differential'!AU25&gt;0,(-'2e Nil Differential'!AU25*('3d Customer accounts'!AU26/('3d Customer accounts'!AU26+'3d Customer accounts'!AU69))),"0"),"-")</f>
        <v>-</v>
      </c>
      <c r="AV68" s="147" t="str">
        <f>IFERROR(IF('2e Nil Differential'!AV25&gt;0,(-'2e Nil Differential'!AV25*('3d Customer accounts'!AV26/('3d Customer accounts'!AV26+'3d Customer accounts'!AV69))),"0"),"-")</f>
        <v>-</v>
      </c>
      <c r="AW68" s="147" t="str">
        <f>IFERROR(IF('2e Nil Differential'!AW25&gt;0,(-'2e Nil Differential'!AW25*('3d Customer accounts'!AW26/('3d Customer accounts'!AW26+'3d Customer accounts'!AW69))),"0"),"-")</f>
        <v>-</v>
      </c>
      <c r="AX68" s="147" t="str">
        <f>IFERROR(IF('2e Nil Differential'!AX25&gt;0,(-'2e Nil Differential'!AX25*('3d Customer accounts'!AX26/('3d Customer accounts'!AX26+'3d Customer accounts'!AX69))),"0"),"-")</f>
        <v>-</v>
      </c>
      <c r="AY68" s="147" t="str">
        <f>IFERROR(IF('2e Nil Differential'!AY25&gt;0,(-'2e Nil Differential'!AY25*('3d Customer accounts'!AY26/('3d Customer accounts'!AY26+'3d Customer accounts'!AY69))),"0"),"-")</f>
        <v>-</v>
      </c>
      <c r="AZ68" s="147" t="str">
        <f>IFERROR(IF('2e Nil Differential'!AZ25&gt;0,(-'2e Nil Differential'!AZ25*('3d Customer accounts'!AZ26/('3d Customer accounts'!AZ26+'3d Customer accounts'!AZ69))),"0"),"-")</f>
        <v>-</v>
      </c>
      <c r="BA68" s="147" t="str">
        <f>IFERROR(IF('2e Nil Differential'!BA25&gt;0,(-'2e Nil Differential'!BA25*('3d Customer accounts'!BA26/('3d Customer accounts'!BA26+'3d Customer accounts'!BA69))),"0"),"-")</f>
        <v>-</v>
      </c>
      <c r="BB68" s="147" t="str">
        <f>IFERROR(IF('2e Nil Differential'!BB25&gt;0,(-'2e Nil Differential'!BB25*('3d Customer accounts'!BB26/('3d Customer accounts'!BB26+'3d Customer accounts'!BB69))),"0"),"-")</f>
        <v>-</v>
      </c>
      <c r="BC68" s="147" t="str">
        <f>IFERROR(IF('2e Nil Differential'!BC25&gt;0,(-'2e Nil Differential'!BC25*('3d Customer accounts'!BC26/('3d Customer accounts'!BC26+'3d Customer accounts'!BC69))),"0"),"-")</f>
        <v>-</v>
      </c>
      <c r="BD68" s="147" t="str">
        <f>IFERROR(IF('2e Nil Differential'!BD25&gt;0,(-'2e Nil Differential'!BD25*('3d Customer accounts'!BD26/('3d Customer accounts'!BD26+'3d Customer accounts'!BD69))),"0"),"-")</f>
        <v>-</v>
      </c>
      <c r="BE68" s="147" t="str">
        <f>IFERROR(IF('2e Nil Differential'!BE25&gt;0,(-'2e Nil Differential'!BE25*('3d Customer accounts'!BE26/('3d Customer accounts'!BE26+'3d Customer accounts'!BE69))),"0"),"-")</f>
        <v>-</v>
      </c>
      <c r="BF68" s="147" t="str">
        <f>IFERROR(IF('2e Nil Differential'!BF25&gt;0,(-'2e Nil Differential'!BF25*('3d Customer accounts'!BF26/('3d Customer accounts'!BF26+'3d Customer accounts'!BF69))),"0"),"-")</f>
        <v>-</v>
      </c>
    </row>
    <row r="69" spans="2:58" ht="14.45" customHeight="1" x14ac:dyDescent="0.25">
      <c r="B69" s="278"/>
      <c r="C69" s="280" t="s">
        <v>220</v>
      </c>
      <c r="D69" s="280" t="s">
        <v>449</v>
      </c>
      <c r="E69" s="280" t="s">
        <v>377</v>
      </c>
      <c r="F69" s="17" t="s">
        <v>53</v>
      </c>
      <c r="G69" s="139"/>
      <c r="H69" s="38"/>
      <c r="I69" s="142"/>
      <c r="J69" s="142"/>
      <c r="K69" s="142"/>
      <c r="L69" s="142"/>
      <c r="M69" s="142"/>
      <c r="N69" s="142"/>
      <c r="O69" s="142"/>
      <c r="P69" s="142"/>
      <c r="Q69" s="38"/>
      <c r="R69" s="142"/>
      <c r="S69" s="142"/>
      <c r="T69" s="142"/>
      <c r="U69" s="142"/>
      <c r="V69" s="142"/>
      <c r="W69" s="142"/>
      <c r="X69" s="142"/>
      <c r="Y69" s="142"/>
      <c r="Z69" s="142"/>
      <c r="AA69" s="142"/>
      <c r="AB69" s="142"/>
      <c r="AC69" s="142"/>
      <c r="AD69" s="142"/>
      <c r="AE69" s="142"/>
      <c r="AF69" s="246">
        <f>IFERROR(IF('2e Nil Differential'!AF26&gt;0,(-'2e Nil Differential'!AF26*('3d Customer accounts'!AF27/('3d Customer accounts'!AF27+'3d Customer accounts'!AF70))),"0"),"-")</f>
        <v>-20.925007890715662</v>
      </c>
      <c r="AG69" s="147">
        <f>IFERROR(IF('2e Nil Differential'!AG26&gt;0,(-'2e Nil Differential'!AG26*('3d Customer accounts'!AG27/('3d Customer accounts'!AG27+'3d Customer accounts'!AG70))),"0"),"-")</f>
        <v>-21.215065925388242</v>
      </c>
      <c r="AH69" s="147" t="str">
        <f>IFERROR(IF('2e Nil Differential'!AH26&gt;0,(-'2e Nil Differential'!AH26*('3d Customer accounts'!AH27/('3d Customer accounts'!AH27+'3d Customer accounts'!AH70))),"0"),"-")</f>
        <v>-</v>
      </c>
      <c r="AI69" s="147" t="str">
        <f>IFERROR(IF('2e Nil Differential'!AI26&gt;0,(-'2e Nil Differential'!AI26*('3d Customer accounts'!AI27/('3d Customer accounts'!AI27+'3d Customer accounts'!AI70))),"0"),"-")</f>
        <v>-</v>
      </c>
      <c r="AJ69" s="147" t="str">
        <f>IFERROR(IF('2e Nil Differential'!AJ26&gt;0,(-'2e Nil Differential'!AJ26*('3d Customer accounts'!AJ27/('3d Customer accounts'!AJ27+'3d Customer accounts'!AJ70))),"0"),"-")</f>
        <v>-</v>
      </c>
      <c r="AK69" s="147" t="str">
        <f>IFERROR(IF('2e Nil Differential'!AK26&gt;0,(-'2e Nil Differential'!AK26*('3d Customer accounts'!AK27/('3d Customer accounts'!AK27+'3d Customer accounts'!AK70))),"0"),"-")</f>
        <v>-</v>
      </c>
      <c r="AL69" s="147" t="str">
        <f>IFERROR(IF('2e Nil Differential'!AL26&gt;0,(-'2e Nil Differential'!AL26*('3d Customer accounts'!AL27/('3d Customer accounts'!AL27+'3d Customer accounts'!AL70))),"0"),"-")</f>
        <v>-</v>
      </c>
      <c r="AM69" s="147" t="str">
        <f>IFERROR(IF('2e Nil Differential'!AM26&gt;0,(-'2e Nil Differential'!AM26*('3d Customer accounts'!AM27/('3d Customer accounts'!AM27+'3d Customer accounts'!AM70))),"0"),"-")</f>
        <v>-</v>
      </c>
      <c r="AN69" s="147" t="str">
        <f>IFERROR(IF('2e Nil Differential'!AN26&gt;0,(-'2e Nil Differential'!AN26*('3d Customer accounts'!AN27/('3d Customer accounts'!AN27+'3d Customer accounts'!AN70))),"0"),"-")</f>
        <v>-</v>
      </c>
      <c r="AO69" s="147" t="str">
        <f>IFERROR(IF('2e Nil Differential'!AO26&gt;0,(-'2e Nil Differential'!AO26*('3d Customer accounts'!AO27/('3d Customer accounts'!AO27+'3d Customer accounts'!AO70))),"0"),"-")</f>
        <v>-</v>
      </c>
      <c r="AP69" s="147" t="str">
        <f>IFERROR(IF('2e Nil Differential'!AP26&gt;0,(-'2e Nil Differential'!AP26*('3d Customer accounts'!AP27/('3d Customer accounts'!AP27+'3d Customer accounts'!AP70))),"0"),"-")</f>
        <v>-</v>
      </c>
      <c r="AQ69" s="147" t="str">
        <f>IFERROR(IF('2e Nil Differential'!AQ26&gt;0,(-'2e Nil Differential'!AQ26*('3d Customer accounts'!AQ27/('3d Customer accounts'!AQ27+'3d Customer accounts'!AQ70))),"0"),"-")</f>
        <v>-</v>
      </c>
      <c r="AR69" s="147" t="str">
        <f>IFERROR(IF('2e Nil Differential'!AR26&gt;0,(-'2e Nil Differential'!AR26*('3d Customer accounts'!AR27/('3d Customer accounts'!AR27+'3d Customer accounts'!AR70))),"0"),"-")</f>
        <v>-</v>
      </c>
      <c r="AS69" s="147" t="str">
        <f>IFERROR(IF('2e Nil Differential'!AS26&gt;0,(-'2e Nil Differential'!AS26*('3d Customer accounts'!AS27/('3d Customer accounts'!AS27+'3d Customer accounts'!AS70))),"0"),"-")</f>
        <v>-</v>
      </c>
      <c r="AT69" s="147" t="str">
        <f>IFERROR(IF('2e Nil Differential'!AT26&gt;0,(-'2e Nil Differential'!AT26*('3d Customer accounts'!AT27/('3d Customer accounts'!AT27+'3d Customer accounts'!AT70))),"0"),"-")</f>
        <v>-</v>
      </c>
      <c r="AU69" s="147" t="str">
        <f>IFERROR(IF('2e Nil Differential'!AU26&gt;0,(-'2e Nil Differential'!AU26*('3d Customer accounts'!AU27/('3d Customer accounts'!AU27+'3d Customer accounts'!AU70))),"0"),"-")</f>
        <v>-</v>
      </c>
      <c r="AV69" s="147" t="str">
        <f>IFERROR(IF('2e Nil Differential'!AV26&gt;0,(-'2e Nil Differential'!AV26*('3d Customer accounts'!AV27/('3d Customer accounts'!AV27+'3d Customer accounts'!AV70))),"0"),"-")</f>
        <v>-</v>
      </c>
      <c r="AW69" s="147" t="str">
        <f>IFERROR(IF('2e Nil Differential'!AW26&gt;0,(-'2e Nil Differential'!AW26*('3d Customer accounts'!AW27/('3d Customer accounts'!AW27+'3d Customer accounts'!AW70))),"0"),"-")</f>
        <v>-</v>
      </c>
      <c r="AX69" s="147" t="str">
        <f>IFERROR(IF('2e Nil Differential'!AX26&gt;0,(-'2e Nil Differential'!AX26*('3d Customer accounts'!AX27/('3d Customer accounts'!AX27+'3d Customer accounts'!AX70))),"0"),"-")</f>
        <v>-</v>
      </c>
      <c r="AY69" s="147" t="str">
        <f>IFERROR(IF('2e Nil Differential'!AY26&gt;0,(-'2e Nil Differential'!AY26*('3d Customer accounts'!AY27/('3d Customer accounts'!AY27+'3d Customer accounts'!AY70))),"0"),"-")</f>
        <v>-</v>
      </c>
      <c r="AZ69" s="147" t="str">
        <f>IFERROR(IF('2e Nil Differential'!AZ26&gt;0,(-'2e Nil Differential'!AZ26*('3d Customer accounts'!AZ27/('3d Customer accounts'!AZ27+'3d Customer accounts'!AZ70))),"0"),"-")</f>
        <v>-</v>
      </c>
      <c r="BA69" s="147" t="str">
        <f>IFERROR(IF('2e Nil Differential'!BA26&gt;0,(-'2e Nil Differential'!BA26*('3d Customer accounts'!BA27/('3d Customer accounts'!BA27+'3d Customer accounts'!BA70))),"0"),"-")</f>
        <v>-</v>
      </c>
      <c r="BB69" s="147" t="str">
        <f>IFERROR(IF('2e Nil Differential'!BB26&gt;0,(-'2e Nil Differential'!BB26*('3d Customer accounts'!BB27/('3d Customer accounts'!BB27+'3d Customer accounts'!BB70))),"0"),"-")</f>
        <v>-</v>
      </c>
      <c r="BC69" s="147" t="str">
        <f>IFERROR(IF('2e Nil Differential'!BC26&gt;0,(-'2e Nil Differential'!BC26*('3d Customer accounts'!BC27/('3d Customer accounts'!BC27+'3d Customer accounts'!BC70))),"0"),"-")</f>
        <v>-</v>
      </c>
      <c r="BD69" s="147" t="str">
        <f>IFERROR(IF('2e Nil Differential'!BD26&gt;0,(-'2e Nil Differential'!BD26*('3d Customer accounts'!BD27/('3d Customer accounts'!BD27+'3d Customer accounts'!BD70))),"0"),"-")</f>
        <v>-</v>
      </c>
      <c r="BE69" s="147" t="str">
        <f>IFERROR(IF('2e Nil Differential'!BE26&gt;0,(-'2e Nil Differential'!BE26*('3d Customer accounts'!BE27/('3d Customer accounts'!BE27+'3d Customer accounts'!BE70))),"0"),"-")</f>
        <v>-</v>
      </c>
      <c r="BF69" s="147" t="str">
        <f>IFERROR(IF('2e Nil Differential'!BF26&gt;0,(-'2e Nil Differential'!BF26*('3d Customer accounts'!BF27/('3d Customer accounts'!BF27+'3d Customer accounts'!BF70))),"0"),"-")</f>
        <v>-</v>
      </c>
    </row>
    <row r="70" spans="2:58" x14ac:dyDescent="0.25">
      <c r="B70" s="278"/>
      <c r="C70" s="281"/>
      <c r="D70" s="281"/>
      <c r="E70" s="281"/>
      <c r="F70" s="17" t="s">
        <v>54</v>
      </c>
      <c r="G70" s="66"/>
      <c r="H70" s="38"/>
      <c r="I70" s="142"/>
      <c r="J70" s="142"/>
      <c r="K70" s="142"/>
      <c r="L70" s="142"/>
      <c r="M70" s="142"/>
      <c r="N70" s="142"/>
      <c r="O70" s="142"/>
      <c r="P70" s="142"/>
      <c r="Q70" s="38"/>
      <c r="R70" s="142"/>
      <c r="S70" s="142"/>
      <c r="T70" s="142"/>
      <c r="U70" s="142"/>
      <c r="V70" s="142"/>
      <c r="W70" s="142"/>
      <c r="X70" s="142"/>
      <c r="Y70" s="142"/>
      <c r="Z70" s="142"/>
      <c r="AA70" s="142"/>
      <c r="AB70" s="142"/>
      <c r="AC70" s="142"/>
      <c r="AD70" s="142"/>
      <c r="AE70" s="142"/>
      <c r="AF70" s="246">
        <f>IFERROR(IF('2e Nil Differential'!AF27&gt;0,(-'2e Nil Differential'!AF27*('3d Customer accounts'!AF28/('3d Customer accounts'!AF28+'3d Customer accounts'!AF71))),"0"),"-")</f>
        <v>-21.051793944160426</v>
      </c>
      <c r="AG70" s="147">
        <f>IFERROR(IF('2e Nil Differential'!AG27&gt;0,(-'2e Nil Differential'!AG27*('3d Customer accounts'!AG28/('3d Customer accounts'!AG28+'3d Customer accounts'!AG71))),"0"),"-")</f>
        <v>-21.351395633422346</v>
      </c>
      <c r="AH70" s="147" t="str">
        <f>IFERROR(IF('2e Nil Differential'!AH27&gt;0,(-'2e Nil Differential'!AH27*('3d Customer accounts'!AH28/('3d Customer accounts'!AH28+'3d Customer accounts'!AH71))),"0"),"-")</f>
        <v>-</v>
      </c>
      <c r="AI70" s="147" t="str">
        <f>IFERROR(IF('2e Nil Differential'!AI27&gt;0,(-'2e Nil Differential'!AI27*('3d Customer accounts'!AI28/('3d Customer accounts'!AI28+'3d Customer accounts'!AI71))),"0"),"-")</f>
        <v>-</v>
      </c>
      <c r="AJ70" s="147" t="str">
        <f>IFERROR(IF('2e Nil Differential'!AJ27&gt;0,(-'2e Nil Differential'!AJ27*('3d Customer accounts'!AJ28/('3d Customer accounts'!AJ28+'3d Customer accounts'!AJ71))),"0"),"-")</f>
        <v>-</v>
      </c>
      <c r="AK70" s="147" t="str">
        <f>IFERROR(IF('2e Nil Differential'!AK27&gt;0,(-'2e Nil Differential'!AK27*('3d Customer accounts'!AK28/('3d Customer accounts'!AK28+'3d Customer accounts'!AK71))),"0"),"-")</f>
        <v>-</v>
      </c>
      <c r="AL70" s="147" t="str">
        <f>IFERROR(IF('2e Nil Differential'!AL27&gt;0,(-'2e Nil Differential'!AL27*('3d Customer accounts'!AL28/('3d Customer accounts'!AL28+'3d Customer accounts'!AL71))),"0"),"-")</f>
        <v>-</v>
      </c>
      <c r="AM70" s="147" t="str">
        <f>IFERROR(IF('2e Nil Differential'!AM27&gt;0,(-'2e Nil Differential'!AM27*('3d Customer accounts'!AM28/('3d Customer accounts'!AM28+'3d Customer accounts'!AM71))),"0"),"-")</f>
        <v>-</v>
      </c>
      <c r="AN70" s="147" t="str">
        <f>IFERROR(IF('2e Nil Differential'!AN27&gt;0,(-'2e Nil Differential'!AN27*('3d Customer accounts'!AN28/('3d Customer accounts'!AN28+'3d Customer accounts'!AN71))),"0"),"-")</f>
        <v>-</v>
      </c>
      <c r="AO70" s="147" t="str">
        <f>IFERROR(IF('2e Nil Differential'!AO27&gt;0,(-'2e Nil Differential'!AO27*('3d Customer accounts'!AO28/('3d Customer accounts'!AO28+'3d Customer accounts'!AO71))),"0"),"-")</f>
        <v>-</v>
      </c>
      <c r="AP70" s="147" t="str">
        <f>IFERROR(IF('2e Nil Differential'!AP27&gt;0,(-'2e Nil Differential'!AP27*('3d Customer accounts'!AP28/('3d Customer accounts'!AP28+'3d Customer accounts'!AP71))),"0"),"-")</f>
        <v>-</v>
      </c>
      <c r="AQ70" s="147" t="str">
        <f>IFERROR(IF('2e Nil Differential'!AQ27&gt;0,(-'2e Nil Differential'!AQ27*('3d Customer accounts'!AQ28/('3d Customer accounts'!AQ28+'3d Customer accounts'!AQ71))),"0"),"-")</f>
        <v>-</v>
      </c>
      <c r="AR70" s="147" t="str">
        <f>IFERROR(IF('2e Nil Differential'!AR27&gt;0,(-'2e Nil Differential'!AR27*('3d Customer accounts'!AR28/('3d Customer accounts'!AR28+'3d Customer accounts'!AR71))),"0"),"-")</f>
        <v>-</v>
      </c>
      <c r="AS70" s="147" t="str">
        <f>IFERROR(IF('2e Nil Differential'!AS27&gt;0,(-'2e Nil Differential'!AS27*('3d Customer accounts'!AS28/('3d Customer accounts'!AS28+'3d Customer accounts'!AS71))),"0"),"-")</f>
        <v>-</v>
      </c>
      <c r="AT70" s="147" t="str">
        <f>IFERROR(IF('2e Nil Differential'!AT27&gt;0,(-'2e Nil Differential'!AT27*('3d Customer accounts'!AT28/('3d Customer accounts'!AT28+'3d Customer accounts'!AT71))),"0"),"-")</f>
        <v>-</v>
      </c>
      <c r="AU70" s="147" t="str">
        <f>IFERROR(IF('2e Nil Differential'!AU27&gt;0,(-'2e Nil Differential'!AU27*('3d Customer accounts'!AU28/('3d Customer accounts'!AU28+'3d Customer accounts'!AU71))),"0"),"-")</f>
        <v>-</v>
      </c>
      <c r="AV70" s="147" t="str">
        <f>IFERROR(IF('2e Nil Differential'!AV27&gt;0,(-'2e Nil Differential'!AV27*('3d Customer accounts'!AV28/('3d Customer accounts'!AV28+'3d Customer accounts'!AV71))),"0"),"-")</f>
        <v>-</v>
      </c>
      <c r="AW70" s="147" t="str">
        <f>IFERROR(IF('2e Nil Differential'!AW27&gt;0,(-'2e Nil Differential'!AW27*('3d Customer accounts'!AW28/('3d Customer accounts'!AW28+'3d Customer accounts'!AW71))),"0"),"-")</f>
        <v>-</v>
      </c>
      <c r="AX70" s="147" t="str">
        <f>IFERROR(IF('2e Nil Differential'!AX27&gt;0,(-'2e Nil Differential'!AX27*('3d Customer accounts'!AX28/('3d Customer accounts'!AX28+'3d Customer accounts'!AX71))),"0"),"-")</f>
        <v>-</v>
      </c>
      <c r="AY70" s="147" t="str">
        <f>IFERROR(IF('2e Nil Differential'!AY27&gt;0,(-'2e Nil Differential'!AY27*('3d Customer accounts'!AY28/('3d Customer accounts'!AY28+'3d Customer accounts'!AY71))),"0"),"-")</f>
        <v>-</v>
      </c>
      <c r="AZ70" s="147" t="str">
        <f>IFERROR(IF('2e Nil Differential'!AZ27&gt;0,(-'2e Nil Differential'!AZ27*('3d Customer accounts'!AZ28/('3d Customer accounts'!AZ28+'3d Customer accounts'!AZ71))),"0"),"-")</f>
        <v>-</v>
      </c>
      <c r="BA70" s="147" t="str">
        <f>IFERROR(IF('2e Nil Differential'!BA27&gt;0,(-'2e Nil Differential'!BA27*('3d Customer accounts'!BA28/('3d Customer accounts'!BA28+'3d Customer accounts'!BA71))),"0"),"-")</f>
        <v>-</v>
      </c>
      <c r="BB70" s="147" t="str">
        <f>IFERROR(IF('2e Nil Differential'!BB27&gt;0,(-'2e Nil Differential'!BB27*('3d Customer accounts'!BB28/('3d Customer accounts'!BB28+'3d Customer accounts'!BB71))),"0"),"-")</f>
        <v>-</v>
      </c>
      <c r="BC70" s="147" t="str">
        <f>IFERROR(IF('2e Nil Differential'!BC27&gt;0,(-'2e Nil Differential'!BC27*('3d Customer accounts'!BC28/('3d Customer accounts'!BC28+'3d Customer accounts'!BC71))),"0"),"-")</f>
        <v>-</v>
      </c>
      <c r="BD70" s="147" t="str">
        <f>IFERROR(IF('2e Nil Differential'!BD27&gt;0,(-'2e Nil Differential'!BD27*('3d Customer accounts'!BD28/('3d Customer accounts'!BD28+'3d Customer accounts'!BD71))),"0"),"-")</f>
        <v>-</v>
      </c>
      <c r="BE70" s="147" t="str">
        <f>IFERROR(IF('2e Nil Differential'!BE27&gt;0,(-'2e Nil Differential'!BE27*('3d Customer accounts'!BE28/('3d Customer accounts'!BE28+'3d Customer accounts'!BE71))),"0"),"-")</f>
        <v>-</v>
      </c>
      <c r="BF70" s="147" t="str">
        <f>IFERROR(IF('2e Nil Differential'!BF27&gt;0,(-'2e Nil Differential'!BF27*('3d Customer accounts'!BF28/('3d Customer accounts'!BF28+'3d Customer accounts'!BF71))),"0"),"-")</f>
        <v>-</v>
      </c>
    </row>
    <row r="71" spans="2:58" x14ac:dyDescent="0.25">
      <c r="B71" s="278"/>
      <c r="C71" s="281"/>
      <c r="D71" s="281"/>
      <c r="E71" s="281"/>
      <c r="F71" s="17" t="s">
        <v>55</v>
      </c>
      <c r="G71" s="66"/>
      <c r="H71" s="38"/>
      <c r="I71" s="142"/>
      <c r="J71" s="142"/>
      <c r="K71" s="142"/>
      <c r="L71" s="142"/>
      <c r="M71" s="142"/>
      <c r="N71" s="142"/>
      <c r="O71" s="142"/>
      <c r="P71" s="142"/>
      <c r="Q71" s="38"/>
      <c r="R71" s="142"/>
      <c r="S71" s="142"/>
      <c r="T71" s="142"/>
      <c r="U71" s="142"/>
      <c r="V71" s="142"/>
      <c r="W71" s="142"/>
      <c r="X71" s="142"/>
      <c r="Y71" s="142"/>
      <c r="Z71" s="142"/>
      <c r="AA71" s="142"/>
      <c r="AB71" s="142"/>
      <c r="AC71" s="142"/>
      <c r="AD71" s="142"/>
      <c r="AE71" s="142"/>
      <c r="AF71" s="246">
        <f>IFERROR(IF('2e Nil Differential'!AF28&gt;0,(-'2e Nil Differential'!AF28*('3d Customer accounts'!AF29/('3d Customer accounts'!AF29+'3d Customer accounts'!AF72))),"0"),"-")</f>
        <v>-20.236555994471836</v>
      </c>
      <c r="AG71" s="147">
        <f>IFERROR(IF('2e Nil Differential'!AG28&gt;0,(-'2e Nil Differential'!AG28*('3d Customer accounts'!AG29/('3d Customer accounts'!AG29+'3d Customer accounts'!AG72))),"0"),"-")</f>
        <v>-20.518924271407663</v>
      </c>
      <c r="AH71" s="147" t="str">
        <f>IFERROR(IF('2e Nil Differential'!AH28&gt;0,(-'2e Nil Differential'!AH28*('3d Customer accounts'!AH29/('3d Customer accounts'!AH29+'3d Customer accounts'!AH72))),"0"),"-")</f>
        <v>-</v>
      </c>
      <c r="AI71" s="147" t="str">
        <f>IFERROR(IF('2e Nil Differential'!AI28&gt;0,(-'2e Nil Differential'!AI28*('3d Customer accounts'!AI29/('3d Customer accounts'!AI29+'3d Customer accounts'!AI72))),"0"),"-")</f>
        <v>-</v>
      </c>
      <c r="AJ71" s="147" t="str">
        <f>IFERROR(IF('2e Nil Differential'!AJ28&gt;0,(-'2e Nil Differential'!AJ28*('3d Customer accounts'!AJ29/('3d Customer accounts'!AJ29+'3d Customer accounts'!AJ72))),"0"),"-")</f>
        <v>-</v>
      </c>
      <c r="AK71" s="147" t="str">
        <f>IFERROR(IF('2e Nil Differential'!AK28&gt;0,(-'2e Nil Differential'!AK28*('3d Customer accounts'!AK29/('3d Customer accounts'!AK29+'3d Customer accounts'!AK72))),"0"),"-")</f>
        <v>-</v>
      </c>
      <c r="AL71" s="147" t="str">
        <f>IFERROR(IF('2e Nil Differential'!AL28&gt;0,(-'2e Nil Differential'!AL28*('3d Customer accounts'!AL29/('3d Customer accounts'!AL29+'3d Customer accounts'!AL72))),"0"),"-")</f>
        <v>-</v>
      </c>
      <c r="AM71" s="147" t="str">
        <f>IFERROR(IF('2e Nil Differential'!AM28&gt;0,(-'2e Nil Differential'!AM28*('3d Customer accounts'!AM29/('3d Customer accounts'!AM29+'3d Customer accounts'!AM72))),"0"),"-")</f>
        <v>-</v>
      </c>
      <c r="AN71" s="147" t="str">
        <f>IFERROR(IF('2e Nil Differential'!AN28&gt;0,(-'2e Nil Differential'!AN28*('3d Customer accounts'!AN29/('3d Customer accounts'!AN29+'3d Customer accounts'!AN72))),"0"),"-")</f>
        <v>-</v>
      </c>
      <c r="AO71" s="147" t="str">
        <f>IFERROR(IF('2e Nil Differential'!AO28&gt;0,(-'2e Nil Differential'!AO28*('3d Customer accounts'!AO29/('3d Customer accounts'!AO29+'3d Customer accounts'!AO72))),"0"),"-")</f>
        <v>-</v>
      </c>
      <c r="AP71" s="147" t="str">
        <f>IFERROR(IF('2e Nil Differential'!AP28&gt;0,(-'2e Nil Differential'!AP28*('3d Customer accounts'!AP29/('3d Customer accounts'!AP29+'3d Customer accounts'!AP72))),"0"),"-")</f>
        <v>-</v>
      </c>
      <c r="AQ71" s="147" t="str">
        <f>IFERROR(IF('2e Nil Differential'!AQ28&gt;0,(-'2e Nil Differential'!AQ28*('3d Customer accounts'!AQ29/('3d Customer accounts'!AQ29+'3d Customer accounts'!AQ72))),"0"),"-")</f>
        <v>-</v>
      </c>
      <c r="AR71" s="147" t="str">
        <f>IFERROR(IF('2e Nil Differential'!AR28&gt;0,(-'2e Nil Differential'!AR28*('3d Customer accounts'!AR29/('3d Customer accounts'!AR29+'3d Customer accounts'!AR72))),"0"),"-")</f>
        <v>-</v>
      </c>
      <c r="AS71" s="147" t="str">
        <f>IFERROR(IF('2e Nil Differential'!AS28&gt;0,(-'2e Nil Differential'!AS28*('3d Customer accounts'!AS29/('3d Customer accounts'!AS29+'3d Customer accounts'!AS72))),"0"),"-")</f>
        <v>-</v>
      </c>
      <c r="AT71" s="147" t="str">
        <f>IFERROR(IF('2e Nil Differential'!AT28&gt;0,(-'2e Nil Differential'!AT28*('3d Customer accounts'!AT29/('3d Customer accounts'!AT29+'3d Customer accounts'!AT72))),"0"),"-")</f>
        <v>-</v>
      </c>
      <c r="AU71" s="147" t="str">
        <f>IFERROR(IF('2e Nil Differential'!AU28&gt;0,(-'2e Nil Differential'!AU28*('3d Customer accounts'!AU29/('3d Customer accounts'!AU29+'3d Customer accounts'!AU72))),"0"),"-")</f>
        <v>-</v>
      </c>
      <c r="AV71" s="147" t="str">
        <f>IFERROR(IF('2e Nil Differential'!AV28&gt;0,(-'2e Nil Differential'!AV28*('3d Customer accounts'!AV29/('3d Customer accounts'!AV29+'3d Customer accounts'!AV72))),"0"),"-")</f>
        <v>-</v>
      </c>
      <c r="AW71" s="147" t="str">
        <f>IFERROR(IF('2e Nil Differential'!AW28&gt;0,(-'2e Nil Differential'!AW28*('3d Customer accounts'!AW29/('3d Customer accounts'!AW29+'3d Customer accounts'!AW72))),"0"),"-")</f>
        <v>-</v>
      </c>
      <c r="AX71" s="147" t="str">
        <f>IFERROR(IF('2e Nil Differential'!AX28&gt;0,(-'2e Nil Differential'!AX28*('3d Customer accounts'!AX29/('3d Customer accounts'!AX29+'3d Customer accounts'!AX72))),"0"),"-")</f>
        <v>-</v>
      </c>
      <c r="AY71" s="147" t="str">
        <f>IFERROR(IF('2e Nil Differential'!AY28&gt;0,(-'2e Nil Differential'!AY28*('3d Customer accounts'!AY29/('3d Customer accounts'!AY29+'3d Customer accounts'!AY72))),"0"),"-")</f>
        <v>-</v>
      </c>
      <c r="AZ71" s="147" t="str">
        <f>IFERROR(IF('2e Nil Differential'!AZ28&gt;0,(-'2e Nil Differential'!AZ28*('3d Customer accounts'!AZ29/('3d Customer accounts'!AZ29+'3d Customer accounts'!AZ72))),"0"),"-")</f>
        <v>-</v>
      </c>
      <c r="BA71" s="147" t="str">
        <f>IFERROR(IF('2e Nil Differential'!BA28&gt;0,(-'2e Nil Differential'!BA28*('3d Customer accounts'!BA29/('3d Customer accounts'!BA29+'3d Customer accounts'!BA72))),"0"),"-")</f>
        <v>-</v>
      </c>
      <c r="BB71" s="147" t="str">
        <f>IFERROR(IF('2e Nil Differential'!BB28&gt;0,(-'2e Nil Differential'!BB28*('3d Customer accounts'!BB29/('3d Customer accounts'!BB29+'3d Customer accounts'!BB72))),"0"),"-")</f>
        <v>-</v>
      </c>
      <c r="BC71" s="147" t="str">
        <f>IFERROR(IF('2e Nil Differential'!BC28&gt;0,(-'2e Nil Differential'!BC28*('3d Customer accounts'!BC29/('3d Customer accounts'!BC29+'3d Customer accounts'!BC72))),"0"),"-")</f>
        <v>-</v>
      </c>
      <c r="BD71" s="147" t="str">
        <f>IFERROR(IF('2e Nil Differential'!BD28&gt;0,(-'2e Nil Differential'!BD28*('3d Customer accounts'!BD29/('3d Customer accounts'!BD29+'3d Customer accounts'!BD72))),"0"),"-")</f>
        <v>-</v>
      </c>
      <c r="BE71" s="147" t="str">
        <f>IFERROR(IF('2e Nil Differential'!BE28&gt;0,(-'2e Nil Differential'!BE28*('3d Customer accounts'!BE29/('3d Customer accounts'!BE29+'3d Customer accounts'!BE72))),"0"),"-")</f>
        <v>-</v>
      </c>
      <c r="BF71" s="147" t="str">
        <f>IFERROR(IF('2e Nil Differential'!BF28&gt;0,(-'2e Nil Differential'!BF28*('3d Customer accounts'!BF29/('3d Customer accounts'!BF29+'3d Customer accounts'!BF72))),"0"),"-")</f>
        <v>-</v>
      </c>
    </row>
    <row r="72" spans="2:58" x14ac:dyDescent="0.25">
      <c r="B72" s="278"/>
      <c r="C72" s="281"/>
      <c r="D72" s="281"/>
      <c r="E72" s="281"/>
      <c r="F72" s="17" t="s">
        <v>56</v>
      </c>
      <c r="G72" s="66"/>
      <c r="H72" s="38"/>
      <c r="I72" s="142"/>
      <c r="J72" s="142"/>
      <c r="K72" s="142"/>
      <c r="L72" s="142"/>
      <c r="M72" s="142"/>
      <c r="N72" s="142"/>
      <c r="O72" s="142"/>
      <c r="P72" s="142"/>
      <c r="Q72" s="38"/>
      <c r="R72" s="142"/>
      <c r="S72" s="142"/>
      <c r="T72" s="142"/>
      <c r="U72" s="142"/>
      <c r="V72" s="142"/>
      <c r="W72" s="142"/>
      <c r="X72" s="142"/>
      <c r="Y72" s="142"/>
      <c r="Z72" s="142"/>
      <c r="AA72" s="142"/>
      <c r="AB72" s="142"/>
      <c r="AC72" s="142"/>
      <c r="AD72" s="142"/>
      <c r="AE72" s="142"/>
      <c r="AF72" s="246">
        <f>IFERROR(IF('2e Nil Differential'!AF29&gt;0,(-'2e Nil Differential'!AF29*('3d Customer accounts'!AF30/('3d Customer accounts'!AF30+'3d Customer accounts'!AF73))),"0"),"-")</f>
        <v>-16.073692880849276</v>
      </c>
      <c r="AG72" s="147">
        <f>IFERROR(IF('2e Nil Differential'!AG29&gt;0,(-'2e Nil Differential'!AG29*('3d Customer accounts'!AG30/('3d Customer accounts'!AG30+'3d Customer accounts'!AG73))),"0"),"-")</f>
        <v>-16.351089156259857</v>
      </c>
      <c r="AH72" s="147" t="str">
        <f>IFERROR(IF('2e Nil Differential'!AH29&gt;0,(-'2e Nil Differential'!AH29*('3d Customer accounts'!AH30/('3d Customer accounts'!AH30+'3d Customer accounts'!AH73))),"0"),"-")</f>
        <v>-</v>
      </c>
      <c r="AI72" s="147" t="str">
        <f>IFERROR(IF('2e Nil Differential'!AI29&gt;0,(-'2e Nil Differential'!AI29*('3d Customer accounts'!AI30/('3d Customer accounts'!AI30+'3d Customer accounts'!AI73))),"0"),"-")</f>
        <v>-</v>
      </c>
      <c r="AJ72" s="147" t="str">
        <f>IFERROR(IF('2e Nil Differential'!AJ29&gt;0,(-'2e Nil Differential'!AJ29*('3d Customer accounts'!AJ30/('3d Customer accounts'!AJ30+'3d Customer accounts'!AJ73))),"0"),"-")</f>
        <v>-</v>
      </c>
      <c r="AK72" s="147" t="str">
        <f>IFERROR(IF('2e Nil Differential'!AK29&gt;0,(-'2e Nil Differential'!AK29*('3d Customer accounts'!AK30/('3d Customer accounts'!AK30+'3d Customer accounts'!AK73))),"0"),"-")</f>
        <v>-</v>
      </c>
      <c r="AL72" s="147" t="str">
        <f>IFERROR(IF('2e Nil Differential'!AL29&gt;0,(-'2e Nil Differential'!AL29*('3d Customer accounts'!AL30/('3d Customer accounts'!AL30+'3d Customer accounts'!AL73))),"0"),"-")</f>
        <v>-</v>
      </c>
      <c r="AM72" s="147" t="str">
        <f>IFERROR(IF('2e Nil Differential'!AM29&gt;0,(-'2e Nil Differential'!AM29*('3d Customer accounts'!AM30/('3d Customer accounts'!AM30+'3d Customer accounts'!AM73))),"0"),"-")</f>
        <v>-</v>
      </c>
      <c r="AN72" s="147" t="str">
        <f>IFERROR(IF('2e Nil Differential'!AN29&gt;0,(-'2e Nil Differential'!AN29*('3d Customer accounts'!AN30/('3d Customer accounts'!AN30+'3d Customer accounts'!AN73))),"0"),"-")</f>
        <v>-</v>
      </c>
      <c r="AO72" s="147" t="str">
        <f>IFERROR(IF('2e Nil Differential'!AO29&gt;0,(-'2e Nil Differential'!AO29*('3d Customer accounts'!AO30/('3d Customer accounts'!AO30+'3d Customer accounts'!AO73))),"0"),"-")</f>
        <v>-</v>
      </c>
      <c r="AP72" s="147" t="str">
        <f>IFERROR(IF('2e Nil Differential'!AP29&gt;0,(-'2e Nil Differential'!AP29*('3d Customer accounts'!AP30/('3d Customer accounts'!AP30+'3d Customer accounts'!AP73))),"0"),"-")</f>
        <v>-</v>
      </c>
      <c r="AQ72" s="147" t="str">
        <f>IFERROR(IF('2e Nil Differential'!AQ29&gt;0,(-'2e Nil Differential'!AQ29*('3d Customer accounts'!AQ30/('3d Customer accounts'!AQ30+'3d Customer accounts'!AQ73))),"0"),"-")</f>
        <v>-</v>
      </c>
      <c r="AR72" s="147" t="str">
        <f>IFERROR(IF('2e Nil Differential'!AR29&gt;0,(-'2e Nil Differential'!AR29*('3d Customer accounts'!AR30/('3d Customer accounts'!AR30+'3d Customer accounts'!AR73))),"0"),"-")</f>
        <v>-</v>
      </c>
      <c r="AS72" s="147" t="str">
        <f>IFERROR(IF('2e Nil Differential'!AS29&gt;0,(-'2e Nil Differential'!AS29*('3d Customer accounts'!AS30/('3d Customer accounts'!AS30+'3d Customer accounts'!AS73))),"0"),"-")</f>
        <v>-</v>
      </c>
      <c r="AT72" s="147" t="str">
        <f>IFERROR(IF('2e Nil Differential'!AT29&gt;0,(-'2e Nil Differential'!AT29*('3d Customer accounts'!AT30/('3d Customer accounts'!AT30+'3d Customer accounts'!AT73))),"0"),"-")</f>
        <v>-</v>
      </c>
      <c r="AU72" s="147" t="str">
        <f>IFERROR(IF('2e Nil Differential'!AU29&gt;0,(-'2e Nil Differential'!AU29*('3d Customer accounts'!AU30/('3d Customer accounts'!AU30+'3d Customer accounts'!AU73))),"0"),"-")</f>
        <v>-</v>
      </c>
      <c r="AV72" s="147" t="str">
        <f>IFERROR(IF('2e Nil Differential'!AV29&gt;0,(-'2e Nil Differential'!AV29*('3d Customer accounts'!AV30/('3d Customer accounts'!AV30+'3d Customer accounts'!AV73))),"0"),"-")</f>
        <v>-</v>
      </c>
      <c r="AW72" s="147" t="str">
        <f>IFERROR(IF('2e Nil Differential'!AW29&gt;0,(-'2e Nil Differential'!AW29*('3d Customer accounts'!AW30/('3d Customer accounts'!AW30+'3d Customer accounts'!AW73))),"0"),"-")</f>
        <v>-</v>
      </c>
      <c r="AX72" s="147" t="str">
        <f>IFERROR(IF('2e Nil Differential'!AX29&gt;0,(-'2e Nil Differential'!AX29*('3d Customer accounts'!AX30/('3d Customer accounts'!AX30+'3d Customer accounts'!AX73))),"0"),"-")</f>
        <v>-</v>
      </c>
      <c r="AY72" s="147" t="str">
        <f>IFERROR(IF('2e Nil Differential'!AY29&gt;0,(-'2e Nil Differential'!AY29*('3d Customer accounts'!AY30/('3d Customer accounts'!AY30+'3d Customer accounts'!AY73))),"0"),"-")</f>
        <v>-</v>
      </c>
      <c r="AZ72" s="147" t="str">
        <f>IFERROR(IF('2e Nil Differential'!AZ29&gt;0,(-'2e Nil Differential'!AZ29*('3d Customer accounts'!AZ30/('3d Customer accounts'!AZ30+'3d Customer accounts'!AZ73))),"0"),"-")</f>
        <v>-</v>
      </c>
      <c r="BA72" s="147" t="str">
        <f>IFERROR(IF('2e Nil Differential'!BA29&gt;0,(-'2e Nil Differential'!BA29*('3d Customer accounts'!BA30/('3d Customer accounts'!BA30+'3d Customer accounts'!BA73))),"0"),"-")</f>
        <v>-</v>
      </c>
      <c r="BB72" s="147" t="str">
        <f>IFERROR(IF('2e Nil Differential'!BB29&gt;0,(-'2e Nil Differential'!BB29*('3d Customer accounts'!BB30/('3d Customer accounts'!BB30+'3d Customer accounts'!BB73))),"0"),"-")</f>
        <v>-</v>
      </c>
      <c r="BC72" s="147" t="str">
        <f>IFERROR(IF('2e Nil Differential'!BC29&gt;0,(-'2e Nil Differential'!BC29*('3d Customer accounts'!BC30/('3d Customer accounts'!BC30+'3d Customer accounts'!BC73))),"0"),"-")</f>
        <v>-</v>
      </c>
      <c r="BD72" s="147" t="str">
        <f>IFERROR(IF('2e Nil Differential'!BD29&gt;0,(-'2e Nil Differential'!BD29*('3d Customer accounts'!BD30/('3d Customer accounts'!BD30+'3d Customer accounts'!BD73))),"0"),"-")</f>
        <v>-</v>
      </c>
      <c r="BE72" s="147" t="str">
        <f>IFERROR(IF('2e Nil Differential'!BE29&gt;0,(-'2e Nil Differential'!BE29*('3d Customer accounts'!BE30/('3d Customer accounts'!BE30+'3d Customer accounts'!BE73))),"0"),"-")</f>
        <v>-</v>
      </c>
      <c r="BF72" s="147" t="str">
        <f>IFERROR(IF('2e Nil Differential'!BF29&gt;0,(-'2e Nil Differential'!BF29*('3d Customer accounts'!BF30/('3d Customer accounts'!BF30+'3d Customer accounts'!BF73))),"0"),"-")</f>
        <v>-</v>
      </c>
    </row>
    <row r="73" spans="2:58" x14ac:dyDescent="0.25">
      <c r="B73" s="278"/>
      <c r="C73" s="281"/>
      <c r="D73" s="281"/>
      <c r="E73" s="281"/>
      <c r="F73" s="17" t="s">
        <v>57</v>
      </c>
      <c r="G73" s="66"/>
      <c r="H73" s="38"/>
      <c r="I73" s="142"/>
      <c r="J73" s="142"/>
      <c r="K73" s="142"/>
      <c r="L73" s="142"/>
      <c r="M73" s="142"/>
      <c r="N73" s="142"/>
      <c r="O73" s="142"/>
      <c r="P73" s="142"/>
      <c r="Q73" s="38"/>
      <c r="R73" s="142"/>
      <c r="S73" s="142"/>
      <c r="T73" s="142"/>
      <c r="U73" s="142"/>
      <c r="V73" s="142"/>
      <c r="W73" s="142"/>
      <c r="X73" s="142"/>
      <c r="Y73" s="142"/>
      <c r="Z73" s="142"/>
      <c r="AA73" s="142"/>
      <c r="AB73" s="142"/>
      <c r="AC73" s="142"/>
      <c r="AD73" s="142"/>
      <c r="AE73" s="142"/>
      <c r="AF73" s="246">
        <f>IFERROR(IF('2e Nil Differential'!AF30&gt;0,(-'2e Nil Differential'!AF30*('3d Customer accounts'!AF31/('3d Customer accounts'!AF31+'3d Customer accounts'!AF74))),"0"),"-")</f>
        <v>-20.477613100230645</v>
      </c>
      <c r="AG73" s="147">
        <f>IFERROR(IF('2e Nil Differential'!AG30&gt;0,(-'2e Nil Differential'!AG30*('3d Customer accounts'!AG31/('3d Customer accounts'!AG31+'3d Customer accounts'!AG74))),"0"),"-")</f>
        <v>-20.744760554106414</v>
      </c>
      <c r="AH73" s="147" t="str">
        <f>IFERROR(IF('2e Nil Differential'!AH30&gt;0,(-'2e Nil Differential'!AH30*('3d Customer accounts'!AH31/('3d Customer accounts'!AH31+'3d Customer accounts'!AH74))),"0"),"-")</f>
        <v>-</v>
      </c>
      <c r="AI73" s="147" t="str">
        <f>IFERROR(IF('2e Nil Differential'!AI30&gt;0,(-'2e Nil Differential'!AI30*('3d Customer accounts'!AI31/('3d Customer accounts'!AI31+'3d Customer accounts'!AI74))),"0"),"-")</f>
        <v>-</v>
      </c>
      <c r="AJ73" s="147" t="str">
        <f>IFERROR(IF('2e Nil Differential'!AJ30&gt;0,(-'2e Nil Differential'!AJ30*('3d Customer accounts'!AJ31/('3d Customer accounts'!AJ31+'3d Customer accounts'!AJ74))),"0"),"-")</f>
        <v>-</v>
      </c>
      <c r="AK73" s="147" t="str">
        <f>IFERROR(IF('2e Nil Differential'!AK30&gt;0,(-'2e Nil Differential'!AK30*('3d Customer accounts'!AK31/('3d Customer accounts'!AK31+'3d Customer accounts'!AK74))),"0"),"-")</f>
        <v>-</v>
      </c>
      <c r="AL73" s="147" t="str">
        <f>IFERROR(IF('2e Nil Differential'!AL30&gt;0,(-'2e Nil Differential'!AL30*('3d Customer accounts'!AL31/('3d Customer accounts'!AL31+'3d Customer accounts'!AL74))),"0"),"-")</f>
        <v>-</v>
      </c>
      <c r="AM73" s="147" t="str">
        <f>IFERROR(IF('2e Nil Differential'!AM30&gt;0,(-'2e Nil Differential'!AM30*('3d Customer accounts'!AM31/('3d Customer accounts'!AM31+'3d Customer accounts'!AM74))),"0"),"-")</f>
        <v>-</v>
      </c>
      <c r="AN73" s="147" t="str">
        <f>IFERROR(IF('2e Nil Differential'!AN30&gt;0,(-'2e Nil Differential'!AN30*('3d Customer accounts'!AN31/('3d Customer accounts'!AN31+'3d Customer accounts'!AN74))),"0"),"-")</f>
        <v>-</v>
      </c>
      <c r="AO73" s="147" t="str">
        <f>IFERROR(IF('2e Nil Differential'!AO30&gt;0,(-'2e Nil Differential'!AO30*('3d Customer accounts'!AO31/('3d Customer accounts'!AO31+'3d Customer accounts'!AO74))),"0"),"-")</f>
        <v>-</v>
      </c>
      <c r="AP73" s="147" t="str">
        <f>IFERROR(IF('2e Nil Differential'!AP30&gt;0,(-'2e Nil Differential'!AP30*('3d Customer accounts'!AP31/('3d Customer accounts'!AP31+'3d Customer accounts'!AP74))),"0"),"-")</f>
        <v>-</v>
      </c>
      <c r="AQ73" s="147" t="str">
        <f>IFERROR(IF('2e Nil Differential'!AQ30&gt;0,(-'2e Nil Differential'!AQ30*('3d Customer accounts'!AQ31/('3d Customer accounts'!AQ31+'3d Customer accounts'!AQ74))),"0"),"-")</f>
        <v>-</v>
      </c>
      <c r="AR73" s="147" t="str">
        <f>IFERROR(IF('2e Nil Differential'!AR30&gt;0,(-'2e Nil Differential'!AR30*('3d Customer accounts'!AR31/('3d Customer accounts'!AR31+'3d Customer accounts'!AR74))),"0"),"-")</f>
        <v>-</v>
      </c>
      <c r="AS73" s="147" t="str">
        <f>IFERROR(IF('2e Nil Differential'!AS30&gt;0,(-'2e Nil Differential'!AS30*('3d Customer accounts'!AS31/('3d Customer accounts'!AS31+'3d Customer accounts'!AS74))),"0"),"-")</f>
        <v>-</v>
      </c>
      <c r="AT73" s="147" t="str">
        <f>IFERROR(IF('2e Nil Differential'!AT30&gt;0,(-'2e Nil Differential'!AT30*('3d Customer accounts'!AT31/('3d Customer accounts'!AT31+'3d Customer accounts'!AT74))),"0"),"-")</f>
        <v>-</v>
      </c>
      <c r="AU73" s="147" t="str">
        <f>IFERROR(IF('2e Nil Differential'!AU30&gt;0,(-'2e Nil Differential'!AU30*('3d Customer accounts'!AU31/('3d Customer accounts'!AU31+'3d Customer accounts'!AU74))),"0"),"-")</f>
        <v>-</v>
      </c>
      <c r="AV73" s="147" t="str">
        <f>IFERROR(IF('2e Nil Differential'!AV30&gt;0,(-'2e Nil Differential'!AV30*('3d Customer accounts'!AV31/('3d Customer accounts'!AV31+'3d Customer accounts'!AV74))),"0"),"-")</f>
        <v>-</v>
      </c>
      <c r="AW73" s="147" t="str">
        <f>IFERROR(IF('2e Nil Differential'!AW30&gt;0,(-'2e Nil Differential'!AW30*('3d Customer accounts'!AW31/('3d Customer accounts'!AW31+'3d Customer accounts'!AW74))),"0"),"-")</f>
        <v>-</v>
      </c>
      <c r="AX73" s="147" t="str">
        <f>IFERROR(IF('2e Nil Differential'!AX30&gt;0,(-'2e Nil Differential'!AX30*('3d Customer accounts'!AX31/('3d Customer accounts'!AX31+'3d Customer accounts'!AX74))),"0"),"-")</f>
        <v>-</v>
      </c>
      <c r="AY73" s="147" t="str">
        <f>IFERROR(IF('2e Nil Differential'!AY30&gt;0,(-'2e Nil Differential'!AY30*('3d Customer accounts'!AY31/('3d Customer accounts'!AY31+'3d Customer accounts'!AY74))),"0"),"-")</f>
        <v>-</v>
      </c>
      <c r="AZ73" s="147" t="str">
        <f>IFERROR(IF('2e Nil Differential'!AZ30&gt;0,(-'2e Nil Differential'!AZ30*('3d Customer accounts'!AZ31/('3d Customer accounts'!AZ31+'3d Customer accounts'!AZ74))),"0"),"-")</f>
        <v>-</v>
      </c>
      <c r="BA73" s="147" t="str">
        <f>IFERROR(IF('2e Nil Differential'!BA30&gt;0,(-'2e Nil Differential'!BA30*('3d Customer accounts'!BA31/('3d Customer accounts'!BA31+'3d Customer accounts'!BA74))),"0"),"-")</f>
        <v>-</v>
      </c>
      <c r="BB73" s="147" t="str">
        <f>IFERROR(IF('2e Nil Differential'!BB30&gt;0,(-'2e Nil Differential'!BB30*('3d Customer accounts'!BB31/('3d Customer accounts'!BB31+'3d Customer accounts'!BB74))),"0"),"-")</f>
        <v>-</v>
      </c>
      <c r="BC73" s="147" t="str">
        <f>IFERROR(IF('2e Nil Differential'!BC30&gt;0,(-'2e Nil Differential'!BC30*('3d Customer accounts'!BC31/('3d Customer accounts'!BC31+'3d Customer accounts'!BC74))),"0"),"-")</f>
        <v>-</v>
      </c>
      <c r="BD73" s="147" t="str">
        <f>IFERROR(IF('2e Nil Differential'!BD30&gt;0,(-'2e Nil Differential'!BD30*('3d Customer accounts'!BD31/('3d Customer accounts'!BD31+'3d Customer accounts'!BD74))),"0"),"-")</f>
        <v>-</v>
      </c>
      <c r="BE73" s="147" t="str">
        <f>IFERROR(IF('2e Nil Differential'!BE30&gt;0,(-'2e Nil Differential'!BE30*('3d Customer accounts'!BE31/('3d Customer accounts'!BE31+'3d Customer accounts'!BE74))),"0"),"-")</f>
        <v>-</v>
      </c>
      <c r="BF73" s="147" t="str">
        <f>IFERROR(IF('2e Nil Differential'!BF30&gt;0,(-'2e Nil Differential'!BF30*('3d Customer accounts'!BF31/('3d Customer accounts'!BF31+'3d Customer accounts'!BF74))),"0"),"-")</f>
        <v>-</v>
      </c>
    </row>
    <row r="74" spans="2:58" x14ac:dyDescent="0.25">
      <c r="B74" s="278"/>
      <c r="C74" s="281"/>
      <c r="D74" s="281"/>
      <c r="E74" s="281"/>
      <c r="F74" s="17" t="s">
        <v>58</v>
      </c>
      <c r="G74" s="66"/>
      <c r="H74" s="38"/>
      <c r="I74" s="142"/>
      <c r="J74" s="142"/>
      <c r="K74" s="142"/>
      <c r="L74" s="142"/>
      <c r="M74" s="142"/>
      <c r="N74" s="142"/>
      <c r="O74" s="142"/>
      <c r="P74" s="142"/>
      <c r="Q74" s="38"/>
      <c r="R74" s="142"/>
      <c r="S74" s="142"/>
      <c r="T74" s="142"/>
      <c r="U74" s="142"/>
      <c r="V74" s="142"/>
      <c r="W74" s="142"/>
      <c r="X74" s="142"/>
      <c r="Y74" s="142"/>
      <c r="Z74" s="142"/>
      <c r="AA74" s="142"/>
      <c r="AB74" s="142"/>
      <c r="AC74" s="142"/>
      <c r="AD74" s="142"/>
      <c r="AE74" s="142"/>
      <c r="AF74" s="246">
        <f>IFERROR(IF('2e Nil Differential'!AF31&gt;0,(-'2e Nil Differential'!AF31*('3d Customer accounts'!AF32/('3d Customer accounts'!AF32+'3d Customer accounts'!AF75))),"0"),"-")</f>
        <v>-15.09122688509874</v>
      </c>
      <c r="AG74" s="147">
        <f>IFERROR(IF('2e Nil Differential'!AG31&gt;0,(-'2e Nil Differential'!AG31*('3d Customer accounts'!AG32/('3d Customer accounts'!AG32+'3d Customer accounts'!AG75))),"0"),"-")</f>
        <v>-15.505079255284297</v>
      </c>
      <c r="AH74" s="147" t="str">
        <f>IFERROR(IF('2e Nil Differential'!AH31&gt;0,(-'2e Nil Differential'!AH31*('3d Customer accounts'!AH32/('3d Customer accounts'!AH32+'3d Customer accounts'!AH75))),"0"),"-")</f>
        <v>-</v>
      </c>
      <c r="AI74" s="147" t="str">
        <f>IFERROR(IF('2e Nil Differential'!AI31&gt;0,(-'2e Nil Differential'!AI31*('3d Customer accounts'!AI32/('3d Customer accounts'!AI32+'3d Customer accounts'!AI75))),"0"),"-")</f>
        <v>-</v>
      </c>
      <c r="AJ74" s="147" t="str">
        <f>IFERROR(IF('2e Nil Differential'!AJ31&gt;0,(-'2e Nil Differential'!AJ31*('3d Customer accounts'!AJ32/('3d Customer accounts'!AJ32+'3d Customer accounts'!AJ75))),"0"),"-")</f>
        <v>-</v>
      </c>
      <c r="AK74" s="147" t="str">
        <f>IFERROR(IF('2e Nil Differential'!AK31&gt;0,(-'2e Nil Differential'!AK31*('3d Customer accounts'!AK32/('3d Customer accounts'!AK32+'3d Customer accounts'!AK75))),"0"),"-")</f>
        <v>-</v>
      </c>
      <c r="AL74" s="147" t="str">
        <f>IFERROR(IF('2e Nil Differential'!AL31&gt;0,(-'2e Nil Differential'!AL31*('3d Customer accounts'!AL32/('3d Customer accounts'!AL32+'3d Customer accounts'!AL75))),"0"),"-")</f>
        <v>-</v>
      </c>
      <c r="AM74" s="147" t="str">
        <f>IFERROR(IF('2e Nil Differential'!AM31&gt;0,(-'2e Nil Differential'!AM31*('3d Customer accounts'!AM32/('3d Customer accounts'!AM32+'3d Customer accounts'!AM75))),"0"),"-")</f>
        <v>-</v>
      </c>
      <c r="AN74" s="147" t="str">
        <f>IFERROR(IF('2e Nil Differential'!AN31&gt;0,(-'2e Nil Differential'!AN31*('3d Customer accounts'!AN32/('3d Customer accounts'!AN32+'3d Customer accounts'!AN75))),"0"),"-")</f>
        <v>-</v>
      </c>
      <c r="AO74" s="147" t="str">
        <f>IFERROR(IF('2e Nil Differential'!AO31&gt;0,(-'2e Nil Differential'!AO31*('3d Customer accounts'!AO32/('3d Customer accounts'!AO32+'3d Customer accounts'!AO75))),"0"),"-")</f>
        <v>-</v>
      </c>
      <c r="AP74" s="147" t="str">
        <f>IFERROR(IF('2e Nil Differential'!AP31&gt;0,(-'2e Nil Differential'!AP31*('3d Customer accounts'!AP32/('3d Customer accounts'!AP32+'3d Customer accounts'!AP75))),"0"),"-")</f>
        <v>-</v>
      </c>
      <c r="AQ74" s="147" t="str">
        <f>IFERROR(IF('2e Nil Differential'!AQ31&gt;0,(-'2e Nil Differential'!AQ31*('3d Customer accounts'!AQ32/('3d Customer accounts'!AQ32+'3d Customer accounts'!AQ75))),"0"),"-")</f>
        <v>-</v>
      </c>
      <c r="AR74" s="147" t="str">
        <f>IFERROR(IF('2e Nil Differential'!AR31&gt;0,(-'2e Nil Differential'!AR31*('3d Customer accounts'!AR32/('3d Customer accounts'!AR32+'3d Customer accounts'!AR75))),"0"),"-")</f>
        <v>-</v>
      </c>
      <c r="AS74" s="147" t="str">
        <f>IFERROR(IF('2e Nil Differential'!AS31&gt;0,(-'2e Nil Differential'!AS31*('3d Customer accounts'!AS32/('3d Customer accounts'!AS32+'3d Customer accounts'!AS75))),"0"),"-")</f>
        <v>-</v>
      </c>
      <c r="AT74" s="147" t="str">
        <f>IFERROR(IF('2e Nil Differential'!AT31&gt;0,(-'2e Nil Differential'!AT31*('3d Customer accounts'!AT32/('3d Customer accounts'!AT32+'3d Customer accounts'!AT75))),"0"),"-")</f>
        <v>-</v>
      </c>
      <c r="AU74" s="147" t="str">
        <f>IFERROR(IF('2e Nil Differential'!AU31&gt;0,(-'2e Nil Differential'!AU31*('3d Customer accounts'!AU32/('3d Customer accounts'!AU32+'3d Customer accounts'!AU75))),"0"),"-")</f>
        <v>-</v>
      </c>
      <c r="AV74" s="147" t="str">
        <f>IFERROR(IF('2e Nil Differential'!AV31&gt;0,(-'2e Nil Differential'!AV31*('3d Customer accounts'!AV32/('3d Customer accounts'!AV32+'3d Customer accounts'!AV75))),"0"),"-")</f>
        <v>-</v>
      </c>
      <c r="AW74" s="147" t="str">
        <f>IFERROR(IF('2e Nil Differential'!AW31&gt;0,(-'2e Nil Differential'!AW31*('3d Customer accounts'!AW32/('3d Customer accounts'!AW32+'3d Customer accounts'!AW75))),"0"),"-")</f>
        <v>-</v>
      </c>
      <c r="AX74" s="147" t="str">
        <f>IFERROR(IF('2e Nil Differential'!AX31&gt;0,(-'2e Nil Differential'!AX31*('3d Customer accounts'!AX32/('3d Customer accounts'!AX32+'3d Customer accounts'!AX75))),"0"),"-")</f>
        <v>-</v>
      </c>
      <c r="AY74" s="147" t="str">
        <f>IFERROR(IF('2e Nil Differential'!AY31&gt;0,(-'2e Nil Differential'!AY31*('3d Customer accounts'!AY32/('3d Customer accounts'!AY32+'3d Customer accounts'!AY75))),"0"),"-")</f>
        <v>-</v>
      </c>
      <c r="AZ74" s="147" t="str">
        <f>IFERROR(IF('2e Nil Differential'!AZ31&gt;0,(-'2e Nil Differential'!AZ31*('3d Customer accounts'!AZ32/('3d Customer accounts'!AZ32+'3d Customer accounts'!AZ75))),"0"),"-")</f>
        <v>-</v>
      </c>
      <c r="BA74" s="147" t="str">
        <f>IFERROR(IF('2e Nil Differential'!BA31&gt;0,(-'2e Nil Differential'!BA31*('3d Customer accounts'!BA32/('3d Customer accounts'!BA32+'3d Customer accounts'!BA75))),"0"),"-")</f>
        <v>-</v>
      </c>
      <c r="BB74" s="147" t="str">
        <f>IFERROR(IF('2e Nil Differential'!BB31&gt;0,(-'2e Nil Differential'!BB31*('3d Customer accounts'!BB32/('3d Customer accounts'!BB32+'3d Customer accounts'!BB75))),"0"),"-")</f>
        <v>-</v>
      </c>
      <c r="BC74" s="147" t="str">
        <f>IFERROR(IF('2e Nil Differential'!BC31&gt;0,(-'2e Nil Differential'!BC31*('3d Customer accounts'!BC32/('3d Customer accounts'!BC32+'3d Customer accounts'!BC75))),"0"),"-")</f>
        <v>-</v>
      </c>
      <c r="BD74" s="147" t="str">
        <f>IFERROR(IF('2e Nil Differential'!BD31&gt;0,(-'2e Nil Differential'!BD31*('3d Customer accounts'!BD32/('3d Customer accounts'!BD32+'3d Customer accounts'!BD75))),"0"),"-")</f>
        <v>-</v>
      </c>
      <c r="BE74" s="147" t="str">
        <f>IFERROR(IF('2e Nil Differential'!BE31&gt;0,(-'2e Nil Differential'!BE31*('3d Customer accounts'!BE32/('3d Customer accounts'!BE32+'3d Customer accounts'!BE75))),"0"),"-")</f>
        <v>-</v>
      </c>
      <c r="BF74" s="147" t="str">
        <f>IFERROR(IF('2e Nil Differential'!BF31&gt;0,(-'2e Nil Differential'!BF31*('3d Customer accounts'!BF32/('3d Customer accounts'!BF32+'3d Customer accounts'!BF75))),"0"),"-")</f>
        <v>-</v>
      </c>
    </row>
    <row r="75" spans="2:58" x14ac:dyDescent="0.25">
      <c r="B75" s="278"/>
      <c r="C75" s="281"/>
      <c r="D75" s="281"/>
      <c r="E75" s="281"/>
      <c r="F75" s="17" t="s">
        <v>59</v>
      </c>
      <c r="G75" s="66"/>
      <c r="H75" s="38"/>
      <c r="I75" s="142"/>
      <c r="J75" s="142"/>
      <c r="K75" s="142"/>
      <c r="L75" s="142"/>
      <c r="M75" s="142"/>
      <c r="N75" s="142"/>
      <c r="O75" s="142"/>
      <c r="P75" s="142"/>
      <c r="Q75" s="38"/>
      <c r="R75" s="142"/>
      <c r="S75" s="142"/>
      <c r="T75" s="142"/>
      <c r="U75" s="142"/>
      <c r="V75" s="142"/>
      <c r="W75" s="142"/>
      <c r="X75" s="142"/>
      <c r="Y75" s="142"/>
      <c r="Z75" s="142"/>
      <c r="AA75" s="142"/>
      <c r="AB75" s="142"/>
      <c r="AC75" s="142"/>
      <c r="AD75" s="142"/>
      <c r="AE75" s="142"/>
      <c r="AF75" s="246">
        <f>IFERROR(IF('2e Nil Differential'!AF32&gt;0,(-'2e Nil Differential'!AF32*('3d Customer accounts'!AF33/('3d Customer accounts'!AF33+'3d Customer accounts'!AF76))),"0"),"-")</f>
        <v>-19.363138773079218</v>
      </c>
      <c r="AG75" s="147">
        <f>IFERROR(IF('2e Nil Differential'!AG32&gt;0,(-'2e Nil Differential'!AG32*('3d Customer accounts'!AG33/('3d Customer accounts'!AG33+'3d Customer accounts'!AG76))),"0"),"-")</f>
        <v>-19.642305462683343</v>
      </c>
      <c r="AH75" s="147" t="str">
        <f>IFERROR(IF('2e Nil Differential'!AH32&gt;0,(-'2e Nil Differential'!AH32*('3d Customer accounts'!AH33/('3d Customer accounts'!AH33+'3d Customer accounts'!AH76))),"0"),"-")</f>
        <v>-</v>
      </c>
      <c r="AI75" s="147" t="str">
        <f>IFERROR(IF('2e Nil Differential'!AI32&gt;0,(-'2e Nil Differential'!AI32*('3d Customer accounts'!AI33/('3d Customer accounts'!AI33+'3d Customer accounts'!AI76))),"0"),"-")</f>
        <v>-</v>
      </c>
      <c r="AJ75" s="147" t="str">
        <f>IFERROR(IF('2e Nil Differential'!AJ32&gt;0,(-'2e Nil Differential'!AJ32*('3d Customer accounts'!AJ33/('3d Customer accounts'!AJ33+'3d Customer accounts'!AJ76))),"0"),"-")</f>
        <v>-</v>
      </c>
      <c r="AK75" s="147" t="str">
        <f>IFERROR(IF('2e Nil Differential'!AK32&gt;0,(-'2e Nil Differential'!AK32*('3d Customer accounts'!AK33/('3d Customer accounts'!AK33+'3d Customer accounts'!AK76))),"0"),"-")</f>
        <v>-</v>
      </c>
      <c r="AL75" s="147" t="str">
        <f>IFERROR(IF('2e Nil Differential'!AL32&gt;0,(-'2e Nil Differential'!AL32*('3d Customer accounts'!AL33/('3d Customer accounts'!AL33+'3d Customer accounts'!AL76))),"0"),"-")</f>
        <v>-</v>
      </c>
      <c r="AM75" s="147" t="str">
        <f>IFERROR(IF('2e Nil Differential'!AM32&gt;0,(-'2e Nil Differential'!AM32*('3d Customer accounts'!AM33/('3d Customer accounts'!AM33+'3d Customer accounts'!AM76))),"0"),"-")</f>
        <v>-</v>
      </c>
      <c r="AN75" s="147" t="str">
        <f>IFERROR(IF('2e Nil Differential'!AN32&gt;0,(-'2e Nil Differential'!AN32*('3d Customer accounts'!AN33/('3d Customer accounts'!AN33+'3d Customer accounts'!AN76))),"0"),"-")</f>
        <v>-</v>
      </c>
      <c r="AO75" s="147" t="str">
        <f>IFERROR(IF('2e Nil Differential'!AO32&gt;0,(-'2e Nil Differential'!AO32*('3d Customer accounts'!AO33/('3d Customer accounts'!AO33+'3d Customer accounts'!AO76))),"0"),"-")</f>
        <v>-</v>
      </c>
      <c r="AP75" s="147" t="str">
        <f>IFERROR(IF('2e Nil Differential'!AP32&gt;0,(-'2e Nil Differential'!AP32*('3d Customer accounts'!AP33/('3d Customer accounts'!AP33+'3d Customer accounts'!AP76))),"0"),"-")</f>
        <v>-</v>
      </c>
      <c r="AQ75" s="147" t="str">
        <f>IFERROR(IF('2e Nil Differential'!AQ32&gt;0,(-'2e Nil Differential'!AQ32*('3d Customer accounts'!AQ33/('3d Customer accounts'!AQ33+'3d Customer accounts'!AQ76))),"0"),"-")</f>
        <v>-</v>
      </c>
      <c r="AR75" s="147" t="str">
        <f>IFERROR(IF('2e Nil Differential'!AR32&gt;0,(-'2e Nil Differential'!AR32*('3d Customer accounts'!AR33/('3d Customer accounts'!AR33+'3d Customer accounts'!AR76))),"0"),"-")</f>
        <v>-</v>
      </c>
      <c r="AS75" s="147" t="str">
        <f>IFERROR(IF('2e Nil Differential'!AS32&gt;0,(-'2e Nil Differential'!AS32*('3d Customer accounts'!AS33/('3d Customer accounts'!AS33+'3d Customer accounts'!AS76))),"0"),"-")</f>
        <v>-</v>
      </c>
      <c r="AT75" s="147" t="str">
        <f>IFERROR(IF('2e Nil Differential'!AT32&gt;0,(-'2e Nil Differential'!AT32*('3d Customer accounts'!AT33/('3d Customer accounts'!AT33+'3d Customer accounts'!AT76))),"0"),"-")</f>
        <v>-</v>
      </c>
      <c r="AU75" s="147" t="str">
        <f>IFERROR(IF('2e Nil Differential'!AU32&gt;0,(-'2e Nil Differential'!AU32*('3d Customer accounts'!AU33/('3d Customer accounts'!AU33+'3d Customer accounts'!AU76))),"0"),"-")</f>
        <v>-</v>
      </c>
      <c r="AV75" s="147" t="str">
        <f>IFERROR(IF('2e Nil Differential'!AV32&gt;0,(-'2e Nil Differential'!AV32*('3d Customer accounts'!AV33/('3d Customer accounts'!AV33+'3d Customer accounts'!AV76))),"0"),"-")</f>
        <v>-</v>
      </c>
      <c r="AW75" s="147" t="str">
        <f>IFERROR(IF('2e Nil Differential'!AW32&gt;0,(-'2e Nil Differential'!AW32*('3d Customer accounts'!AW33/('3d Customer accounts'!AW33+'3d Customer accounts'!AW76))),"0"),"-")</f>
        <v>-</v>
      </c>
      <c r="AX75" s="147" t="str">
        <f>IFERROR(IF('2e Nil Differential'!AX32&gt;0,(-'2e Nil Differential'!AX32*('3d Customer accounts'!AX33/('3d Customer accounts'!AX33+'3d Customer accounts'!AX76))),"0"),"-")</f>
        <v>-</v>
      </c>
      <c r="AY75" s="147" t="str">
        <f>IFERROR(IF('2e Nil Differential'!AY32&gt;0,(-'2e Nil Differential'!AY32*('3d Customer accounts'!AY33/('3d Customer accounts'!AY33+'3d Customer accounts'!AY76))),"0"),"-")</f>
        <v>-</v>
      </c>
      <c r="AZ75" s="147" t="str">
        <f>IFERROR(IF('2e Nil Differential'!AZ32&gt;0,(-'2e Nil Differential'!AZ32*('3d Customer accounts'!AZ33/('3d Customer accounts'!AZ33+'3d Customer accounts'!AZ76))),"0"),"-")</f>
        <v>-</v>
      </c>
      <c r="BA75" s="147" t="str">
        <f>IFERROR(IF('2e Nil Differential'!BA32&gt;0,(-'2e Nil Differential'!BA32*('3d Customer accounts'!BA33/('3d Customer accounts'!BA33+'3d Customer accounts'!BA76))),"0"),"-")</f>
        <v>-</v>
      </c>
      <c r="BB75" s="147" t="str">
        <f>IFERROR(IF('2e Nil Differential'!BB32&gt;0,(-'2e Nil Differential'!BB32*('3d Customer accounts'!BB33/('3d Customer accounts'!BB33+'3d Customer accounts'!BB76))),"0"),"-")</f>
        <v>-</v>
      </c>
      <c r="BC75" s="147" t="str">
        <f>IFERROR(IF('2e Nil Differential'!BC32&gt;0,(-'2e Nil Differential'!BC32*('3d Customer accounts'!BC33/('3d Customer accounts'!BC33+'3d Customer accounts'!BC76))),"0"),"-")</f>
        <v>-</v>
      </c>
      <c r="BD75" s="147" t="str">
        <f>IFERROR(IF('2e Nil Differential'!BD32&gt;0,(-'2e Nil Differential'!BD32*('3d Customer accounts'!BD33/('3d Customer accounts'!BD33+'3d Customer accounts'!BD76))),"0"),"-")</f>
        <v>-</v>
      </c>
      <c r="BE75" s="147" t="str">
        <f>IFERROR(IF('2e Nil Differential'!BE32&gt;0,(-'2e Nil Differential'!BE32*('3d Customer accounts'!BE33/('3d Customer accounts'!BE33+'3d Customer accounts'!BE76))),"0"),"-")</f>
        <v>-</v>
      </c>
      <c r="BF75" s="147" t="str">
        <f>IFERROR(IF('2e Nil Differential'!BF32&gt;0,(-'2e Nil Differential'!BF32*('3d Customer accounts'!BF33/('3d Customer accounts'!BF33+'3d Customer accounts'!BF76))),"0"),"-")</f>
        <v>-</v>
      </c>
    </row>
    <row r="76" spans="2:58" x14ac:dyDescent="0.25">
      <c r="B76" s="278"/>
      <c r="C76" s="281"/>
      <c r="D76" s="281"/>
      <c r="E76" s="281"/>
      <c r="F76" s="17" t="s">
        <v>60</v>
      </c>
      <c r="G76" s="66"/>
      <c r="H76" s="38"/>
      <c r="I76" s="142"/>
      <c r="J76" s="142"/>
      <c r="K76" s="142"/>
      <c r="L76" s="142"/>
      <c r="M76" s="142"/>
      <c r="N76" s="142"/>
      <c r="O76" s="142"/>
      <c r="P76" s="142"/>
      <c r="Q76" s="38"/>
      <c r="R76" s="142"/>
      <c r="S76" s="142"/>
      <c r="T76" s="142"/>
      <c r="U76" s="142"/>
      <c r="V76" s="142"/>
      <c r="W76" s="142"/>
      <c r="X76" s="142"/>
      <c r="Y76" s="142"/>
      <c r="Z76" s="142"/>
      <c r="AA76" s="142"/>
      <c r="AB76" s="142"/>
      <c r="AC76" s="142"/>
      <c r="AD76" s="142"/>
      <c r="AE76" s="142"/>
      <c r="AF76" s="246">
        <f>IFERROR(IF('2e Nil Differential'!AF33&gt;0,(-'2e Nil Differential'!AF33*('3d Customer accounts'!AF34/('3d Customer accounts'!AF34+'3d Customer accounts'!AF77))),"0"),"-")</f>
        <v>-19.415847793534759</v>
      </c>
      <c r="AG76" s="147">
        <f>IFERROR(IF('2e Nil Differential'!AG33&gt;0,(-'2e Nil Differential'!AG33*('3d Customer accounts'!AG34/('3d Customer accounts'!AG34+'3d Customer accounts'!AG77))),"0"),"-")</f>
        <v>-19.696668912251404</v>
      </c>
      <c r="AH76" s="147" t="str">
        <f>IFERROR(IF('2e Nil Differential'!AH33&gt;0,(-'2e Nil Differential'!AH33*('3d Customer accounts'!AH34/('3d Customer accounts'!AH34+'3d Customer accounts'!AH77))),"0"),"-")</f>
        <v>-</v>
      </c>
      <c r="AI76" s="147" t="str">
        <f>IFERROR(IF('2e Nil Differential'!AI33&gt;0,(-'2e Nil Differential'!AI33*('3d Customer accounts'!AI34/('3d Customer accounts'!AI34+'3d Customer accounts'!AI77))),"0"),"-")</f>
        <v>-</v>
      </c>
      <c r="AJ76" s="147" t="str">
        <f>IFERROR(IF('2e Nil Differential'!AJ33&gt;0,(-'2e Nil Differential'!AJ33*('3d Customer accounts'!AJ34/('3d Customer accounts'!AJ34+'3d Customer accounts'!AJ77))),"0"),"-")</f>
        <v>-</v>
      </c>
      <c r="AK76" s="147" t="str">
        <f>IFERROR(IF('2e Nil Differential'!AK33&gt;0,(-'2e Nil Differential'!AK33*('3d Customer accounts'!AK34/('3d Customer accounts'!AK34+'3d Customer accounts'!AK77))),"0"),"-")</f>
        <v>-</v>
      </c>
      <c r="AL76" s="147" t="str">
        <f>IFERROR(IF('2e Nil Differential'!AL33&gt;0,(-'2e Nil Differential'!AL33*('3d Customer accounts'!AL34/('3d Customer accounts'!AL34+'3d Customer accounts'!AL77))),"0"),"-")</f>
        <v>-</v>
      </c>
      <c r="AM76" s="147" t="str">
        <f>IFERROR(IF('2e Nil Differential'!AM33&gt;0,(-'2e Nil Differential'!AM33*('3d Customer accounts'!AM34/('3d Customer accounts'!AM34+'3d Customer accounts'!AM77))),"0"),"-")</f>
        <v>-</v>
      </c>
      <c r="AN76" s="147" t="str">
        <f>IFERROR(IF('2e Nil Differential'!AN33&gt;0,(-'2e Nil Differential'!AN33*('3d Customer accounts'!AN34/('3d Customer accounts'!AN34+'3d Customer accounts'!AN77))),"0"),"-")</f>
        <v>-</v>
      </c>
      <c r="AO76" s="147" t="str">
        <f>IFERROR(IF('2e Nil Differential'!AO33&gt;0,(-'2e Nil Differential'!AO33*('3d Customer accounts'!AO34/('3d Customer accounts'!AO34+'3d Customer accounts'!AO77))),"0"),"-")</f>
        <v>-</v>
      </c>
      <c r="AP76" s="147" t="str">
        <f>IFERROR(IF('2e Nil Differential'!AP33&gt;0,(-'2e Nil Differential'!AP33*('3d Customer accounts'!AP34/('3d Customer accounts'!AP34+'3d Customer accounts'!AP77))),"0"),"-")</f>
        <v>-</v>
      </c>
      <c r="AQ76" s="147" t="str">
        <f>IFERROR(IF('2e Nil Differential'!AQ33&gt;0,(-'2e Nil Differential'!AQ33*('3d Customer accounts'!AQ34/('3d Customer accounts'!AQ34+'3d Customer accounts'!AQ77))),"0"),"-")</f>
        <v>-</v>
      </c>
      <c r="AR76" s="147" t="str">
        <f>IFERROR(IF('2e Nil Differential'!AR33&gt;0,(-'2e Nil Differential'!AR33*('3d Customer accounts'!AR34/('3d Customer accounts'!AR34+'3d Customer accounts'!AR77))),"0"),"-")</f>
        <v>-</v>
      </c>
      <c r="AS76" s="147" t="str">
        <f>IFERROR(IF('2e Nil Differential'!AS33&gt;0,(-'2e Nil Differential'!AS33*('3d Customer accounts'!AS34/('3d Customer accounts'!AS34+'3d Customer accounts'!AS77))),"0"),"-")</f>
        <v>-</v>
      </c>
      <c r="AT76" s="147" t="str">
        <f>IFERROR(IF('2e Nil Differential'!AT33&gt;0,(-'2e Nil Differential'!AT33*('3d Customer accounts'!AT34/('3d Customer accounts'!AT34+'3d Customer accounts'!AT77))),"0"),"-")</f>
        <v>-</v>
      </c>
      <c r="AU76" s="147" t="str">
        <f>IFERROR(IF('2e Nil Differential'!AU33&gt;0,(-'2e Nil Differential'!AU33*('3d Customer accounts'!AU34/('3d Customer accounts'!AU34+'3d Customer accounts'!AU77))),"0"),"-")</f>
        <v>-</v>
      </c>
      <c r="AV76" s="147" t="str">
        <f>IFERROR(IF('2e Nil Differential'!AV33&gt;0,(-'2e Nil Differential'!AV33*('3d Customer accounts'!AV34/('3d Customer accounts'!AV34+'3d Customer accounts'!AV77))),"0"),"-")</f>
        <v>-</v>
      </c>
      <c r="AW76" s="147" t="str">
        <f>IFERROR(IF('2e Nil Differential'!AW33&gt;0,(-'2e Nil Differential'!AW33*('3d Customer accounts'!AW34/('3d Customer accounts'!AW34+'3d Customer accounts'!AW77))),"0"),"-")</f>
        <v>-</v>
      </c>
      <c r="AX76" s="147" t="str">
        <f>IFERROR(IF('2e Nil Differential'!AX33&gt;0,(-'2e Nil Differential'!AX33*('3d Customer accounts'!AX34/('3d Customer accounts'!AX34+'3d Customer accounts'!AX77))),"0"),"-")</f>
        <v>-</v>
      </c>
      <c r="AY76" s="147" t="str">
        <f>IFERROR(IF('2e Nil Differential'!AY33&gt;0,(-'2e Nil Differential'!AY33*('3d Customer accounts'!AY34/('3d Customer accounts'!AY34+'3d Customer accounts'!AY77))),"0"),"-")</f>
        <v>-</v>
      </c>
      <c r="AZ76" s="147" t="str">
        <f>IFERROR(IF('2e Nil Differential'!AZ33&gt;0,(-'2e Nil Differential'!AZ33*('3d Customer accounts'!AZ34/('3d Customer accounts'!AZ34+'3d Customer accounts'!AZ77))),"0"),"-")</f>
        <v>-</v>
      </c>
      <c r="BA76" s="147" t="str">
        <f>IFERROR(IF('2e Nil Differential'!BA33&gt;0,(-'2e Nil Differential'!BA33*('3d Customer accounts'!BA34/('3d Customer accounts'!BA34+'3d Customer accounts'!BA77))),"0"),"-")</f>
        <v>-</v>
      </c>
      <c r="BB76" s="147" t="str">
        <f>IFERROR(IF('2e Nil Differential'!BB33&gt;0,(-'2e Nil Differential'!BB33*('3d Customer accounts'!BB34/('3d Customer accounts'!BB34+'3d Customer accounts'!BB77))),"0"),"-")</f>
        <v>-</v>
      </c>
      <c r="BC76" s="147" t="str">
        <f>IFERROR(IF('2e Nil Differential'!BC33&gt;0,(-'2e Nil Differential'!BC33*('3d Customer accounts'!BC34/('3d Customer accounts'!BC34+'3d Customer accounts'!BC77))),"0"),"-")</f>
        <v>-</v>
      </c>
      <c r="BD76" s="147" t="str">
        <f>IFERROR(IF('2e Nil Differential'!BD33&gt;0,(-'2e Nil Differential'!BD33*('3d Customer accounts'!BD34/('3d Customer accounts'!BD34+'3d Customer accounts'!BD77))),"0"),"-")</f>
        <v>-</v>
      </c>
      <c r="BE76" s="147" t="str">
        <f>IFERROR(IF('2e Nil Differential'!BE33&gt;0,(-'2e Nil Differential'!BE33*('3d Customer accounts'!BE34/('3d Customer accounts'!BE34+'3d Customer accounts'!BE77))),"0"),"-")</f>
        <v>-</v>
      </c>
      <c r="BF76" s="147" t="str">
        <f>IFERROR(IF('2e Nil Differential'!BF33&gt;0,(-'2e Nil Differential'!BF33*('3d Customer accounts'!BF34/('3d Customer accounts'!BF34+'3d Customer accounts'!BF77))),"0"),"-")</f>
        <v>-</v>
      </c>
    </row>
    <row r="77" spans="2:58" x14ac:dyDescent="0.25">
      <c r="B77" s="278"/>
      <c r="C77" s="281"/>
      <c r="D77" s="281"/>
      <c r="E77" s="281"/>
      <c r="F77" s="17" t="s">
        <v>61</v>
      </c>
      <c r="G77" s="66"/>
      <c r="H77" s="38"/>
      <c r="I77" s="142"/>
      <c r="J77" s="142"/>
      <c r="K77" s="142"/>
      <c r="L77" s="142"/>
      <c r="M77" s="142"/>
      <c r="N77" s="142"/>
      <c r="O77" s="142"/>
      <c r="P77" s="142"/>
      <c r="Q77" s="38"/>
      <c r="R77" s="142"/>
      <c r="S77" s="142"/>
      <c r="T77" s="142"/>
      <c r="U77" s="142"/>
      <c r="V77" s="142"/>
      <c r="W77" s="142"/>
      <c r="X77" s="142"/>
      <c r="Y77" s="142"/>
      <c r="Z77" s="142"/>
      <c r="AA77" s="142"/>
      <c r="AB77" s="142"/>
      <c r="AC77" s="142"/>
      <c r="AD77" s="142"/>
      <c r="AE77" s="142"/>
      <c r="AF77" s="246">
        <f>IFERROR(IF('2e Nil Differential'!AF34&gt;0,(-'2e Nil Differential'!AF34*('3d Customer accounts'!AF35/('3d Customer accounts'!AF35+'3d Customer accounts'!AF78))),"0"),"-")</f>
        <v>-20.200811198924168</v>
      </c>
      <c r="AG77" s="147">
        <f>IFERROR(IF('2e Nil Differential'!AG34&gt;0,(-'2e Nil Differential'!AG34*('3d Customer accounts'!AG35/('3d Customer accounts'!AG35+'3d Customer accounts'!AG78))),"0"),"-")</f>
        <v>-20.396092106179886</v>
      </c>
      <c r="AH77" s="147" t="str">
        <f>IFERROR(IF('2e Nil Differential'!AH34&gt;0,(-'2e Nil Differential'!AH34*('3d Customer accounts'!AH35/('3d Customer accounts'!AH35+'3d Customer accounts'!AH78))),"0"),"-")</f>
        <v>-</v>
      </c>
      <c r="AI77" s="147" t="str">
        <f>IFERROR(IF('2e Nil Differential'!AI34&gt;0,(-'2e Nil Differential'!AI34*('3d Customer accounts'!AI35/('3d Customer accounts'!AI35+'3d Customer accounts'!AI78))),"0"),"-")</f>
        <v>-</v>
      </c>
      <c r="AJ77" s="147" t="str">
        <f>IFERROR(IF('2e Nil Differential'!AJ34&gt;0,(-'2e Nil Differential'!AJ34*('3d Customer accounts'!AJ35/('3d Customer accounts'!AJ35+'3d Customer accounts'!AJ78))),"0"),"-")</f>
        <v>-</v>
      </c>
      <c r="AK77" s="147" t="str">
        <f>IFERROR(IF('2e Nil Differential'!AK34&gt;0,(-'2e Nil Differential'!AK34*('3d Customer accounts'!AK35/('3d Customer accounts'!AK35+'3d Customer accounts'!AK78))),"0"),"-")</f>
        <v>-</v>
      </c>
      <c r="AL77" s="147" t="str">
        <f>IFERROR(IF('2e Nil Differential'!AL34&gt;0,(-'2e Nil Differential'!AL34*('3d Customer accounts'!AL35/('3d Customer accounts'!AL35+'3d Customer accounts'!AL78))),"0"),"-")</f>
        <v>-</v>
      </c>
      <c r="AM77" s="147" t="str">
        <f>IFERROR(IF('2e Nil Differential'!AM34&gt;0,(-'2e Nil Differential'!AM34*('3d Customer accounts'!AM35/('3d Customer accounts'!AM35+'3d Customer accounts'!AM78))),"0"),"-")</f>
        <v>-</v>
      </c>
      <c r="AN77" s="147" t="str">
        <f>IFERROR(IF('2e Nil Differential'!AN34&gt;0,(-'2e Nil Differential'!AN34*('3d Customer accounts'!AN35/('3d Customer accounts'!AN35+'3d Customer accounts'!AN78))),"0"),"-")</f>
        <v>-</v>
      </c>
      <c r="AO77" s="147" t="str">
        <f>IFERROR(IF('2e Nil Differential'!AO34&gt;0,(-'2e Nil Differential'!AO34*('3d Customer accounts'!AO35/('3d Customer accounts'!AO35+'3d Customer accounts'!AO78))),"0"),"-")</f>
        <v>-</v>
      </c>
      <c r="AP77" s="147" t="str">
        <f>IFERROR(IF('2e Nil Differential'!AP34&gt;0,(-'2e Nil Differential'!AP34*('3d Customer accounts'!AP35/('3d Customer accounts'!AP35+'3d Customer accounts'!AP78))),"0"),"-")</f>
        <v>-</v>
      </c>
      <c r="AQ77" s="147" t="str">
        <f>IFERROR(IF('2e Nil Differential'!AQ34&gt;0,(-'2e Nil Differential'!AQ34*('3d Customer accounts'!AQ35/('3d Customer accounts'!AQ35+'3d Customer accounts'!AQ78))),"0"),"-")</f>
        <v>-</v>
      </c>
      <c r="AR77" s="147" t="str">
        <f>IFERROR(IF('2e Nil Differential'!AR34&gt;0,(-'2e Nil Differential'!AR34*('3d Customer accounts'!AR35/('3d Customer accounts'!AR35+'3d Customer accounts'!AR78))),"0"),"-")</f>
        <v>-</v>
      </c>
      <c r="AS77" s="147" t="str">
        <f>IFERROR(IF('2e Nil Differential'!AS34&gt;0,(-'2e Nil Differential'!AS34*('3d Customer accounts'!AS35/('3d Customer accounts'!AS35+'3d Customer accounts'!AS78))),"0"),"-")</f>
        <v>-</v>
      </c>
      <c r="AT77" s="147" t="str">
        <f>IFERROR(IF('2e Nil Differential'!AT34&gt;0,(-'2e Nil Differential'!AT34*('3d Customer accounts'!AT35/('3d Customer accounts'!AT35+'3d Customer accounts'!AT78))),"0"),"-")</f>
        <v>-</v>
      </c>
      <c r="AU77" s="147" t="str">
        <f>IFERROR(IF('2e Nil Differential'!AU34&gt;0,(-'2e Nil Differential'!AU34*('3d Customer accounts'!AU35/('3d Customer accounts'!AU35+'3d Customer accounts'!AU78))),"0"),"-")</f>
        <v>-</v>
      </c>
      <c r="AV77" s="147" t="str">
        <f>IFERROR(IF('2e Nil Differential'!AV34&gt;0,(-'2e Nil Differential'!AV34*('3d Customer accounts'!AV35/('3d Customer accounts'!AV35+'3d Customer accounts'!AV78))),"0"),"-")</f>
        <v>-</v>
      </c>
      <c r="AW77" s="147" t="str">
        <f>IFERROR(IF('2e Nil Differential'!AW34&gt;0,(-'2e Nil Differential'!AW34*('3d Customer accounts'!AW35/('3d Customer accounts'!AW35+'3d Customer accounts'!AW78))),"0"),"-")</f>
        <v>-</v>
      </c>
      <c r="AX77" s="147" t="str">
        <f>IFERROR(IF('2e Nil Differential'!AX34&gt;0,(-'2e Nil Differential'!AX34*('3d Customer accounts'!AX35/('3d Customer accounts'!AX35+'3d Customer accounts'!AX78))),"0"),"-")</f>
        <v>-</v>
      </c>
      <c r="AY77" s="147" t="str">
        <f>IFERROR(IF('2e Nil Differential'!AY34&gt;0,(-'2e Nil Differential'!AY34*('3d Customer accounts'!AY35/('3d Customer accounts'!AY35+'3d Customer accounts'!AY78))),"0"),"-")</f>
        <v>-</v>
      </c>
      <c r="AZ77" s="147" t="str">
        <f>IFERROR(IF('2e Nil Differential'!AZ34&gt;0,(-'2e Nil Differential'!AZ34*('3d Customer accounts'!AZ35/('3d Customer accounts'!AZ35+'3d Customer accounts'!AZ78))),"0"),"-")</f>
        <v>-</v>
      </c>
      <c r="BA77" s="147" t="str">
        <f>IFERROR(IF('2e Nil Differential'!BA34&gt;0,(-'2e Nil Differential'!BA34*('3d Customer accounts'!BA35/('3d Customer accounts'!BA35+'3d Customer accounts'!BA78))),"0"),"-")</f>
        <v>-</v>
      </c>
      <c r="BB77" s="147" t="str">
        <f>IFERROR(IF('2e Nil Differential'!BB34&gt;0,(-'2e Nil Differential'!BB34*('3d Customer accounts'!BB35/('3d Customer accounts'!BB35+'3d Customer accounts'!BB78))),"0"),"-")</f>
        <v>-</v>
      </c>
      <c r="BC77" s="147" t="str">
        <f>IFERROR(IF('2e Nil Differential'!BC34&gt;0,(-'2e Nil Differential'!BC34*('3d Customer accounts'!BC35/('3d Customer accounts'!BC35+'3d Customer accounts'!BC78))),"0"),"-")</f>
        <v>-</v>
      </c>
      <c r="BD77" s="147" t="str">
        <f>IFERROR(IF('2e Nil Differential'!BD34&gt;0,(-'2e Nil Differential'!BD34*('3d Customer accounts'!BD35/('3d Customer accounts'!BD35+'3d Customer accounts'!BD78))),"0"),"-")</f>
        <v>-</v>
      </c>
      <c r="BE77" s="147" t="str">
        <f>IFERROR(IF('2e Nil Differential'!BE34&gt;0,(-'2e Nil Differential'!BE34*('3d Customer accounts'!BE35/('3d Customer accounts'!BE35+'3d Customer accounts'!BE78))),"0"),"-")</f>
        <v>-</v>
      </c>
      <c r="BF77" s="147" t="str">
        <f>IFERROR(IF('2e Nil Differential'!BF34&gt;0,(-'2e Nil Differential'!BF34*('3d Customer accounts'!BF35/('3d Customer accounts'!BF35+'3d Customer accounts'!BF78))),"0"),"-")</f>
        <v>-</v>
      </c>
    </row>
    <row r="78" spans="2:58" x14ac:dyDescent="0.25">
      <c r="B78" s="278"/>
      <c r="C78" s="281"/>
      <c r="D78" s="281"/>
      <c r="E78" s="281"/>
      <c r="F78" s="17" t="s">
        <v>62</v>
      </c>
      <c r="G78" s="66"/>
      <c r="H78" s="38"/>
      <c r="I78" s="142"/>
      <c r="J78" s="142"/>
      <c r="K78" s="142"/>
      <c r="L78" s="142"/>
      <c r="M78" s="142"/>
      <c r="N78" s="142"/>
      <c r="O78" s="142"/>
      <c r="P78" s="142"/>
      <c r="Q78" s="38"/>
      <c r="R78" s="142"/>
      <c r="S78" s="142"/>
      <c r="T78" s="142"/>
      <c r="U78" s="142"/>
      <c r="V78" s="142"/>
      <c r="W78" s="142"/>
      <c r="X78" s="142"/>
      <c r="Y78" s="142"/>
      <c r="Z78" s="142"/>
      <c r="AA78" s="142"/>
      <c r="AB78" s="142"/>
      <c r="AC78" s="142"/>
      <c r="AD78" s="142"/>
      <c r="AE78" s="142"/>
      <c r="AF78" s="246">
        <f>IFERROR(IF('2e Nil Differential'!AF35&gt;0,(-'2e Nil Differential'!AF35*('3d Customer accounts'!AF36/('3d Customer accounts'!AF36+'3d Customer accounts'!AF79))),"0"),"-")</f>
        <v>-20.09044119409922</v>
      </c>
      <c r="AG78" s="147">
        <f>IFERROR(IF('2e Nil Differential'!AG35&gt;0,(-'2e Nil Differential'!AG35*('3d Customer accounts'!AG36/('3d Customer accounts'!AG36+'3d Customer accounts'!AG79))),"0"),"-")</f>
        <v>-20.324654609711683</v>
      </c>
      <c r="AH78" s="147" t="str">
        <f>IFERROR(IF('2e Nil Differential'!AH35&gt;0,(-'2e Nil Differential'!AH35*('3d Customer accounts'!AH36/('3d Customer accounts'!AH36+'3d Customer accounts'!AH79))),"0"),"-")</f>
        <v>-</v>
      </c>
      <c r="AI78" s="147" t="str">
        <f>IFERROR(IF('2e Nil Differential'!AI35&gt;0,(-'2e Nil Differential'!AI35*('3d Customer accounts'!AI36/('3d Customer accounts'!AI36+'3d Customer accounts'!AI79))),"0"),"-")</f>
        <v>-</v>
      </c>
      <c r="AJ78" s="147" t="str">
        <f>IFERROR(IF('2e Nil Differential'!AJ35&gt;0,(-'2e Nil Differential'!AJ35*('3d Customer accounts'!AJ36/('3d Customer accounts'!AJ36+'3d Customer accounts'!AJ79))),"0"),"-")</f>
        <v>-</v>
      </c>
      <c r="AK78" s="147" t="str">
        <f>IFERROR(IF('2e Nil Differential'!AK35&gt;0,(-'2e Nil Differential'!AK35*('3d Customer accounts'!AK36/('3d Customer accounts'!AK36+'3d Customer accounts'!AK79))),"0"),"-")</f>
        <v>-</v>
      </c>
      <c r="AL78" s="147" t="str">
        <f>IFERROR(IF('2e Nil Differential'!AL35&gt;0,(-'2e Nil Differential'!AL35*('3d Customer accounts'!AL36/('3d Customer accounts'!AL36+'3d Customer accounts'!AL79))),"0"),"-")</f>
        <v>-</v>
      </c>
      <c r="AM78" s="147" t="str">
        <f>IFERROR(IF('2e Nil Differential'!AM35&gt;0,(-'2e Nil Differential'!AM35*('3d Customer accounts'!AM36/('3d Customer accounts'!AM36+'3d Customer accounts'!AM79))),"0"),"-")</f>
        <v>-</v>
      </c>
      <c r="AN78" s="147" t="str">
        <f>IFERROR(IF('2e Nil Differential'!AN35&gt;0,(-'2e Nil Differential'!AN35*('3d Customer accounts'!AN36/('3d Customer accounts'!AN36+'3d Customer accounts'!AN79))),"0"),"-")</f>
        <v>-</v>
      </c>
      <c r="AO78" s="147" t="str">
        <f>IFERROR(IF('2e Nil Differential'!AO35&gt;0,(-'2e Nil Differential'!AO35*('3d Customer accounts'!AO36/('3d Customer accounts'!AO36+'3d Customer accounts'!AO79))),"0"),"-")</f>
        <v>-</v>
      </c>
      <c r="AP78" s="147" t="str">
        <f>IFERROR(IF('2e Nil Differential'!AP35&gt;0,(-'2e Nil Differential'!AP35*('3d Customer accounts'!AP36/('3d Customer accounts'!AP36+'3d Customer accounts'!AP79))),"0"),"-")</f>
        <v>-</v>
      </c>
      <c r="AQ78" s="147" t="str">
        <f>IFERROR(IF('2e Nil Differential'!AQ35&gt;0,(-'2e Nil Differential'!AQ35*('3d Customer accounts'!AQ36/('3d Customer accounts'!AQ36+'3d Customer accounts'!AQ79))),"0"),"-")</f>
        <v>-</v>
      </c>
      <c r="AR78" s="147" t="str">
        <f>IFERROR(IF('2e Nil Differential'!AR35&gt;0,(-'2e Nil Differential'!AR35*('3d Customer accounts'!AR36/('3d Customer accounts'!AR36+'3d Customer accounts'!AR79))),"0"),"-")</f>
        <v>-</v>
      </c>
      <c r="AS78" s="147" t="str">
        <f>IFERROR(IF('2e Nil Differential'!AS35&gt;0,(-'2e Nil Differential'!AS35*('3d Customer accounts'!AS36/('3d Customer accounts'!AS36+'3d Customer accounts'!AS79))),"0"),"-")</f>
        <v>-</v>
      </c>
      <c r="AT78" s="147" t="str">
        <f>IFERROR(IF('2e Nil Differential'!AT35&gt;0,(-'2e Nil Differential'!AT35*('3d Customer accounts'!AT36/('3d Customer accounts'!AT36+'3d Customer accounts'!AT79))),"0"),"-")</f>
        <v>-</v>
      </c>
      <c r="AU78" s="147" t="str">
        <f>IFERROR(IF('2e Nil Differential'!AU35&gt;0,(-'2e Nil Differential'!AU35*('3d Customer accounts'!AU36/('3d Customer accounts'!AU36+'3d Customer accounts'!AU79))),"0"),"-")</f>
        <v>-</v>
      </c>
      <c r="AV78" s="147" t="str">
        <f>IFERROR(IF('2e Nil Differential'!AV35&gt;0,(-'2e Nil Differential'!AV35*('3d Customer accounts'!AV36/('3d Customer accounts'!AV36+'3d Customer accounts'!AV79))),"0"),"-")</f>
        <v>-</v>
      </c>
      <c r="AW78" s="147" t="str">
        <f>IFERROR(IF('2e Nil Differential'!AW35&gt;0,(-'2e Nil Differential'!AW35*('3d Customer accounts'!AW36/('3d Customer accounts'!AW36+'3d Customer accounts'!AW79))),"0"),"-")</f>
        <v>-</v>
      </c>
      <c r="AX78" s="147" t="str">
        <f>IFERROR(IF('2e Nil Differential'!AX35&gt;0,(-'2e Nil Differential'!AX35*('3d Customer accounts'!AX36/('3d Customer accounts'!AX36+'3d Customer accounts'!AX79))),"0"),"-")</f>
        <v>-</v>
      </c>
      <c r="AY78" s="147" t="str">
        <f>IFERROR(IF('2e Nil Differential'!AY35&gt;0,(-'2e Nil Differential'!AY35*('3d Customer accounts'!AY36/('3d Customer accounts'!AY36+'3d Customer accounts'!AY79))),"0"),"-")</f>
        <v>-</v>
      </c>
      <c r="AZ78" s="147" t="str">
        <f>IFERROR(IF('2e Nil Differential'!AZ35&gt;0,(-'2e Nil Differential'!AZ35*('3d Customer accounts'!AZ36/('3d Customer accounts'!AZ36+'3d Customer accounts'!AZ79))),"0"),"-")</f>
        <v>-</v>
      </c>
      <c r="BA78" s="147" t="str">
        <f>IFERROR(IF('2e Nil Differential'!BA35&gt;0,(-'2e Nil Differential'!BA35*('3d Customer accounts'!BA36/('3d Customer accounts'!BA36+'3d Customer accounts'!BA79))),"0"),"-")</f>
        <v>-</v>
      </c>
      <c r="BB78" s="147" t="str">
        <f>IFERROR(IF('2e Nil Differential'!BB35&gt;0,(-'2e Nil Differential'!BB35*('3d Customer accounts'!BB36/('3d Customer accounts'!BB36+'3d Customer accounts'!BB79))),"0"),"-")</f>
        <v>-</v>
      </c>
      <c r="BC78" s="147" t="str">
        <f>IFERROR(IF('2e Nil Differential'!BC35&gt;0,(-'2e Nil Differential'!BC35*('3d Customer accounts'!BC36/('3d Customer accounts'!BC36+'3d Customer accounts'!BC79))),"0"),"-")</f>
        <v>-</v>
      </c>
      <c r="BD78" s="147" t="str">
        <f>IFERROR(IF('2e Nil Differential'!BD35&gt;0,(-'2e Nil Differential'!BD35*('3d Customer accounts'!BD36/('3d Customer accounts'!BD36+'3d Customer accounts'!BD79))),"0"),"-")</f>
        <v>-</v>
      </c>
      <c r="BE78" s="147" t="str">
        <f>IFERROR(IF('2e Nil Differential'!BE35&gt;0,(-'2e Nil Differential'!BE35*('3d Customer accounts'!BE36/('3d Customer accounts'!BE36+'3d Customer accounts'!BE79))),"0"),"-")</f>
        <v>-</v>
      </c>
      <c r="BF78" s="147" t="str">
        <f>IFERROR(IF('2e Nil Differential'!BF35&gt;0,(-'2e Nil Differential'!BF35*('3d Customer accounts'!BF36/('3d Customer accounts'!BF36+'3d Customer accounts'!BF79))),"0"),"-")</f>
        <v>-</v>
      </c>
    </row>
    <row r="79" spans="2:58" x14ac:dyDescent="0.25">
      <c r="B79" s="278"/>
      <c r="C79" s="281"/>
      <c r="D79" s="281"/>
      <c r="E79" s="281"/>
      <c r="F79" s="17" t="s">
        <v>63</v>
      </c>
      <c r="G79" s="66"/>
      <c r="H79" s="38"/>
      <c r="I79" s="142"/>
      <c r="J79" s="142"/>
      <c r="K79" s="142"/>
      <c r="L79" s="142"/>
      <c r="M79" s="142"/>
      <c r="N79" s="142"/>
      <c r="O79" s="142"/>
      <c r="P79" s="142"/>
      <c r="Q79" s="38"/>
      <c r="R79" s="142"/>
      <c r="S79" s="142"/>
      <c r="T79" s="142"/>
      <c r="U79" s="142"/>
      <c r="V79" s="142"/>
      <c r="W79" s="142"/>
      <c r="X79" s="142"/>
      <c r="Y79" s="142"/>
      <c r="Z79" s="142"/>
      <c r="AA79" s="142"/>
      <c r="AB79" s="142"/>
      <c r="AC79" s="142"/>
      <c r="AD79" s="142"/>
      <c r="AE79" s="142"/>
      <c r="AF79" s="246">
        <f>IFERROR(IF('2e Nil Differential'!AF36&gt;0,(-'2e Nil Differential'!AF36*('3d Customer accounts'!AF37/('3d Customer accounts'!AF37+'3d Customer accounts'!AF80))),"0"),"-")</f>
        <v>-22.071772757767391</v>
      </c>
      <c r="AG79" s="147">
        <f>IFERROR(IF('2e Nil Differential'!AG36&gt;0,(-'2e Nil Differential'!AG36*('3d Customer accounts'!AG37/('3d Customer accounts'!AG37+'3d Customer accounts'!AG80))),"0"),"-")</f>
        <v>-22.227609341443664</v>
      </c>
      <c r="AH79" s="147" t="str">
        <f>IFERROR(IF('2e Nil Differential'!AH36&gt;0,(-'2e Nil Differential'!AH36*('3d Customer accounts'!AH37/('3d Customer accounts'!AH37+'3d Customer accounts'!AH80))),"0"),"-")</f>
        <v>-</v>
      </c>
      <c r="AI79" s="147" t="str">
        <f>IFERROR(IF('2e Nil Differential'!AI36&gt;0,(-'2e Nil Differential'!AI36*('3d Customer accounts'!AI37/('3d Customer accounts'!AI37+'3d Customer accounts'!AI80))),"0"),"-")</f>
        <v>-</v>
      </c>
      <c r="AJ79" s="147" t="str">
        <f>IFERROR(IF('2e Nil Differential'!AJ36&gt;0,(-'2e Nil Differential'!AJ36*('3d Customer accounts'!AJ37/('3d Customer accounts'!AJ37+'3d Customer accounts'!AJ80))),"0"),"-")</f>
        <v>-</v>
      </c>
      <c r="AK79" s="147" t="str">
        <f>IFERROR(IF('2e Nil Differential'!AK36&gt;0,(-'2e Nil Differential'!AK36*('3d Customer accounts'!AK37/('3d Customer accounts'!AK37+'3d Customer accounts'!AK80))),"0"),"-")</f>
        <v>-</v>
      </c>
      <c r="AL79" s="147" t="str">
        <f>IFERROR(IF('2e Nil Differential'!AL36&gt;0,(-'2e Nil Differential'!AL36*('3d Customer accounts'!AL37/('3d Customer accounts'!AL37+'3d Customer accounts'!AL80))),"0"),"-")</f>
        <v>-</v>
      </c>
      <c r="AM79" s="147" t="str">
        <f>IFERROR(IF('2e Nil Differential'!AM36&gt;0,(-'2e Nil Differential'!AM36*('3d Customer accounts'!AM37/('3d Customer accounts'!AM37+'3d Customer accounts'!AM80))),"0"),"-")</f>
        <v>-</v>
      </c>
      <c r="AN79" s="147" t="str">
        <f>IFERROR(IF('2e Nil Differential'!AN36&gt;0,(-'2e Nil Differential'!AN36*('3d Customer accounts'!AN37/('3d Customer accounts'!AN37+'3d Customer accounts'!AN80))),"0"),"-")</f>
        <v>-</v>
      </c>
      <c r="AO79" s="147" t="str">
        <f>IFERROR(IF('2e Nil Differential'!AO36&gt;0,(-'2e Nil Differential'!AO36*('3d Customer accounts'!AO37/('3d Customer accounts'!AO37+'3d Customer accounts'!AO80))),"0"),"-")</f>
        <v>-</v>
      </c>
      <c r="AP79" s="147" t="str">
        <f>IFERROR(IF('2e Nil Differential'!AP36&gt;0,(-'2e Nil Differential'!AP36*('3d Customer accounts'!AP37/('3d Customer accounts'!AP37+'3d Customer accounts'!AP80))),"0"),"-")</f>
        <v>-</v>
      </c>
      <c r="AQ79" s="147" t="str">
        <f>IFERROR(IF('2e Nil Differential'!AQ36&gt;0,(-'2e Nil Differential'!AQ36*('3d Customer accounts'!AQ37/('3d Customer accounts'!AQ37+'3d Customer accounts'!AQ80))),"0"),"-")</f>
        <v>-</v>
      </c>
      <c r="AR79" s="147" t="str">
        <f>IFERROR(IF('2e Nil Differential'!AR36&gt;0,(-'2e Nil Differential'!AR36*('3d Customer accounts'!AR37/('3d Customer accounts'!AR37+'3d Customer accounts'!AR80))),"0"),"-")</f>
        <v>-</v>
      </c>
      <c r="AS79" s="147" t="str">
        <f>IFERROR(IF('2e Nil Differential'!AS36&gt;0,(-'2e Nil Differential'!AS36*('3d Customer accounts'!AS37/('3d Customer accounts'!AS37+'3d Customer accounts'!AS80))),"0"),"-")</f>
        <v>-</v>
      </c>
      <c r="AT79" s="147" t="str">
        <f>IFERROR(IF('2e Nil Differential'!AT36&gt;0,(-'2e Nil Differential'!AT36*('3d Customer accounts'!AT37/('3d Customer accounts'!AT37+'3d Customer accounts'!AT80))),"0"),"-")</f>
        <v>-</v>
      </c>
      <c r="AU79" s="147" t="str">
        <f>IFERROR(IF('2e Nil Differential'!AU36&gt;0,(-'2e Nil Differential'!AU36*('3d Customer accounts'!AU37/('3d Customer accounts'!AU37+'3d Customer accounts'!AU80))),"0"),"-")</f>
        <v>-</v>
      </c>
      <c r="AV79" s="147" t="str">
        <f>IFERROR(IF('2e Nil Differential'!AV36&gt;0,(-'2e Nil Differential'!AV36*('3d Customer accounts'!AV37/('3d Customer accounts'!AV37+'3d Customer accounts'!AV80))),"0"),"-")</f>
        <v>-</v>
      </c>
      <c r="AW79" s="147" t="str">
        <f>IFERROR(IF('2e Nil Differential'!AW36&gt;0,(-'2e Nil Differential'!AW36*('3d Customer accounts'!AW37/('3d Customer accounts'!AW37+'3d Customer accounts'!AW80))),"0"),"-")</f>
        <v>-</v>
      </c>
      <c r="AX79" s="147" t="str">
        <f>IFERROR(IF('2e Nil Differential'!AX36&gt;0,(-'2e Nil Differential'!AX36*('3d Customer accounts'!AX37/('3d Customer accounts'!AX37+'3d Customer accounts'!AX80))),"0"),"-")</f>
        <v>-</v>
      </c>
      <c r="AY79" s="147" t="str">
        <f>IFERROR(IF('2e Nil Differential'!AY36&gt;0,(-'2e Nil Differential'!AY36*('3d Customer accounts'!AY37/('3d Customer accounts'!AY37+'3d Customer accounts'!AY80))),"0"),"-")</f>
        <v>-</v>
      </c>
      <c r="AZ79" s="147" t="str">
        <f>IFERROR(IF('2e Nil Differential'!AZ36&gt;0,(-'2e Nil Differential'!AZ36*('3d Customer accounts'!AZ37/('3d Customer accounts'!AZ37+'3d Customer accounts'!AZ80))),"0"),"-")</f>
        <v>-</v>
      </c>
      <c r="BA79" s="147" t="str">
        <f>IFERROR(IF('2e Nil Differential'!BA36&gt;0,(-'2e Nil Differential'!BA36*('3d Customer accounts'!BA37/('3d Customer accounts'!BA37+'3d Customer accounts'!BA80))),"0"),"-")</f>
        <v>-</v>
      </c>
      <c r="BB79" s="147" t="str">
        <f>IFERROR(IF('2e Nil Differential'!BB36&gt;0,(-'2e Nil Differential'!BB36*('3d Customer accounts'!BB37/('3d Customer accounts'!BB37+'3d Customer accounts'!BB80))),"0"),"-")</f>
        <v>-</v>
      </c>
      <c r="BC79" s="147" t="str">
        <f>IFERROR(IF('2e Nil Differential'!BC36&gt;0,(-'2e Nil Differential'!BC36*('3d Customer accounts'!BC37/('3d Customer accounts'!BC37+'3d Customer accounts'!BC80))),"0"),"-")</f>
        <v>-</v>
      </c>
      <c r="BD79" s="147" t="str">
        <f>IFERROR(IF('2e Nil Differential'!BD36&gt;0,(-'2e Nil Differential'!BD36*('3d Customer accounts'!BD37/('3d Customer accounts'!BD37+'3d Customer accounts'!BD80))),"0"),"-")</f>
        <v>-</v>
      </c>
      <c r="BE79" s="147" t="str">
        <f>IFERROR(IF('2e Nil Differential'!BE36&gt;0,(-'2e Nil Differential'!BE36*('3d Customer accounts'!BE37/('3d Customer accounts'!BE37+'3d Customer accounts'!BE80))),"0"),"-")</f>
        <v>-</v>
      </c>
      <c r="BF79" s="147" t="str">
        <f>IFERROR(IF('2e Nil Differential'!BF36&gt;0,(-'2e Nil Differential'!BF36*('3d Customer accounts'!BF37/('3d Customer accounts'!BF37+'3d Customer accounts'!BF80))),"0"),"-")</f>
        <v>-</v>
      </c>
    </row>
    <row r="80" spans="2:58" x14ac:dyDescent="0.25">
      <c r="B80" s="278"/>
      <c r="C80" s="281"/>
      <c r="D80" s="281"/>
      <c r="E80" s="281"/>
      <c r="F80" s="17" t="s">
        <v>64</v>
      </c>
      <c r="G80" s="66"/>
      <c r="H80" s="38"/>
      <c r="I80" s="142"/>
      <c r="J80" s="142"/>
      <c r="K80" s="142"/>
      <c r="L80" s="142"/>
      <c r="M80" s="142"/>
      <c r="N80" s="142"/>
      <c r="O80" s="142"/>
      <c r="P80" s="142"/>
      <c r="Q80" s="38"/>
      <c r="R80" s="142"/>
      <c r="S80" s="142"/>
      <c r="T80" s="142"/>
      <c r="U80" s="142"/>
      <c r="V80" s="142"/>
      <c r="W80" s="142"/>
      <c r="X80" s="142"/>
      <c r="Y80" s="142"/>
      <c r="Z80" s="142"/>
      <c r="AA80" s="142"/>
      <c r="AB80" s="142"/>
      <c r="AC80" s="142"/>
      <c r="AD80" s="142"/>
      <c r="AE80" s="142"/>
      <c r="AF80" s="246">
        <f>IFERROR(IF('2e Nil Differential'!AF37&gt;0,(-'2e Nil Differential'!AF37*('3d Customer accounts'!AF38/('3d Customer accounts'!AF38+'3d Customer accounts'!AF81))),"0"),"-")</f>
        <v>-20.004804432923684</v>
      </c>
      <c r="AG80" s="147">
        <f>IFERROR(IF('2e Nil Differential'!AG37&gt;0,(-'2e Nil Differential'!AG37*('3d Customer accounts'!AG38/('3d Customer accounts'!AG38+'3d Customer accounts'!AG81))),"0"),"-")</f>
        <v>-20.295460204738049</v>
      </c>
      <c r="AH80" s="147" t="str">
        <f>IFERROR(IF('2e Nil Differential'!AH37&gt;0,(-'2e Nil Differential'!AH37*('3d Customer accounts'!AH38/('3d Customer accounts'!AH38+'3d Customer accounts'!AH81))),"0"),"-")</f>
        <v>-</v>
      </c>
      <c r="AI80" s="147" t="str">
        <f>IFERROR(IF('2e Nil Differential'!AI37&gt;0,(-'2e Nil Differential'!AI37*('3d Customer accounts'!AI38/('3d Customer accounts'!AI38+'3d Customer accounts'!AI81))),"0"),"-")</f>
        <v>-</v>
      </c>
      <c r="AJ80" s="147" t="str">
        <f>IFERROR(IF('2e Nil Differential'!AJ37&gt;0,(-'2e Nil Differential'!AJ37*('3d Customer accounts'!AJ38/('3d Customer accounts'!AJ38+'3d Customer accounts'!AJ81))),"0"),"-")</f>
        <v>-</v>
      </c>
      <c r="AK80" s="147" t="str">
        <f>IFERROR(IF('2e Nil Differential'!AK37&gt;0,(-'2e Nil Differential'!AK37*('3d Customer accounts'!AK38/('3d Customer accounts'!AK38+'3d Customer accounts'!AK81))),"0"),"-")</f>
        <v>-</v>
      </c>
      <c r="AL80" s="147" t="str">
        <f>IFERROR(IF('2e Nil Differential'!AL37&gt;0,(-'2e Nil Differential'!AL37*('3d Customer accounts'!AL38/('3d Customer accounts'!AL38+'3d Customer accounts'!AL81))),"0"),"-")</f>
        <v>-</v>
      </c>
      <c r="AM80" s="147" t="str">
        <f>IFERROR(IF('2e Nil Differential'!AM37&gt;0,(-'2e Nil Differential'!AM37*('3d Customer accounts'!AM38/('3d Customer accounts'!AM38+'3d Customer accounts'!AM81))),"0"),"-")</f>
        <v>-</v>
      </c>
      <c r="AN80" s="147" t="str">
        <f>IFERROR(IF('2e Nil Differential'!AN37&gt;0,(-'2e Nil Differential'!AN37*('3d Customer accounts'!AN38/('3d Customer accounts'!AN38+'3d Customer accounts'!AN81))),"0"),"-")</f>
        <v>-</v>
      </c>
      <c r="AO80" s="147" t="str">
        <f>IFERROR(IF('2e Nil Differential'!AO37&gt;0,(-'2e Nil Differential'!AO37*('3d Customer accounts'!AO38/('3d Customer accounts'!AO38+'3d Customer accounts'!AO81))),"0"),"-")</f>
        <v>-</v>
      </c>
      <c r="AP80" s="147" t="str">
        <f>IFERROR(IF('2e Nil Differential'!AP37&gt;0,(-'2e Nil Differential'!AP37*('3d Customer accounts'!AP38/('3d Customer accounts'!AP38+'3d Customer accounts'!AP81))),"0"),"-")</f>
        <v>-</v>
      </c>
      <c r="AQ80" s="147" t="str">
        <f>IFERROR(IF('2e Nil Differential'!AQ37&gt;0,(-'2e Nil Differential'!AQ37*('3d Customer accounts'!AQ38/('3d Customer accounts'!AQ38+'3d Customer accounts'!AQ81))),"0"),"-")</f>
        <v>-</v>
      </c>
      <c r="AR80" s="147" t="str">
        <f>IFERROR(IF('2e Nil Differential'!AR37&gt;0,(-'2e Nil Differential'!AR37*('3d Customer accounts'!AR38/('3d Customer accounts'!AR38+'3d Customer accounts'!AR81))),"0"),"-")</f>
        <v>-</v>
      </c>
      <c r="AS80" s="147" t="str">
        <f>IFERROR(IF('2e Nil Differential'!AS37&gt;0,(-'2e Nil Differential'!AS37*('3d Customer accounts'!AS38/('3d Customer accounts'!AS38+'3d Customer accounts'!AS81))),"0"),"-")</f>
        <v>-</v>
      </c>
      <c r="AT80" s="147" t="str">
        <f>IFERROR(IF('2e Nil Differential'!AT37&gt;0,(-'2e Nil Differential'!AT37*('3d Customer accounts'!AT38/('3d Customer accounts'!AT38+'3d Customer accounts'!AT81))),"0"),"-")</f>
        <v>-</v>
      </c>
      <c r="AU80" s="147" t="str">
        <f>IFERROR(IF('2e Nil Differential'!AU37&gt;0,(-'2e Nil Differential'!AU37*('3d Customer accounts'!AU38/('3d Customer accounts'!AU38+'3d Customer accounts'!AU81))),"0"),"-")</f>
        <v>-</v>
      </c>
      <c r="AV80" s="147" t="str">
        <f>IFERROR(IF('2e Nil Differential'!AV37&gt;0,(-'2e Nil Differential'!AV37*('3d Customer accounts'!AV38/('3d Customer accounts'!AV38+'3d Customer accounts'!AV81))),"0"),"-")</f>
        <v>-</v>
      </c>
      <c r="AW80" s="147" t="str">
        <f>IFERROR(IF('2e Nil Differential'!AW37&gt;0,(-'2e Nil Differential'!AW37*('3d Customer accounts'!AW38/('3d Customer accounts'!AW38+'3d Customer accounts'!AW81))),"0"),"-")</f>
        <v>-</v>
      </c>
      <c r="AX80" s="147" t="str">
        <f>IFERROR(IF('2e Nil Differential'!AX37&gt;0,(-'2e Nil Differential'!AX37*('3d Customer accounts'!AX38/('3d Customer accounts'!AX38+'3d Customer accounts'!AX81))),"0"),"-")</f>
        <v>-</v>
      </c>
      <c r="AY80" s="147" t="str">
        <f>IFERROR(IF('2e Nil Differential'!AY37&gt;0,(-'2e Nil Differential'!AY37*('3d Customer accounts'!AY38/('3d Customer accounts'!AY38+'3d Customer accounts'!AY81))),"0"),"-")</f>
        <v>-</v>
      </c>
      <c r="AZ80" s="147" t="str">
        <f>IFERROR(IF('2e Nil Differential'!AZ37&gt;0,(-'2e Nil Differential'!AZ37*('3d Customer accounts'!AZ38/('3d Customer accounts'!AZ38+'3d Customer accounts'!AZ81))),"0"),"-")</f>
        <v>-</v>
      </c>
      <c r="BA80" s="147" t="str">
        <f>IFERROR(IF('2e Nil Differential'!BA37&gt;0,(-'2e Nil Differential'!BA37*('3d Customer accounts'!BA38/('3d Customer accounts'!BA38+'3d Customer accounts'!BA81))),"0"),"-")</f>
        <v>-</v>
      </c>
      <c r="BB80" s="147" t="str">
        <f>IFERROR(IF('2e Nil Differential'!BB37&gt;0,(-'2e Nil Differential'!BB37*('3d Customer accounts'!BB38/('3d Customer accounts'!BB38+'3d Customer accounts'!BB81))),"0"),"-")</f>
        <v>-</v>
      </c>
      <c r="BC80" s="147" t="str">
        <f>IFERROR(IF('2e Nil Differential'!BC37&gt;0,(-'2e Nil Differential'!BC37*('3d Customer accounts'!BC38/('3d Customer accounts'!BC38+'3d Customer accounts'!BC81))),"0"),"-")</f>
        <v>-</v>
      </c>
      <c r="BD80" s="147" t="str">
        <f>IFERROR(IF('2e Nil Differential'!BD37&gt;0,(-'2e Nil Differential'!BD37*('3d Customer accounts'!BD38/('3d Customer accounts'!BD38+'3d Customer accounts'!BD81))),"0"),"-")</f>
        <v>-</v>
      </c>
      <c r="BE80" s="147" t="str">
        <f>IFERROR(IF('2e Nil Differential'!BE37&gt;0,(-'2e Nil Differential'!BE37*('3d Customer accounts'!BE38/('3d Customer accounts'!BE38+'3d Customer accounts'!BE81))),"0"),"-")</f>
        <v>-</v>
      </c>
      <c r="BF80" s="147" t="str">
        <f>IFERROR(IF('2e Nil Differential'!BF37&gt;0,(-'2e Nil Differential'!BF37*('3d Customer accounts'!BF38/('3d Customer accounts'!BF38+'3d Customer accounts'!BF81))),"0"),"-")</f>
        <v>-</v>
      </c>
    </row>
    <row r="81" spans="2:58" x14ac:dyDescent="0.25">
      <c r="B81" s="278"/>
      <c r="C81" s="281"/>
      <c r="D81" s="281"/>
      <c r="E81" s="281"/>
      <c r="F81" s="17" t="s">
        <v>65</v>
      </c>
      <c r="G81" s="66"/>
      <c r="H81" s="38"/>
      <c r="I81" s="142"/>
      <c r="J81" s="142"/>
      <c r="K81" s="142"/>
      <c r="L81" s="142"/>
      <c r="M81" s="142"/>
      <c r="N81" s="142"/>
      <c r="O81" s="142"/>
      <c r="P81" s="142"/>
      <c r="Q81" s="38"/>
      <c r="R81" s="142"/>
      <c r="S81" s="142"/>
      <c r="T81" s="142"/>
      <c r="U81" s="142"/>
      <c r="V81" s="142"/>
      <c r="W81" s="142"/>
      <c r="X81" s="142"/>
      <c r="Y81" s="142"/>
      <c r="Z81" s="142"/>
      <c r="AA81" s="142"/>
      <c r="AB81" s="142"/>
      <c r="AC81" s="142"/>
      <c r="AD81" s="142"/>
      <c r="AE81" s="142"/>
      <c r="AF81" s="246">
        <f>IFERROR(IF('2e Nil Differential'!AF38&gt;0,(-'2e Nil Differential'!AF38*('3d Customer accounts'!AF39/('3d Customer accounts'!AF39+'3d Customer accounts'!AF82))),"0"),"-")</f>
        <v>-18.771755458340813</v>
      </c>
      <c r="AG81" s="147">
        <f>IFERROR(IF('2e Nil Differential'!AG38&gt;0,(-'2e Nil Differential'!AG38*('3d Customer accounts'!AG39/('3d Customer accounts'!AG39+'3d Customer accounts'!AG82))),"0"),"-")</f>
        <v>-19.044738176606767</v>
      </c>
      <c r="AH81" s="147" t="str">
        <f>IFERROR(IF('2e Nil Differential'!AH38&gt;0,(-'2e Nil Differential'!AH38*('3d Customer accounts'!AH39/('3d Customer accounts'!AH39+'3d Customer accounts'!AH82))),"0"),"-")</f>
        <v>-</v>
      </c>
      <c r="AI81" s="147" t="str">
        <f>IFERROR(IF('2e Nil Differential'!AI38&gt;0,(-'2e Nil Differential'!AI38*('3d Customer accounts'!AI39/('3d Customer accounts'!AI39+'3d Customer accounts'!AI82))),"0"),"-")</f>
        <v>-</v>
      </c>
      <c r="AJ81" s="147" t="str">
        <f>IFERROR(IF('2e Nil Differential'!AJ38&gt;0,(-'2e Nil Differential'!AJ38*('3d Customer accounts'!AJ39/('3d Customer accounts'!AJ39+'3d Customer accounts'!AJ82))),"0"),"-")</f>
        <v>-</v>
      </c>
      <c r="AK81" s="147" t="str">
        <f>IFERROR(IF('2e Nil Differential'!AK38&gt;0,(-'2e Nil Differential'!AK38*('3d Customer accounts'!AK39/('3d Customer accounts'!AK39+'3d Customer accounts'!AK82))),"0"),"-")</f>
        <v>-</v>
      </c>
      <c r="AL81" s="147" t="str">
        <f>IFERROR(IF('2e Nil Differential'!AL38&gt;0,(-'2e Nil Differential'!AL38*('3d Customer accounts'!AL39/('3d Customer accounts'!AL39+'3d Customer accounts'!AL82))),"0"),"-")</f>
        <v>-</v>
      </c>
      <c r="AM81" s="147" t="str">
        <f>IFERROR(IF('2e Nil Differential'!AM38&gt;0,(-'2e Nil Differential'!AM38*('3d Customer accounts'!AM39/('3d Customer accounts'!AM39+'3d Customer accounts'!AM82))),"0"),"-")</f>
        <v>-</v>
      </c>
      <c r="AN81" s="147" t="str">
        <f>IFERROR(IF('2e Nil Differential'!AN38&gt;0,(-'2e Nil Differential'!AN38*('3d Customer accounts'!AN39/('3d Customer accounts'!AN39+'3d Customer accounts'!AN82))),"0"),"-")</f>
        <v>-</v>
      </c>
      <c r="AO81" s="147" t="str">
        <f>IFERROR(IF('2e Nil Differential'!AO38&gt;0,(-'2e Nil Differential'!AO38*('3d Customer accounts'!AO39/('3d Customer accounts'!AO39+'3d Customer accounts'!AO82))),"0"),"-")</f>
        <v>-</v>
      </c>
      <c r="AP81" s="147" t="str">
        <f>IFERROR(IF('2e Nil Differential'!AP38&gt;0,(-'2e Nil Differential'!AP38*('3d Customer accounts'!AP39/('3d Customer accounts'!AP39+'3d Customer accounts'!AP82))),"0"),"-")</f>
        <v>-</v>
      </c>
      <c r="AQ81" s="147" t="str">
        <f>IFERROR(IF('2e Nil Differential'!AQ38&gt;0,(-'2e Nil Differential'!AQ38*('3d Customer accounts'!AQ39/('3d Customer accounts'!AQ39+'3d Customer accounts'!AQ82))),"0"),"-")</f>
        <v>-</v>
      </c>
      <c r="AR81" s="147" t="str">
        <f>IFERROR(IF('2e Nil Differential'!AR38&gt;0,(-'2e Nil Differential'!AR38*('3d Customer accounts'!AR39/('3d Customer accounts'!AR39+'3d Customer accounts'!AR82))),"0"),"-")</f>
        <v>-</v>
      </c>
      <c r="AS81" s="147" t="str">
        <f>IFERROR(IF('2e Nil Differential'!AS38&gt;0,(-'2e Nil Differential'!AS38*('3d Customer accounts'!AS39/('3d Customer accounts'!AS39+'3d Customer accounts'!AS82))),"0"),"-")</f>
        <v>-</v>
      </c>
      <c r="AT81" s="147" t="str">
        <f>IFERROR(IF('2e Nil Differential'!AT38&gt;0,(-'2e Nil Differential'!AT38*('3d Customer accounts'!AT39/('3d Customer accounts'!AT39+'3d Customer accounts'!AT82))),"0"),"-")</f>
        <v>-</v>
      </c>
      <c r="AU81" s="147" t="str">
        <f>IFERROR(IF('2e Nil Differential'!AU38&gt;0,(-'2e Nil Differential'!AU38*('3d Customer accounts'!AU39/('3d Customer accounts'!AU39+'3d Customer accounts'!AU82))),"0"),"-")</f>
        <v>-</v>
      </c>
      <c r="AV81" s="147" t="str">
        <f>IFERROR(IF('2e Nil Differential'!AV38&gt;0,(-'2e Nil Differential'!AV38*('3d Customer accounts'!AV39/('3d Customer accounts'!AV39+'3d Customer accounts'!AV82))),"0"),"-")</f>
        <v>-</v>
      </c>
      <c r="AW81" s="147" t="str">
        <f>IFERROR(IF('2e Nil Differential'!AW38&gt;0,(-'2e Nil Differential'!AW38*('3d Customer accounts'!AW39/('3d Customer accounts'!AW39+'3d Customer accounts'!AW82))),"0"),"-")</f>
        <v>-</v>
      </c>
      <c r="AX81" s="147" t="str">
        <f>IFERROR(IF('2e Nil Differential'!AX38&gt;0,(-'2e Nil Differential'!AX38*('3d Customer accounts'!AX39/('3d Customer accounts'!AX39+'3d Customer accounts'!AX82))),"0"),"-")</f>
        <v>-</v>
      </c>
      <c r="AY81" s="147" t="str">
        <f>IFERROR(IF('2e Nil Differential'!AY38&gt;0,(-'2e Nil Differential'!AY38*('3d Customer accounts'!AY39/('3d Customer accounts'!AY39+'3d Customer accounts'!AY82))),"0"),"-")</f>
        <v>-</v>
      </c>
      <c r="AZ81" s="147" t="str">
        <f>IFERROR(IF('2e Nil Differential'!AZ38&gt;0,(-'2e Nil Differential'!AZ38*('3d Customer accounts'!AZ39/('3d Customer accounts'!AZ39+'3d Customer accounts'!AZ82))),"0"),"-")</f>
        <v>-</v>
      </c>
      <c r="BA81" s="147" t="str">
        <f>IFERROR(IF('2e Nil Differential'!BA38&gt;0,(-'2e Nil Differential'!BA38*('3d Customer accounts'!BA39/('3d Customer accounts'!BA39+'3d Customer accounts'!BA82))),"0"),"-")</f>
        <v>-</v>
      </c>
      <c r="BB81" s="147" t="str">
        <f>IFERROR(IF('2e Nil Differential'!BB38&gt;0,(-'2e Nil Differential'!BB38*('3d Customer accounts'!BB39/('3d Customer accounts'!BB39+'3d Customer accounts'!BB82))),"0"),"-")</f>
        <v>-</v>
      </c>
      <c r="BC81" s="147" t="str">
        <f>IFERROR(IF('2e Nil Differential'!BC38&gt;0,(-'2e Nil Differential'!BC38*('3d Customer accounts'!BC39/('3d Customer accounts'!BC39+'3d Customer accounts'!BC82))),"0"),"-")</f>
        <v>-</v>
      </c>
      <c r="BD81" s="147" t="str">
        <f>IFERROR(IF('2e Nil Differential'!BD38&gt;0,(-'2e Nil Differential'!BD38*('3d Customer accounts'!BD39/('3d Customer accounts'!BD39+'3d Customer accounts'!BD82))),"0"),"-")</f>
        <v>-</v>
      </c>
      <c r="BE81" s="147" t="str">
        <f>IFERROR(IF('2e Nil Differential'!BE38&gt;0,(-'2e Nil Differential'!BE38*('3d Customer accounts'!BE39/('3d Customer accounts'!BE39+'3d Customer accounts'!BE82))),"0"),"-")</f>
        <v>-</v>
      </c>
      <c r="BF81" s="147" t="str">
        <f>IFERROR(IF('2e Nil Differential'!BF38&gt;0,(-'2e Nil Differential'!BF38*('3d Customer accounts'!BF39/('3d Customer accounts'!BF39+'3d Customer accounts'!BF82))),"0"),"-")</f>
        <v>-</v>
      </c>
    </row>
    <row r="82" spans="2:58" x14ac:dyDescent="0.25">
      <c r="B82" s="308"/>
      <c r="C82" s="281"/>
      <c r="D82" s="281"/>
      <c r="E82" s="281"/>
      <c r="F82" s="17" t="s">
        <v>66</v>
      </c>
      <c r="G82" s="66"/>
      <c r="H82" s="38"/>
      <c r="I82" s="142"/>
      <c r="J82" s="142"/>
      <c r="K82" s="142"/>
      <c r="L82" s="142"/>
      <c r="M82" s="142"/>
      <c r="N82" s="142"/>
      <c r="O82" s="142"/>
      <c r="P82" s="142"/>
      <c r="Q82" s="38"/>
      <c r="R82" s="142"/>
      <c r="S82" s="142"/>
      <c r="T82" s="142"/>
      <c r="U82" s="142"/>
      <c r="V82" s="142"/>
      <c r="W82" s="142"/>
      <c r="X82" s="142"/>
      <c r="Y82" s="142"/>
      <c r="Z82" s="142"/>
      <c r="AA82" s="142"/>
      <c r="AB82" s="142"/>
      <c r="AC82" s="142"/>
      <c r="AD82" s="142"/>
      <c r="AE82" s="142"/>
      <c r="AF82" s="246">
        <f>IFERROR(IF('2e Nil Differential'!AF39&gt;0,(-'2e Nil Differential'!AF39*('3d Customer accounts'!AF40/('3d Customer accounts'!AF40+'3d Customer accounts'!AF83))),"0"),"-")</f>
        <v>-21.315404874975794</v>
      </c>
      <c r="AG82" s="147">
        <f>IFERROR(IF('2e Nil Differential'!AG39&gt;0,(-'2e Nil Differential'!AG39*('3d Customer accounts'!AG40/('3d Customer accounts'!AG40+'3d Customer accounts'!AG83))),"0"),"-")</f>
        <v>-21.605030650720561</v>
      </c>
      <c r="AH82" s="147" t="str">
        <f>IFERROR(IF('2e Nil Differential'!AH39&gt;0,(-'2e Nil Differential'!AH39*('3d Customer accounts'!AH40/('3d Customer accounts'!AH40+'3d Customer accounts'!AH83))),"0"),"-")</f>
        <v>-</v>
      </c>
      <c r="AI82" s="147" t="str">
        <f>IFERROR(IF('2e Nil Differential'!AI39&gt;0,(-'2e Nil Differential'!AI39*('3d Customer accounts'!AI40/('3d Customer accounts'!AI40+'3d Customer accounts'!AI83))),"0"),"-")</f>
        <v>-</v>
      </c>
      <c r="AJ82" s="147" t="str">
        <f>IFERROR(IF('2e Nil Differential'!AJ39&gt;0,(-'2e Nil Differential'!AJ39*('3d Customer accounts'!AJ40/('3d Customer accounts'!AJ40+'3d Customer accounts'!AJ83))),"0"),"-")</f>
        <v>-</v>
      </c>
      <c r="AK82" s="147" t="str">
        <f>IFERROR(IF('2e Nil Differential'!AK39&gt;0,(-'2e Nil Differential'!AK39*('3d Customer accounts'!AK40/('3d Customer accounts'!AK40+'3d Customer accounts'!AK83))),"0"),"-")</f>
        <v>-</v>
      </c>
      <c r="AL82" s="147" t="str">
        <f>IFERROR(IF('2e Nil Differential'!AL39&gt;0,(-'2e Nil Differential'!AL39*('3d Customer accounts'!AL40/('3d Customer accounts'!AL40+'3d Customer accounts'!AL83))),"0"),"-")</f>
        <v>-</v>
      </c>
      <c r="AM82" s="147" t="str">
        <f>IFERROR(IF('2e Nil Differential'!AM39&gt;0,(-'2e Nil Differential'!AM39*('3d Customer accounts'!AM40/('3d Customer accounts'!AM40+'3d Customer accounts'!AM83))),"0"),"-")</f>
        <v>-</v>
      </c>
      <c r="AN82" s="147" t="str">
        <f>IFERROR(IF('2e Nil Differential'!AN39&gt;0,(-'2e Nil Differential'!AN39*('3d Customer accounts'!AN40/('3d Customer accounts'!AN40+'3d Customer accounts'!AN83))),"0"),"-")</f>
        <v>-</v>
      </c>
      <c r="AO82" s="147" t="str">
        <f>IFERROR(IF('2e Nil Differential'!AO39&gt;0,(-'2e Nil Differential'!AO39*('3d Customer accounts'!AO40/('3d Customer accounts'!AO40+'3d Customer accounts'!AO83))),"0"),"-")</f>
        <v>-</v>
      </c>
      <c r="AP82" s="147" t="str">
        <f>IFERROR(IF('2e Nil Differential'!AP39&gt;0,(-'2e Nil Differential'!AP39*('3d Customer accounts'!AP40/('3d Customer accounts'!AP40+'3d Customer accounts'!AP83))),"0"),"-")</f>
        <v>-</v>
      </c>
      <c r="AQ82" s="147" t="str">
        <f>IFERROR(IF('2e Nil Differential'!AQ39&gt;0,(-'2e Nil Differential'!AQ39*('3d Customer accounts'!AQ40/('3d Customer accounts'!AQ40+'3d Customer accounts'!AQ83))),"0"),"-")</f>
        <v>-</v>
      </c>
      <c r="AR82" s="147" t="str">
        <f>IFERROR(IF('2e Nil Differential'!AR39&gt;0,(-'2e Nil Differential'!AR39*('3d Customer accounts'!AR40/('3d Customer accounts'!AR40+'3d Customer accounts'!AR83))),"0"),"-")</f>
        <v>-</v>
      </c>
      <c r="AS82" s="147" t="str">
        <f>IFERROR(IF('2e Nil Differential'!AS39&gt;0,(-'2e Nil Differential'!AS39*('3d Customer accounts'!AS40/('3d Customer accounts'!AS40+'3d Customer accounts'!AS83))),"0"),"-")</f>
        <v>-</v>
      </c>
      <c r="AT82" s="147" t="str">
        <f>IFERROR(IF('2e Nil Differential'!AT39&gt;0,(-'2e Nil Differential'!AT39*('3d Customer accounts'!AT40/('3d Customer accounts'!AT40+'3d Customer accounts'!AT83))),"0"),"-")</f>
        <v>-</v>
      </c>
      <c r="AU82" s="147" t="str">
        <f>IFERROR(IF('2e Nil Differential'!AU39&gt;0,(-'2e Nil Differential'!AU39*('3d Customer accounts'!AU40/('3d Customer accounts'!AU40+'3d Customer accounts'!AU83))),"0"),"-")</f>
        <v>-</v>
      </c>
      <c r="AV82" s="147" t="str">
        <f>IFERROR(IF('2e Nil Differential'!AV39&gt;0,(-'2e Nil Differential'!AV39*('3d Customer accounts'!AV40/('3d Customer accounts'!AV40+'3d Customer accounts'!AV83))),"0"),"-")</f>
        <v>-</v>
      </c>
      <c r="AW82" s="147" t="str">
        <f>IFERROR(IF('2e Nil Differential'!AW39&gt;0,(-'2e Nil Differential'!AW39*('3d Customer accounts'!AW40/('3d Customer accounts'!AW40+'3d Customer accounts'!AW83))),"0"),"-")</f>
        <v>-</v>
      </c>
      <c r="AX82" s="147" t="str">
        <f>IFERROR(IF('2e Nil Differential'!AX39&gt;0,(-'2e Nil Differential'!AX39*('3d Customer accounts'!AX40/('3d Customer accounts'!AX40+'3d Customer accounts'!AX83))),"0"),"-")</f>
        <v>-</v>
      </c>
      <c r="AY82" s="147" t="str">
        <f>IFERROR(IF('2e Nil Differential'!AY39&gt;0,(-'2e Nil Differential'!AY39*('3d Customer accounts'!AY40/('3d Customer accounts'!AY40+'3d Customer accounts'!AY83))),"0"),"-")</f>
        <v>-</v>
      </c>
      <c r="AZ82" s="147" t="str">
        <f>IFERROR(IF('2e Nil Differential'!AZ39&gt;0,(-'2e Nil Differential'!AZ39*('3d Customer accounts'!AZ40/('3d Customer accounts'!AZ40+'3d Customer accounts'!AZ83))),"0"),"-")</f>
        <v>-</v>
      </c>
      <c r="BA82" s="147" t="str">
        <f>IFERROR(IF('2e Nil Differential'!BA39&gt;0,(-'2e Nil Differential'!BA39*('3d Customer accounts'!BA40/('3d Customer accounts'!BA40+'3d Customer accounts'!BA83))),"0"),"-")</f>
        <v>-</v>
      </c>
      <c r="BB82" s="147" t="str">
        <f>IFERROR(IF('2e Nil Differential'!BB39&gt;0,(-'2e Nil Differential'!BB39*('3d Customer accounts'!BB40/('3d Customer accounts'!BB40+'3d Customer accounts'!BB83))),"0"),"-")</f>
        <v>-</v>
      </c>
      <c r="BC82" s="147" t="str">
        <f>IFERROR(IF('2e Nil Differential'!BC39&gt;0,(-'2e Nil Differential'!BC39*('3d Customer accounts'!BC40/('3d Customer accounts'!BC40+'3d Customer accounts'!BC83))),"0"),"-")</f>
        <v>-</v>
      </c>
      <c r="BD82" s="147" t="str">
        <f>IFERROR(IF('2e Nil Differential'!BD39&gt;0,(-'2e Nil Differential'!BD39*('3d Customer accounts'!BD40/('3d Customer accounts'!BD40+'3d Customer accounts'!BD83))),"0"),"-")</f>
        <v>-</v>
      </c>
      <c r="BE82" s="147" t="str">
        <f>IFERROR(IF('2e Nil Differential'!BE39&gt;0,(-'2e Nil Differential'!BE39*('3d Customer accounts'!BE40/('3d Customer accounts'!BE40+'3d Customer accounts'!BE83))),"0"),"-")</f>
        <v>-</v>
      </c>
      <c r="BF82" s="147" t="str">
        <f>IFERROR(IF('2e Nil Differential'!BF39&gt;0,(-'2e Nil Differential'!BF39*('3d Customer accounts'!BF40/('3d Customer accounts'!BF40+'3d Customer accounts'!BF83))),"0"),"-")</f>
        <v>-</v>
      </c>
    </row>
    <row r="83" spans="2:58" ht="14.45" customHeight="1" x14ac:dyDescent="0.25">
      <c r="B83" s="280" t="s">
        <v>48</v>
      </c>
      <c r="C83" s="280"/>
      <c r="D83" s="280" t="s">
        <v>449</v>
      </c>
      <c r="E83" s="280" t="s">
        <v>377</v>
      </c>
      <c r="F83" s="138" t="s">
        <v>53</v>
      </c>
      <c r="G83" s="139"/>
      <c r="H83" s="38"/>
      <c r="I83" s="142"/>
      <c r="J83" s="142"/>
      <c r="K83" s="142"/>
      <c r="L83" s="142"/>
      <c r="M83" s="142"/>
      <c r="N83" s="142"/>
      <c r="O83" s="142"/>
      <c r="P83" s="142"/>
      <c r="Q83" s="38"/>
      <c r="R83" s="142"/>
      <c r="S83" s="142"/>
      <c r="T83" s="142"/>
      <c r="U83" s="142"/>
      <c r="V83" s="142"/>
      <c r="W83" s="142"/>
      <c r="X83" s="142"/>
      <c r="Y83" s="142"/>
      <c r="Z83" s="142"/>
      <c r="AA83" s="142"/>
      <c r="AB83" s="142"/>
      <c r="AC83" s="142"/>
      <c r="AD83" s="142"/>
      <c r="AE83" s="142"/>
      <c r="AF83" s="246">
        <f>IFERROR(IF('2e Nil Differential'!AF40&gt;0,(-'2e Nil Differential'!AF40*('3d Customer accounts'!AF41/('3d Customer accounts'!AF41+'3d Customer accounts'!AF84))),"0"),"-")</f>
        <v>-28.26156246226213</v>
      </c>
      <c r="AG83" s="147">
        <f>IFERROR(IF('2e Nil Differential'!AG40&gt;0,(-'2e Nil Differential'!AG40*('3d Customer accounts'!AG41/('3d Customer accounts'!AG41+'3d Customer accounts'!AG84))),"0"),"-")</f>
        <v>-28.505344942442367</v>
      </c>
      <c r="AH83" s="147" t="str">
        <f>IFERROR(IF('2e Nil Differential'!AH40&gt;0,(-'2e Nil Differential'!AH40*('3d Customer accounts'!AH41/('3d Customer accounts'!AH41+'3d Customer accounts'!AH84))),"0"),"-")</f>
        <v>-</v>
      </c>
      <c r="AI83" s="147" t="str">
        <f>IFERROR(IF('2e Nil Differential'!AI40&gt;0,(-'2e Nil Differential'!AI40*('3d Customer accounts'!AI41/('3d Customer accounts'!AI41+'3d Customer accounts'!AI84))),"0"),"-")</f>
        <v>-</v>
      </c>
      <c r="AJ83" s="147" t="str">
        <f>IFERROR(IF('2e Nil Differential'!AJ40&gt;0,(-'2e Nil Differential'!AJ40*('3d Customer accounts'!AJ41/('3d Customer accounts'!AJ41+'3d Customer accounts'!AJ84))),"0"),"-")</f>
        <v>-</v>
      </c>
      <c r="AK83" s="147" t="str">
        <f>IFERROR(IF('2e Nil Differential'!AK40&gt;0,(-'2e Nil Differential'!AK40*('3d Customer accounts'!AK41/('3d Customer accounts'!AK41+'3d Customer accounts'!AK84))),"0"),"-")</f>
        <v>-</v>
      </c>
      <c r="AL83" s="147" t="str">
        <f>IFERROR(IF('2e Nil Differential'!AL40&gt;0,(-'2e Nil Differential'!AL40*('3d Customer accounts'!AL41/('3d Customer accounts'!AL41+'3d Customer accounts'!AL84))),"0"),"-")</f>
        <v>-</v>
      </c>
      <c r="AM83" s="147" t="str">
        <f>IFERROR(IF('2e Nil Differential'!AM40&gt;0,(-'2e Nil Differential'!AM40*('3d Customer accounts'!AM41/('3d Customer accounts'!AM41+'3d Customer accounts'!AM84))),"0"),"-")</f>
        <v>-</v>
      </c>
      <c r="AN83" s="147" t="str">
        <f>IFERROR(IF('2e Nil Differential'!AN40&gt;0,(-'2e Nil Differential'!AN40*('3d Customer accounts'!AN41/('3d Customer accounts'!AN41+'3d Customer accounts'!AN84))),"0"),"-")</f>
        <v>-</v>
      </c>
      <c r="AO83" s="147" t="str">
        <f>IFERROR(IF('2e Nil Differential'!AO40&gt;0,(-'2e Nil Differential'!AO40*('3d Customer accounts'!AO41/('3d Customer accounts'!AO41+'3d Customer accounts'!AO84))),"0"),"-")</f>
        <v>-</v>
      </c>
      <c r="AP83" s="147" t="str">
        <f>IFERROR(IF('2e Nil Differential'!AP40&gt;0,(-'2e Nil Differential'!AP40*('3d Customer accounts'!AP41/('3d Customer accounts'!AP41+'3d Customer accounts'!AP84))),"0"),"-")</f>
        <v>-</v>
      </c>
      <c r="AQ83" s="147" t="str">
        <f>IFERROR(IF('2e Nil Differential'!AQ40&gt;0,(-'2e Nil Differential'!AQ40*('3d Customer accounts'!AQ41/('3d Customer accounts'!AQ41+'3d Customer accounts'!AQ84))),"0"),"-")</f>
        <v>-</v>
      </c>
      <c r="AR83" s="147" t="str">
        <f>IFERROR(IF('2e Nil Differential'!AR40&gt;0,(-'2e Nil Differential'!AR40*('3d Customer accounts'!AR41/('3d Customer accounts'!AR41+'3d Customer accounts'!AR84))),"0"),"-")</f>
        <v>-</v>
      </c>
      <c r="AS83" s="147" t="str">
        <f>IFERROR(IF('2e Nil Differential'!AS40&gt;0,(-'2e Nil Differential'!AS40*('3d Customer accounts'!AS41/('3d Customer accounts'!AS41+'3d Customer accounts'!AS84))),"0"),"-")</f>
        <v>-</v>
      </c>
      <c r="AT83" s="147" t="str">
        <f>IFERROR(IF('2e Nil Differential'!AT40&gt;0,(-'2e Nil Differential'!AT40*('3d Customer accounts'!AT41/('3d Customer accounts'!AT41+'3d Customer accounts'!AT84))),"0"),"-")</f>
        <v>-</v>
      </c>
      <c r="AU83" s="147" t="str">
        <f>IFERROR(IF('2e Nil Differential'!AU40&gt;0,(-'2e Nil Differential'!AU40*('3d Customer accounts'!AU41/('3d Customer accounts'!AU41+'3d Customer accounts'!AU84))),"0"),"-")</f>
        <v>-</v>
      </c>
      <c r="AV83" s="147" t="str">
        <f>IFERROR(IF('2e Nil Differential'!AV40&gt;0,(-'2e Nil Differential'!AV40*('3d Customer accounts'!AV41/('3d Customer accounts'!AV41+'3d Customer accounts'!AV84))),"0"),"-")</f>
        <v>-</v>
      </c>
      <c r="AW83" s="147" t="str">
        <f>IFERROR(IF('2e Nil Differential'!AW40&gt;0,(-'2e Nil Differential'!AW40*('3d Customer accounts'!AW41/('3d Customer accounts'!AW41+'3d Customer accounts'!AW84))),"0"),"-")</f>
        <v>-</v>
      </c>
      <c r="AX83" s="147" t="str">
        <f>IFERROR(IF('2e Nil Differential'!AX40&gt;0,(-'2e Nil Differential'!AX40*('3d Customer accounts'!AX41/('3d Customer accounts'!AX41+'3d Customer accounts'!AX84))),"0"),"-")</f>
        <v>-</v>
      </c>
      <c r="AY83" s="147" t="str">
        <f>IFERROR(IF('2e Nil Differential'!AY40&gt;0,(-'2e Nil Differential'!AY40*('3d Customer accounts'!AY41/('3d Customer accounts'!AY41+'3d Customer accounts'!AY84))),"0"),"-")</f>
        <v>-</v>
      </c>
      <c r="AZ83" s="147" t="str">
        <f>IFERROR(IF('2e Nil Differential'!AZ40&gt;0,(-'2e Nil Differential'!AZ40*('3d Customer accounts'!AZ41/('3d Customer accounts'!AZ41+'3d Customer accounts'!AZ84))),"0"),"-")</f>
        <v>-</v>
      </c>
      <c r="BA83" s="147" t="str">
        <f>IFERROR(IF('2e Nil Differential'!BA40&gt;0,(-'2e Nil Differential'!BA40*('3d Customer accounts'!BA41/('3d Customer accounts'!BA41+'3d Customer accounts'!BA84))),"0"),"-")</f>
        <v>-</v>
      </c>
      <c r="BB83" s="147" t="str">
        <f>IFERROR(IF('2e Nil Differential'!BB40&gt;0,(-'2e Nil Differential'!BB40*('3d Customer accounts'!BB41/('3d Customer accounts'!BB41+'3d Customer accounts'!BB84))),"0"),"-")</f>
        <v>-</v>
      </c>
      <c r="BC83" s="147" t="str">
        <f>IFERROR(IF('2e Nil Differential'!BC40&gt;0,(-'2e Nil Differential'!BC40*('3d Customer accounts'!BC41/('3d Customer accounts'!BC41+'3d Customer accounts'!BC84))),"0"),"-")</f>
        <v>-</v>
      </c>
      <c r="BD83" s="147" t="str">
        <f>IFERROR(IF('2e Nil Differential'!BD40&gt;0,(-'2e Nil Differential'!BD40*('3d Customer accounts'!BD41/('3d Customer accounts'!BD41+'3d Customer accounts'!BD84))),"0"),"-")</f>
        <v>-</v>
      </c>
      <c r="BE83" s="147" t="str">
        <f>IFERROR(IF('2e Nil Differential'!BE40&gt;0,(-'2e Nil Differential'!BE40*('3d Customer accounts'!BE41/('3d Customer accounts'!BE41+'3d Customer accounts'!BE84))),"0"),"-")</f>
        <v>-</v>
      </c>
      <c r="BF83" s="147" t="str">
        <f>IFERROR(IF('2e Nil Differential'!BF40&gt;0,(-'2e Nil Differential'!BF40*('3d Customer accounts'!BF41/('3d Customer accounts'!BF41+'3d Customer accounts'!BF84))),"0"),"-")</f>
        <v>-</v>
      </c>
    </row>
    <row r="84" spans="2:58" x14ac:dyDescent="0.25">
      <c r="B84" s="281"/>
      <c r="C84" s="281"/>
      <c r="D84" s="281"/>
      <c r="E84" s="281"/>
      <c r="F84" s="138" t="s">
        <v>54</v>
      </c>
      <c r="G84" s="66"/>
      <c r="H84" s="38"/>
      <c r="I84" s="142"/>
      <c r="J84" s="142"/>
      <c r="K84" s="142"/>
      <c r="L84" s="142"/>
      <c r="M84" s="142"/>
      <c r="N84" s="142"/>
      <c r="O84" s="142"/>
      <c r="P84" s="142"/>
      <c r="Q84" s="38"/>
      <c r="R84" s="142"/>
      <c r="S84" s="142"/>
      <c r="T84" s="142"/>
      <c r="U84" s="142"/>
      <c r="V84" s="142"/>
      <c r="W84" s="142"/>
      <c r="X84" s="142"/>
      <c r="Y84" s="142"/>
      <c r="Z84" s="142"/>
      <c r="AA84" s="142"/>
      <c r="AB84" s="142"/>
      <c r="AC84" s="142"/>
      <c r="AD84" s="142"/>
      <c r="AE84" s="142"/>
      <c r="AF84" s="246">
        <f>IFERROR(IF('2e Nil Differential'!AF41&gt;0,(-'2e Nil Differential'!AF41*('3d Customer accounts'!AF42/('3d Customer accounts'!AF42+'3d Customer accounts'!AF85))),"0"),"-")</f>
        <v>-28.37255301343826</v>
      </c>
      <c r="AG84" s="147">
        <f>IFERROR(IF('2e Nil Differential'!AG41&gt;0,(-'2e Nil Differential'!AG41*('3d Customer accounts'!AG42/('3d Customer accounts'!AG42+'3d Customer accounts'!AG85))),"0"),"-")</f>
        <v>-28.612880062310534</v>
      </c>
      <c r="AH84" s="147" t="str">
        <f>IFERROR(IF('2e Nil Differential'!AH41&gt;0,(-'2e Nil Differential'!AH41*('3d Customer accounts'!AH42/('3d Customer accounts'!AH42+'3d Customer accounts'!AH85))),"0"),"-")</f>
        <v>-</v>
      </c>
      <c r="AI84" s="147" t="str">
        <f>IFERROR(IF('2e Nil Differential'!AI41&gt;0,(-'2e Nil Differential'!AI41*('3d Customer accounts'!AI42/('3d Customer accounts'!AI42+'3d Customer accounts'!AI85))),"0"),"-")</f>
        <v>-</v>
      </c>
      <c r="AJ84" s="147" t="str">
        <f>IFERROR(IF('2e Nil Differential'!AJ41&gt;0,(-'2e Nil Differential'!AJ41*('3d Customer accounts'!AJ42/('3d Customer accounts'!AJ42+'3d Customer accounts'!AJ85))),"0"),"-")</f>
        <v>-</v>
      </c>
      <c r="AK84" s="147" t="str">
        <f>IFERROR(IF('2e Nil Differential'!AK41&gt;0,(-'2e Nil Differential'!AK41*('3d Customer accounts'!AK42/('3d Customer accounts'!AK42+'3d Customer accounts'!AK85))),"0"),"-")</f>
        <v>-</v>
      </c>
      <c r="AL84" s="147" t="str">
        <f>IFERROR(IF('2e Nil Differential'!AL41&gt;0,(-'2e Nil Differential'!AL41*('3d Customer accounts'!AL42/('3d Customer accounts'!AL42+'3d Customer accounts'!AL85))),"0"),"-")</f>
        <v>-</v>
      </c>
      <c r="AM84" s="147" t="str">
        <f>IFERROR(IF('2e Nil Differential'!AM41&gt;0,(-'2e Nil Differential'!AM41*('3d Customer accounts'!AM42/('3d Customer accounts'!AM42+'3d Customer accounts'!AM85))),"0"),"-")</f>
        <v>-</v>
      </c>
      <c r="AN84" s="147" t="str">
        <f>IFERROR(IF('2e Nil Differential'!AN41&gt;0,(-'2e Nil Differential'!AN41*('3d Customer accounts'!AN42/('3d Customer accounts'!AN42+'3d Customer accounts'!AN85))),"0"),"-")</f>
        <v>-</v>
      </c>
      <c r="AO84" s="147" t="str">
        <f>IFERROR(IF('2e Nil Differential'!AO41&gt;0,(-'2e Nil Differential'!AO41*('3d Customer accounts'!AO42/('3d Customer accounts'!AO42+'3d Customer accounts'!AO85))),"0"),"-")</f>
        <v>-</v>
      </c>
      <c r="AP84" s="147" t="str">
        <f>IFERROR(IF('2e Nil Differential'!AP41&gt;0,(-'2e Nil Differential'!AP41*('3d Customer accounts'!AP42/('3d Customer accounts'!AP42+'3d Customer accounts'!AP85))),"0"),"-")</f>
        <v>-</v>
      </c>
      <c r="AQ84" s="147" t="str">
        <f>IFERROR(IF('2e Nil Differential'!AQ41&gt;0,(-'2e Nil Differential'!AQ41*('3d Customer accounts'!AQ42/('3d Customer accounts'!AQ42+'3d Customer accounts'!AQ85))),"0"),"-")</f>
        <v>-</v>
      </c>
      <c r="AR84" s="147" t="str">
        <f>IFERROR(IF('2e Nil Differential'!AR41&gt;0,(-'2e Nil Differential'!AR41*('3d Customer accounts'!AR42/('3d Customer accounts'!AR42+'3d Customer accounts'!AR85))),"0"),"-")</f>
        <v>-</v>
      </c>
      <c r="AS84" s="147" t="str">
        <f>IFERROR(IF('2e Nil Differential'!AS41&gt;0,(-'2e Nil Differential'!AS41*('3d Customer accounts'!AS42/('3d Customer accounts'!AS42+'3d Customer accounts'!AS85))),"0"),"-")</f>
        <v>-</v>
      </c>
      <c r="AT84" s="147" t="str">
        <f>IFERROR(IF('2e Nil Differential'!AT41&gt;0,(-'2e Nil Differential'!AT41*('3d Customer accounts'!AT42/('3d Customer accounts'!AT42+'3d Customer accounts'!AT85))),"0"),"-")</f>
        <v>-</v>
      </c>
      <c r="AU84" s="147" t="str">
        <f>IFERROR(IF('2e Nil Differential'!AU41&gt;0,(-'2e Nil Differential'!AU41*('3d Customer accounts'!AU42/('3d Customer accounts'!AU42+'3d Customer accounts'!AU85))),"0"),"-")</f>
        <v>-</v>
      </c>
      <c r="AV84" s="147" t="str">
        <f>IFERROR(IF('2e Nil Differential'!AV41&gt;0,(-'2e Nil Differential'!AV41*('3d Customer accounts'!AV42/('3d Customer accounts'!AV42+'3d Customer accounts'!AV85))),"0"),"-")</f>
        <v>-</v>
      </c>
      <c r="AW84" s="147" t="str">
        <f>IFERROR(IF('2e Nil Differential'!AW41&gt;0,(-'2e Nil Differential'!AW41*('3d Customer accounts'!AW42/('3d Customer accounts'!AW42+'3d Customer accounts'!AW85))),"0"),"-")</f>
        <v>-</v>
      </c>
      <c r="AX84" s="147" t="str">
        <f>IFERROR(IF('2e Nil Differential'!AX41&gt;0,(-'2e Nil Differential'!AX41*('3d Customer accounts'!AX42/('3d Customer accounts'!AX42+'3d Customer accounts'!AX85))),"0"),"-")</f>
        <v>-</v>
      </c>
      <c r="AY84" s="147" t="str">
        <f>IFERROR(IF('2e Nil Differential'!AY41&gt;0,(-'2e Nil Differential'!AY41*('3d Customer accounts'!AY42/('3d Customer accounts'!AY42+'3d Customer accounts'!AY85))),"0"),"-")</f>
        <v>-</v>
      </c>
      <c r="AZ84" s="147" t="str">
        <f>IFERROR(IF('2e Nil Differential'!AZ41&gt;0,(-'2e Nil Differential'!AZ41*('3d Customer accounts'!AZ42/('3d Customer accounts'!AZ42+'3d Customer accounts'!AZ85))),"0"),"-")</f>
        <v>-</v>
      </c>
      <c r="BA84" s="147" t="str">
        <f>IFERROR(IF('2e Nil Differential'!BA41&gt;0,(-'2e Nil Differential'!BA41*('3d Customer accounts'!BA42/('3d Customer accounts'!BA42+'3d Customer accounts'!BA85))),"0"),"-")</f>
        <v>-</v>
      </c>
      <c r="BB84" s="147" t="str">
        <f>IFERROR(IF('2e Nil Differential'!BB41&gt;0,(-'2e Nil Differential'!BB41*('3d Customer accounts'!BB42/('3d Customer accounts'!BB42+'3d Customer accounts'!BB85))),"0"),"-")</f>
        <v>-</v>
      </c>
      <c r="BC84" s="147" t="str">
        <f>IFERROR(IF('2e Nil Differential'!BC41&gt;0,(-'2e Nil Differential'!BC41*('3d Customer accounts'!BC42/('3d Customer accounts'!BC42+'3d Customer accounts'!BC85))),"0"),"-")</f>
        <v>-</v>
      </c>
      <c r="BD84" s="147" t="str">
        <f>IFERROR(IF('2e Nil Differential'!BD41&gt;0,(-'2e Nil Differential'!BD41*('3d Customer accounts'!BD42/('3d Customer accounts'!BD42+'3d Customer accounts'!BD85))),"0"),"-")</f>
        <v>-</v>
      </c>
      <c r="BE84" s="147" t="str">
        <f>IFERROR(IF('2e Nil Differential'!BE41&gt;0,(-'2e Nil Differential'!BE41*('3d Customer accounts'!BE42/('3d Customer accounts'!BE42+'3d Customer accounts'!BE85))),"0"),"-")</f>
        <v>-</v>
      </c>
      <c r="BF84" s="147" t="str">
        <f>IFERROR(IF('2e Nil Differential'!BF41&gt;0,(-'2e Nil Differential'!BF41*('3d Customer accounts'!BF42/('3d Customer accounts'!BF42+'3d Customer accounts'!BF85))),"0"),"-")</f>
        <v>-</v>
      </c>
    </row>
    <row r="85" spans="2:58" x14ac:dyDescent="0.25">
      <c r="B85" s="281"/>
      <c r="C85" s="281"/>
      <c r="D85" s="281"/>
      <c r="E85" s="281"/>
      <c r="F85" s="138" t="s">
        <v>55</v>
      </c>
      <c r="G85" s="66"/>
      <c r="H85" s="38"/>
      <c r="I85" s="142"/>
      <c r="J85" s="142"/>
      <c r="K85" s="142"/>
      <c r="L85" s="142"/>
      <c r="M85" s="142"/>
      <c r="N85" s="142"/>
      <c r="O85" s="142"/>
      <c r="P85" s="142"/>
      <c r="Q85" s="38"/>
      <c r="R85" s="142"/>
      <c r="S85" s="142"/>
      <c r="T85" s="142"/>
      <c r="U85" s="142"/>
      <c r="V85" s="142"/>
      <c r="W85" s="142"/>
      <c r="X85" s="142"/>
      <c r="Y85" s="142"/>
      <c r="Z85" s="142"/>
      <c r="AA85" s="142"/>
      <c r="AB85" s="142"/>
      <c r="AC85" s="142"/>
      <c r="AD85" s="142"/>
      <c r="AE85" s="142"/>
      <c r="AF85" s="246">
        <f>IFERROR(IF('2e Nil Differential'!AF42&gt;0,(-'2e Nil Differential'!AF42*('3d Customer accounts'!AF43/('3d Customer accounts'!AF43+'3d Customer accounts'!AF86))),"0"),"-")</f>
        <v>-28.455381952326547</v>
      </c>
      <c r="AG85" s="147">
        <f>IFERROR(IF('2e Nil Differential'!AG42&gt;0,(-'2e Nil Differential'!AG42*('3d Customer accounts'!AG43/('3d Customer accounts'!AG43+'3d Customer accounts'!AG86))),"0"),"-")</f>
        <v>-28.699134393757205</v>
      </c>
      <c r="AH85" s="147" t="str">
        <f>IFERROR(IF('2e Nil Differential'!AH42&gt;0,(-'2e Nil Differential'!AH42*('3d Customer accounts'!AH43/('3d Customer accounts'!AH43+'3d Customer accounts'!AH86))),"0"),"-")</f>
        <v>-</v>
      </c>
      <c r="AI85" s="147" t="str">
        <f>IFERROR(IF('2e Nil Differential'!AI42&gt;0,(-'2e Nil Differential'!AI42*('3d Customer accounts'!AI43/('3d Customer accounts'!AI43+'3d Customer accounts'!AI86))),"0"),"-")</f>
        <v>-</v>
      </c>
      <c r="AJ85" s="147" t="str">
        <f>IFERROR(IF('2e Nil Differential'!AJ42&gt;0,(-'2e Nil Differential'!AJ42*('3d Customer accounts'!AJ43/('3d Customer accounts'!AJ43+'3d Customer accounts'!AJ86))),"0"),"-")</f>
        <v>-</v>
      </c>
      <c r="AK85" s="147" t="str">
        <f>IFERROR(IF('2e Nil Differential'!AK42&gt;0,(-'2e Nil Differential'!AK42*('3d Customer accounts'!AK43/('3d Customer accounts'!AK43+'3d Customer accounts'!AK86))),"0"),"-")</f>
        <v>-</v>
      </c>
      <c r="AL85" s="147" t="str">
        <f>IFERROR(IF('2e Nil Differential'!AL42&gt;0,(-'2e Nil Differential'!AL42*('3d Customer accounts'!AL43/('3d Customer accounts'!AL43+'3d Customer accounts'!AL86))),"0"),"-")</f>
        <v>-</v>
      </c>
      <c r="AM85" s="147" t="str">
        <f>IFERROR(IF('2e Nil Differential'!AM42&gt;0,(-'2e Nil Differential'!AM42*('3d Customer accounts'!AM43/('3d Customer accounts'!AM43+'3d Customer accounts'!AM86))),"0"),"-")</f>
        <v>-</v>
      </c>
      <c r="AN85" s="147" t="str">
        <f>IFERROR(IF('2e Nil Differential'!AN42&gt;0,(-'2e Nil Differential'!AN42*('3d Customer accounts'!AN43/('3d Customer accounts'!AN43+'3d Customer accounts'!AN86))),"0"),"-")</f>
        <v>-</v>
      </c>
      <c r="AO85" s="147" t="str">
        <f>IFERROR(IF('2e Nil Differential'!AO42&gt;0,(-'2e Nil Differential'!AO42*('3d Customer accounts'!AO43/('3d Customer accounts'!AO43+'3d Customer accounts'!AO86))),"0"),"-")</f>
        <v>-</v>
      </c>
      <c r="AP85" s="147" t="str">
        <f>IFERROR(IF('2e Nil Differential'!AP42&gt;0,(-'2e Nil Differential'!AP42*('3d Customer accounts'!AP43/('3d Customer accounts'!AP43+'3d Customer accounts'!AP86))),"0"),"-")</f>
        <v>-</v>
      </c>
      <c r="AQ85" s="147" t="str">
        <f>IFERROR(IF('2e Nil Differential'!AQ42&gt;0,(-'2e Nil Differential'!AQ42*('3d Customer accounts'!AQ43/('3d Customer accounts'!AQ43+'3d Customer accounts'!AQ86))),"0"),"-")</f>
        <v>-</v>
      </c>
      <c r="AR85" s="147" t="str">
        <f>IFERROR(IF('2e Nil Differential'!AR42&gt;0,(-'2e Nil Differential'!AR42*('3d Customer accounts'!AR43/('3d Customer accounts'!AR43+'3d Customer accounts'!AR86))),"0"),"-")</f>
        <v>-</v>
      </c>
      <c r="AS85" s="147" t="str">
        <f>IFERROR(IF('2e Nil Differential'!AS42&gt;0,(-'2e Nil Differential'!AS42*('3d Customer accounts'!AS43/('3d Customer accounts'!AS43+'3d Customer accounts'!AS86))),"0"),"-")</f>
        <v>-</v>
      </c>
      <c r="AT85" s="147" t="str">
        <f>IFERROR(IF('2e Nil Differential'!AT42&gt;0,(-'2e Nil Differential'!AT42*('3d Customer accounts'!AT43/('3d Customer accounts'!AT43+'3d Customer accounts'!AT86))),"0"),"-")</f>
        <v>-</v>
      </c>
      <c r="AU85" s="147" t="str">
        <f>IFERROR(IF('2e Nil Differential'!AU42&gt;0,(-'2e Nil Differential'!AU42*('3d Customer accounts'!AU43/('3d Customer accounts'!AU43+'3d Customer accounts'!AU86))),"0"),"-")</f>
        <v>-</v>
      </c>
      <c r="AV85" s="147" t="str">
        <f>IFERROR(IF('2e Nil Differential'!AV42&gt;0,(-'2e Nil Differential'!AV42*('3d Customer accounts'!AV43/('3d Customer accounts'!AV43+'3d Customer accounts'!AV86))),"0"),"-")</f>
        <v>-</v>
      </c>
      <c r="AW85" s="147" t="str">
        <f>IFERROR(IF('2e Nil Differential'!AW42&gt;0,(-'2e Nil Differential'!AW42*('3d Customer accounts'!AW43/('3d Customer accounts'!AW43+'3d Customer accounts'!AW86))),"0"),"-")</f>
        <v>-</v>
      </c>
      <c r="AX85" s="147" t="str">
        <f>IFERROR(IF('2e Nil Differential'!AX42&gt;0,(-'2e Nil Differential'!AX42*('3d Customer accounts'!AX43/('3d Customer accounts'!AX43+'3d Customer accounts'!AX86))),"0"),"-")</f>
        <v>-</v>
      </c>
      <c r="AY85" s="147" t="str">
        <f>IFERROR(IF('2e Nil Differential'!AY42&gt;0,(-'2e Nil Differential'!AY42*('3d Customer accounts'!AY43/('3d Customer accounts'!AY43+'3d Customer accounts'!AY86))),"0"),"-")</f>
        <v>-</v>
      </c>
      <c r="AZ85" s="147" t="str">
        <f>IFERROR(IF('2e Nil Differential'!AZ42&gt;0,(-'2e Nil Differential'!AZ42*('3d Customer accounts'!AZ43/('3d Customer accounts'!AZ43+'3d Customer accounts'!AZ86))),"0"),"-")</f>
        <v>-</v>
      </c>
      <c r="BA85" s="147" t="str">
        <f>IFERROR(IF('2e Nil Differential'!BA42&gt;0,(-'2e Nil Differential'!BA42*('3d Customer accounts'!BA43/('3d Customer accounts'!BA43+'3d Customer accounts'!BA86))),"0"),"-")</f>
        <v>-</v>
      </c>
      <c r="BB85" s="147" t="str">
        <f>IFERROR(IF('2e Nil Differential'!BB42&gt;0,(-'2e Nil Differential'!BB42*('3d Customer accounts'!BB43/('3d Customer accounts'!BB43+'3d Customer accounts'!BB86))),"0"),"-")</f>
        <v>-</v>
      </c>
      <c r="BC85" s="147" t="str">
        <f>IFERROR(IF('2e Nil Differential'!BC42&gt;0,(-'2e Nil Differential'!BC42*('3d Customer accounts'!BC43/('3d Customer accounts'!BC43+'3d Customer accounts'!BC86))),"0"),"-")</f>
        <v>-</v>
      </c>
      <c r="BD85" s="147" t="str">
        <f>IFERROR(IF('2e Nil Differential'!BD42&gt;0,(-'2e Nil Differential'!BD42*('3d Customer accounts'!BD43/('3d Customer accounts'!BD43+'3d Customer accounts'!BD86))),"0"),"-")</f>
        <v>-</v>
      </c>
      <c r="BE85" s="147" t="str">
        <f>IFERROR(IF('2e Nil Differential'!BE42&gt;0,(-'2e Nil Differential'!BE42*('3d Customer accounts'!BE43/('3d Customer accounts'!BE43+'3d Customer accounts'!BE86))),"0"),"-")</f>
        <v>-</v>
      </c>
      <c r="BF85" s="147" t="str">
        <f>IFERROR(IF('2e Nil Differential'!BF42&gt;0,(-'2e Nil Differential'!BF42*('3d Customer accounts'!BF43/('3d Customer accounts'!BF43+'3d Customer accounts'!BF86))),"0"),"-")</f>
        <v>-</v>
      </c>
    </row>
    <row r="86" spans="2:58" x14ac:dyDescent="0.25">
      <c r="B86" s="281"/>
      <c r="C86" s="281"/>
      <c r="D86" s="281"/>
      <c r="E86" s="281"/>
      <c r="F86" s="138" t="s">
        <v>56</v>
      </c>
      <c r="G86" s="66"/>
      <c r="H86" s="38"/>
      <c r="I86" s="142"/>
      <c r="J86" s="142"/>
      <c r="K86" s="142"/>
      <c r="L86" s="142"/>
      <c r="M86" s="142"/>
      <c r="N86" s="142"/>
      <c r="O86" s="142"/>
      <c r="P86" s="142"/>
      <c r="Q86" s="38"/>
      <c r="R86" s="142"/>
      <c r="S86" s="142"/>
      <c r="T86" s="142"/>
      <c r="U86" s="142"/>
      <c r="V86" s="142"/>
      <c r="W86" s="142"/>
      <c r="X86" s="142"/>
      <c r="Y86" s="142"/>
      <c r="Z86" s="142"/>
      <c r="AA86" s="142"/>
      <c r="AB86" s="142"/>
      <c r="AC86" s="142"/>
      <c r="AD86" s="142"/>
      <c r="AE86" s="142"/>
      <c r="AF86" s="246">
        <f>IFERROR(IF('2e Nil Differential'!AF43&gt;0,(-'2e Nil Differential'!AF43*('3d Customer accounts'!AF44/('3d Customer accounts'!AF44+'3d Customer accounts'!AF87))),"0"),"-")</f>
        <v>-28.400904885575141</v>
      </c>
      <c r="AG86" s="147">
        <f>IFERROR(IF('2e Nil Differential'!AG43&gt;0,(-'2e Nil Differential'!AG43*('3d Customer accounts'!AG44/('3d Customer accounts'!AG44+'3d Customer accounts'!AG87))),"0"),"-")</f>
        <v>-28.550609204381331</v>
      </c>
      <c r="AH86" s="147" t="str">
        <f>IFERROR(IF('2e Nil Differential'!AH43&gt;0,(-'2e Nil Differential'!AH43*('3d Customer accounts'!AH44/('3d Customer accounts'!AH44+'3d Customer accounts'!AH87))),"0"),"-")</f>
        <v>-</v>
      </c>
      <c r="AI86" s="147" t="str">
        <f>IFERROR(IF('2e Nil Differential'!AI43&gt;0,(-'2e Nil Differential'!AI43*('3d Customer accounts'!AI44/('3d Customer accounts'!AI44+'3d Customer accounts'!AI87))),"0"),"-")</f>
        <v>-</v>
      </c>
      <c r="AJ86" s="147" t="str">
        <f>IFERROR(IF('2e Nil Differential'!AJ43&gt;0,(-'2e Nil Differential'!AJ43*('3d Customer accounts'!AJ44/('3d Customer accounts'!AJ44+'3d Customer accounts'!AJ87))),"0"),"-")</f>
        <v>-</v>
      </c>
      <c r="AK86" s="147" t="str">
        <f>IFERROR(IF('2e Nil Differential'!AK43&gt;0,(-'2e Nil Differential'!AK43*('3d Customer accounts'!AK44/('3d Customer accounts'!AK44+'3d Customer accounts'!AK87))),"0"),"-")</f>
        <v>-</v>
      </c>
      <c r="AL86" s="147" t="str">
        <f>IFERROR(IF('2e Nil Differential'!AL43&gt;0,(-'2e Nil Differential'!AL43*('3d Customer accounts'!AL44/('3d Customer accounts'!AL44+'3d Customer accounts'!AL87))),"0"),"-")</f>
        <v>-</v>
      </c>
      <c r="AM86" s="147" t="str">
        <f>IFERROR(IF('2e Nil Differential'!AM43&gt;0,(-'2e Nil Differential'!AM43*('3d Customer accounts'!AM44/('3d Customer accounts'!AM44+'3d Customer accounts'!AM87))),"0"),"-")</f>
        <v>-</v>
      </c>
      <c r="AN86" s="147" t="str">
        <f>IFERROR(IF('2e Nil Differential'!AN43&gt;0,(-'2e Nil Differential'!AN43*('3d Customer accounts'!AN44/('3d Customer accounts'!AN44+'3d Customer accounts'!AN87))),"0"),"-")</f>
        <v>-</v>
      </c>
      <c r="AO86" s="147" t="str">
        <f>IFERROR(IF('2e Nil Differential'!AO43&gt;0,(-'2e Nil Differential'!AO43*('3d Customer accounts'!AO44/('3d Customer accounts'!AO44+'3d Customer accounts'!AO87))),"0"),"-")</f>
        <v>-</v>
      </c>
      <c r="AP86" s="147" t="str">
        <f>IFERROR(IF('2e Nil Differential'!AP43&gt;0,(-'2e Nil Differential'!AP43*('3d Customer accounts'!AP44/('3d Customer accounts'!AP44+'3d Customer accounts'!AP87))),"0"),"-")</f>
        <v>-</v>
      </c>
      <c r="AQ86" s="147" t="str">
        <f>IFERROR(IF('2e Nil Differential'!AQ43&gt;0,(-'2e Nil Differential'!AQ43*('3d Customer accounts'!AQ44/('3d Customer accounts'!AQ44+'3d Customer accounts'!AQ87))),"0"),"-")</f>
        <v>-</v>
      </c>
      <c r="AR86" s="147" t="str">
        <f>IFERROR(IF('2e Nil Differential'!AR43&gt;0,(-'2e Nil Differential'!AR43*('3d Customer accounts'!AR44/('3d Customer accounts'!AR44+'3d Customer accounts'!AR87))),"0"),"-")</f>
        <v>-</v>
      </c>
      <c r="AS86" s="147" t="str">
        <f>IFERROR(IF('2e Nil Differential'!AS43&gt;0,(-'2e Nil Differential'!AS43*('3d Customer accounts'!AS44/('3d Customer accounts'!AS44+'3d Customer accounts'!AS87))),"0"),"-")</f>
        <v>-</v>
      </c>
      <c r="AT86" s="147" t="str">
        <f>IFERROR(IF('2e Nil Differential'!AT43&gt;0,(-'2e Nil Differential'!AT43*('3d Customer accounts'!AT44/('3d Customer accounts'!AT44+'3d Customer accounts'!AT87))),"0"),"-")</f>
        <v>-</v>
      </c>
      <c r="AU86" s="147" t="str">
        <f>IFERROR(IF('2e Nil Differential'!AU43&gt;0,(-'2e Nil Differential'!AU43*('3d Customer accounts'!AU44/('3d Customer accounts'!AU44+'3d Customer accounts'!AU87))),"0"),"-")</f>
        <v>-</v>
      </c>
      <c r="AV86" s="147" t="str">
        <f>IFERROR(IF('2e Nil Differential'!AV43&gt;0,(-'2e Nil Differential'!AV43*('3d Customer accounts'!AV44/('3d Customer accounts'!AV44+'3d Customer accounts'!AV87))),"0"),"-")</f>
        <v>-</v>
      </c>
      <c r="AW86" s="147" t="str">
        <f>IFERROR(IF('2e Nil Differential'!AW43&gt;0,(-'2e Nil Differential'!AW43*('3d Customer accounts'!AW44/('3d Customer accounts'!AW44+'3d Customer accounts'!AW87))),"0"),"-")</f>
        <v>-</v>
      </c>
      <c r="AX86" s="147" t="str">
        <f>IFERROR(IF('2e Nil Differential'!AX43&gt;0,(-'2e Nil Differential'!AX43*('3d Customer accounts'!AX44/('3d Customer accounts'!AX44+'3d Customer accounts'!AX87))),"0"),"-")</f>
        <v>-</v>
      </c>
      <c r="AY86" s="147" t="str">
        <f>IFERROR(IF('2e Nil Differential'!AY43&gt;0,(-'2e Nil Differential'!AY43*('3d Customer accounts'!AY44/('3d Customer accounts'!AY44+'3d Customer accounts'!AY87))),"0"),"-")</f>
        <v>-</v>
      </c>
      <c r="AZ86" s="147" t="str">
        <f>IFERROR(IF('2e Nil Differential'!AZ43&gt;0,(-'2e Nil Differential'!AZ43*('3d Customer accounts'!AZ44/('3d Customer accounts'!AZ44+'3d Customer accounts'!AZ87))),"0"),"-")</f>
        <v>-</v>
      </c>
      <c r="BA86" s="147" t="str">
        <f>IFERROR(IF('2e Nil Differential'!BA43&gt;0,(-'2e Nil Differential'!BA43*('3d Customer accounts'!BA44/('3d Customer accounts'!BA44+'3d Customer accounts'!BA87))),"0"),"-")</f>
        <v>-</v>
      </c>
      <c r="BB86" s="147" t="str">
        <f>IFERROR(IF('2e Nil Differential'!BB43&gt;0,(-'2e Nil Differential'!BB43*('3d Customer accounts'!BB44/('3d Customer accounts'!BB44+'3d Customer accounts'!BB87))),"0"),"-")</f>
        <v>-</v>
      </c>
      <c r="BC86" s="147" t="str">
        <f>IFERROR(IF('2e Nil Differential'!BC43&gt;0,(-'2e Nil Differential'!BC43*('3d Customer accounts'!BC44/('3d Customer accounts'!BC44+'3d Customer accounts'!BC87))),"0"),"-")</f>
        <v>-</v>
      </c>
      <c r="BD86" s="147" t="str">
        <f>IFERROR(IF('2e Nil Differential'!BD43&gt;0,(-'2e Nil Differential'!BD43*('3d Customer accounts'!BD44/('3d Customer accounts'!BD44+'3d Customer accounts'!BD87))),"0"),"-")</f>
        <v>-</v>
      </c>
      <c r="BE86" s="147" t="str">
        <f>IFERROR(IF('2e Nil Differential'!BE43&gt;0,(-'2e Nil Differential'!BE43*('3d Customer accounts'!BE44/('3d Customer accounts'!BE44+'3d Customer accounts'!BE87))),"0"),"-")</f>
        <v>-</v>
      </c>
      <c r="BF86" s="147" t="str">
        <f>IFERROR(IF('2e Nil Differential'!BF43&gt;0,(-'2e Nil Differential'!BF43*('3d Customer accounts'!BF44/('3d Customer accounts'!BF44+'3d Customer accounts'!BF87))),"0"),"-")</f>
        <v>-</v>
      </c>
    </row>
    <row r="87" spans="2:58" x14ac:dyDescent="0.25">
      <c r="B87" s="281"/>
      <c r="C87" s="281"/>
      <c r="D87" s="281"/>
      <c r="E87" s="281"/>
      <c r="F87" s="138" t="s">
        <v>57</v>
      </c>
      <c r="G87" s="66"/>
      <c r="H87" s="38"/>
      <c r="I87" s="142"/>
      <c r="J87" s="142"/>
      <c r="K87" s="142"/>
      <c r="L87" s="142"/>
      <c r="M87" s="142"/>
      <c r="N87" s="142"/>
      <c r="O87" s="142"/>
      <c r="P87" s="142"/>
      <c r="Q87" s="38"/>
      <c r="R87" s="142"/>
      <c r="S87" s="142"/>
      <c r="T87" s="142"/>
      <c r="U87" s="142"/>
      <c r="V87" s="142"/>
      <c r="W87" s="142"/>
      <c r="X87" s="142"/>
      <c r="Y87" s="142"/>
      <c r="Z87" s="142"/>
      <c r="AA87" s="142"/>
      <c r="AB87" s="142"/>
      <c r="AC87" s="142"/>
      <c r="AD87" s="142"/>
      <c r="AE87" s="142"/>
      <c r="AF87" s="246">
        <f>IFERROR(IF('2e Nil Differential'!AF44&gt;0,(-'2e Nil Differential'!AF44*('3d Customer accounts'!AF45/('3d Customer accounts'!AF45+'3d Customer accounts'!AF88))),"0"),"-")</f>
        <v>-31.149185808789824</v>
      </c>
      <c r="AG87" s="147">
        <f>IFERROR(IF('2e Nil Differential'!AG44&gt;0,(-'2e Nil Differential'!AG44*('3d Customer accounts'!AG45/('3d Customer accounts'!AG45+'3d Customer accounts'!AG88))),"0"),"-")</f>
        <v>-31.280551866424481</v>
      </c>
      <c r="AH87" s="147" t="str">
        <f>IFERROR(IF('2e Nil Differential'!AH44&gt;0,(-'2e Nil Differential'!AH44*('3d Customer accounts'!AH45/('3d Customer accounts'!AH45+'3d Customer accounts'!AH88))),"0"),"-")</f>
        <v>-</v>
      </c>
      <c r="AI87" s="147" t="str">
        <f>IFERROR(IF('2e Nil Differential'!AI44&gt;0,(-'2e Nil Differential'!AI44*('3d Customer accounts'!AI45/('3d Customer accounts'!AI45+'3d Customer accounts'!AI88))),"0"),"-")</f>
        <v>-</v>
      </c>
      <c r="AJ87" s="147" t="str">
        <f>IFERROR(IF('2e Nil Differential'!AJ44&gt;0,(-'2e Nil Differential'!AJ44*('3d Customer accounts'!AJ45/('3d Customer accounts'!AJ45+'3d Customer accounts'!AJ88))),"0"),"-")</f>
        <v>-</v>
      </c>
      <c r="AK87" s="147" t="str">
        <f>IFERROR(IF('2e Nil Differential'!AK44&gt;0,(-'2e Nil Differential'!AK44*('3d Customer accounts'!AK45/('3d Customer accounts'!AK45+'3d Customer accounts'!AK88))),"0"),"-")</f>
        <v>-</v>
      </c>
      <c r="AL87" s="147" t="str">
        <f>IFERROR(IF('2e Nil Differential'!AL44&gt;0,(-'2e Nil Differential'!AL44*('3d Customer accounts'!AL45/('3d Customer accounts'!AL45+'3d Customer accounts'!AL88))),"0"),"-")</f>
        <v>-</v>
      </c>
      <c r="AM87" s="147" t="str">
        <f>IFERROR(IF('2e Nil Differential'!AM44&gt;0,(-'2e Nil Differential'!AM44*('3d Customer accounts'!AM45/('3d Customer accounts'!AM45+'3d Customer accounts'!AM88))),"0"),"-")</f>
        <v>-</v>
      </c>
      <c r="AN87" s="147" t="str">
        <f>IFERROR(IF('2e Nil Differential'!AN44&gt;0,(-'2e Nil Differential'!AN44*('3d Customer accounts'!AN45/('3d Customer accounts'!AN45+'3d Customer accounts'!AN88))),"0"),"-")</f>
        <v>-</v>
      </c>
      <c r="AO87" s="147" t="str">
        <f>IFERROR(IF('2e Nil Differential'!AO44&gt;0,(-'2e Nil Differential'!AO44*('3d Customer accounts'!AO45/('3d Customer accounts'!AO45+'3d Customer accounts'!AO88))),"0"),"-")</f>
        <v>-</v>
      </c>
      <c r="AP87" s="147" t="str">
        <f>IFERROR(IF('2e Nil Differential'!AP44&gt;0,(-'2e Nil Differential'!AP44*('3d Customer accounts'!AP45/('3d Customer accounts'!AP45+'3d Customer accounts'!AP88))),"0"),"-")</f>
        <v>-</v>
      </c>
      <c r="AQ87" s="147" t="str">
        <f>IFERROR(IF('2e Nil Differential'!AQ44&gt;0,(-'2e Nil Differential'!AQ44*('3d Customer accounts'!AQ45/('3d Customer accounts'!AQ45+'3d Customer accounts'!AQ88))),"0"),"-")</f>
        <v>-</v>
      </c>
      <c r="AR87" s="147" t="str">
        <f>IFERROR(IF('2e Nil Differential'!AR44&gt;0,(-'2e Nil Differential'!AR44*('3d Customer accounts'!AR45/('3d Customer accounts'!AR45+'3d Customer accounts'!AR88))),"0"),"-")</f>
        <v>-</v>
      </c>
      <c r="AS87" s="147" t="str">
        <f>IFERROR(IF('2e Nil Differential'!AS44&gt;0,(-'2e Nil Differential'!AS44*('3d Customer accounts'!AS45/('3d Customer accounts'!AS45+'3d Customer accounts'!AS88))),"0"),"-")</f>
        <v>-</v>
      </c>
      <c r="AT87" s="147" t="str">
        <f>IFERROR(IF('2e Nil Differential'!AT44&gt;0,(-'2e Nil Differential'!AT44*('3d Customer accounts'!AT45/('3d Customer accounts'!AT45+'3d Customer accounts'!AT88))),"0"),"-")</f>
        <v>-</v>
      </c>
      <c r="AU87" s="147" t="str">
        <f>IFERROR(IF('2e Nil Differential'!AU44&gt;0,(-'2e Nil Differential'!AU44*('3d Customer accounts'!AU45/('3d Customer accounts'!AU45+'3d Customer accounts'!AU88))),"0"),"-")</f>
        <v>-</v>
      </c>
      <c r="AV87" s="147" t="str">
        <f>IFERROR(IF('2e Nil Differential'!AV44&gt;0,(-'2e Nil Differential'!AV44*('3d Customer accounts'!AV45/('3d Customer accounts'!AV45+'3d Customer accounts'!AV88))),"0"),"-")</f>
        <v>-</v>
      </c>
      <c r="AW87" s="147" t="str">
        <f>IFERROR(IF('2e Nil Differential'!AW44&gt;0,(-'2e Nil Differential'!AW44*('3d Customer accounts'!AW45/('3d Customer accounts'!AW45+'3d Customer accounts'!AW88))),"0"),"-")</f>
        <v>-</v>
      </c>
      <c r="AX87" s="147" t="str">
        <f>IFERROR(IF('2e Nil Differential'!AX44&gt;0,(-'2e Nil Differential'!AX44*('3d Customer accounts'!AX45/('3d Customer accounts'!AX45+'3d Customer accounts'!AX88))),"0"),"-")</f>
        <v>-</v>
      </c>
      <c r="AY87" s="147" t="str">
        <f>IFERROR(IF('2e Nil Differential'!AY44&gt;0,(-'2e Nil Differential'!AY44*('3d Customer accounts'!AY45/('3d Customer accounts'!AY45+'3d Customer accounts'!AY88))),"0"),"-")</f>
        <v>-</v>
      </c>
      <c r="AZ87" s="147" t="str">
        <f>IFERROR(IF('2e Nil Differential'!AZ44&gt;0,(-'2e Nil Differential'!AZ44*('3d Customer accounts'!AZ45/('3d Customer accounts'!AZ45+'3d Customer accounts'!AZ88))),"0"),"-")</f>
        <v>-</v>
      </c>
      <c r="BA87" s="147" t="str">
        <f>IFERROR(IF('2e Nil Differential'!BA44&gt;0,(-'2e Nil Differential'!BA44*('3d Customer accounts'!BA45/('3d Customer accounts'!BA45+'3d Customer accounts'!BA88))),"0"),"-")</f>
        <v>-</v>
      </c>
      <c r="BB87" s="147" t="str">
        <f>IFERROR(IF('2e Nil Differential'!BB44&gt;0,(-'2e Nil Differential'!BB44*('3d Customer accounts'!BB45/('3d Customer accounts'!BB45+'3d Customer accounts'!BB88))),"0"),"-")</f>
        <v>-</v>
      </c>
      <c r="BC87" s="147" t="str">
        <f>IFERROR(IF('2e Nil Differential'!BC44&gt;0,(-'2e Nil Differential'!BC44*('3d Customer accounts'!BC45/('3d Customer accounts'!BC45+'3d Customer accounts'!BC88))),"0"),"-")</f>
        <v>-</v>
      </c>
      <c r="BD87" s="147" t="str">
        <f>IFERROR(IF('2e Nil Differential'!BD44&gt;0,(-'2e Nil Differential'!BD44*('3d Customer accounts'!BD45/('3d Customer accounts'!BD45+'3d Customer accounts'!BD88))),"0"),"-")</f>
        <v>-</v>
      </c>
      <c r="BE87" s="147" t="str">
        <f>IFERROR(IF('2e Nil Differential'!BE44&gt;0,(-'2e Nil Differential'!BE44*('3d Customer accounts'!BE45/('3d Customer accounts'!BE45+'3d Customer accounts'!BE88))),"0"),"-")</f>
        <v>-</v>
      </c>
      <c r="BF87" s="147" t="str">
        <f>IFERROR(IF('2e Nil Differential'!BF44&gt;0,(-'2e Nil Differential'!BF44*('3d Customer accounts'!BF45/('3d Customer accounts'!BF45+'3d Customer accounts'!BF88))),"0"),"-")</f>
        <v>-</v>
      </c>
    </row>
    <row r="88" spans="2:58" x14ac:dyDescent="0.25">
      <c r="B88" s="281"/>
      <c r="C88" s="281"/>
      <c r="D88" s="281"/>
      <c r="E88" s="281"/>
      <c r="F88" s="138" t="s">
        <v>58</v>
      </c>
      <c r="G88" s="66"/>
      <c r="H88" s="38"/>
      <c r="I88" s="142"/>
      <c r="J88" s="142"/>
      <c r="K88" s="142"/>
      <c r="L88" s="142"/>
      <c r="M88" s="142"/>
      <c r="N88" s="142"/>
      <c r="O88" s="142"/>
      <c r="P88" s="142"/>
      <c r="Q88" s="38"/>
      <c r="R88" s="142"/>
      <c r="S88" s="142"/>
      <c r="T88" s="142"/>
      <c r="U88" s="142"/>
      <c r="V88" s="142"/>
      <c r="W88" s="142"/>
      <c r="X88" s="142"/>
      <c r="Y88" s="142"/>
      <c r="Z88" s="142"/>
      <c r="AA88" s="142"/>
      <c r="AB88" s="142"/>
      <c r="AC88" s="142"/>
      <c r="AD88" s="142"/>
      <c r="AE88" s="142"/>
      <c r="AF88" s="246">
        <f>IFERROR(IF('2e Nil Differential'!AF45&gt;0,(-'2e Nil Differential'!AF45*('3d Customer accounts'!AF46/('3d Customer accounts'!AF46+'3d Customer accounts'!AF89))),"0"),"-")</f>
        <v>-28.093910163513957</v>
      </c>
      <c r="AG88" s="147">
        <f>IFERROR(IF('2e Nil Differential'!AG45&gt;0,(-'2e Nil Differential'!AG45*('3d Customer accounts'!AG46/('3d Customer accounts'!AG46+'3d Customer accounts'!AG89))),"0"),"-")</f>
        <v>-28.301963244519893</v>
      </c>
      <c r="AH88" s="147" t="str">
        <f>IFERROR(IF('2e Nil Differential'!AH45&gt;0,(-'2e Nil Differential'!AH45*('3d Customer accounts'!AH46/('3d Customer accounts'!AH46+'3d Customer accounts'!AH89))),"0"),"-")</f>
        <v>-</v>
      </c>
      <c r="AI88" s="147" t="str">
        <f>IFERROR(IF('2e Nil Differential'!AI45&gt;0,(-'2e Nil Differential'!AI45*('3d Customer accounts'!AI46/('3d Customer accounts'!AI46+'3d Customer accounts'!AI89))),"0"),"-")</f>
        <v>-</v>
      </c>
      <c r="AJ88" s="147" t="str">
        <f>IFERROR(IF('2e Nil Differential'!AJ45&gt;0,(-'2e Nil Differential'!AJ45*('3d Customer accounts'!AJ46/('3d Customer accounts'!AJ46+'3d Customer accounts'!AJ89))),"0"),"-")</f>
        <v>-</v>
      </c>
      <c r="AK88" s="147" t="str">
        <f>IFERROR(IF('2e Nil Differential'!AK45&gt;0,(-'2e Nil Differential'!AK45*('3d Customer accounts'!AK46/('3d Customer accounts'!AK46+'3d Customer accounts'!AK89))),"0"),"-")</f>
        <v>-</v>
      </c>
      <c r="AL88" s="147" t="str">
        <f>IFERROR(IF('2e Nil Differential'!AL45&gt;0,(-'2e Nil Differential'!AL45*('3d Customer accounts'!AL46/('3d Customer accounts'!AL46+'3d Customer accounts'!AL89))),"0"),"-")</f>
        <v>-</v>
      </c>
      <c r="AM88" s="147" t="str">
        <f>IFERROR(IF('2e Nil Differential'!AM45&gt;0,(-'2e Nil Differential'!AM45*('3d Customer accounts'!AM46/('3d Customer accounts'!AM46+'3d Customer accounts'!AM89))),"0"),"-")</f>
        <v>-</v>
      </c>
      <c r="AN88" s="147" t="str">
        <f>IFERROR(IF('2e Nil Differential'!AN45&gt;0,(-'2e Nil Differential'!AN45*('3d Customer accounts'!AN46/('3d Customer accounts'!AN46+'3d Customer accounts'!AN89))),"0"),"-")</f>
        <v>-</v>
      </c>
      <c r="AO88" s="147" t="str">
        <f>IFERROR(IF('2e Nil Differential'!AO45&gt;0,(-'2e Nil Differential'!AO45*('3d Customer accounts'!AO46/('3d Customer accounts'!AO46+'3d Customer accounts'!AO89))),"0"),"-")</f>
        <v>-</v>
      </c>
      <c r="AP88" s="147" t="str">
        <f>IFERROR(IF('2e Nil Differential'!AP45&gt;0,(-'2e Nil Differential'!AP45*('3d Customer accounts'!AP46/('3d Customer accounts'!AP46+'3d Customer accounts'!AP89))),"0"),"-")</f>
        <v>-</v>
      </c>
      <c r="AQ88" s="147" t="str">
        <f>IFERROR(IF('2e Nil Differential'!AQ45&gt;0,(-'2e Nil Differential'!AQ45*('3d Customer accounts'!AQ46/('3d Customer accounts'!AQ46+'3d Customer accounts'!AQ89))),"0"),"-")</f>
        <v>-</v>
      </c>
      <c r="AR88" s="147" t="str">
        <f>IFERROR(IF('2e Nil Differential'!AR45&gt;0,(-'2e Nil Differential'!AR45*('3d Customer accounts'!AR46/('3d Customer accounts'!AR46+'3d Customer accounts'!AR89))),"0"),"-")</f>
        <v>-</v>
      </c>
      <c r="AS88" s="147" t="str">
        <f>IFERROR(IF('2e Nil Differential'!AS45&gt;0,(-'2e Nil Differential'!AS45*('3d Customer accounts'!AS46/('3d Customer accounts'!AS46+'3d Customer accounts'!AS89))),"0"),"-")</f>
        <v>-</v>
      </c>
      <c r="AT88" s="147" t="str">
        <f>IFERROR(IF('2e Nil Differential'!AT45&gt;0,(-'2e Nil Differential'!AT45*('3d Customer accounts'!AT46/('3d Customer accounts'!AT46+'3d Customer accounts'!AT89))),"0"),"-")</f>
        <v>-</v>
      </c>
      <c r="AU88" s="147" t="str">
        <f>IFERROR(IF('2e Nil Differential'!AU45&gt;0,(-'2e Nil Differential'!AU45*('3d Customer accounts'!AU46/('3d Customer accounts'!AU46+'3d Customer accounts'!AU89))),"0"),"-")</f>
        <v>-</v>
      </c>
      <c r="AV88" s="147" t="str">
        <f>IFERROR(IF('2e Nil Differential'!AV45&gt;0,(-'2e Nil Differential'!AV45*('3d Customer accounts'!AV46/('3d Customer accounts'!AV46+'3d Customer accounts'!AV89))),"0"),"-")</f>
        <v>-</v>
      </c>
      <c r="AW88" s="147" t="str">
        <f>IFERROR(IF('2e Nil Differential'!AW45&gt;0,(-'2e Nil Differential'!AW45*('3d Customer accounts'!AW46/('3d Customer accounts'!AW46+'3d Customer accounts'!AW89))),"0"),"-")</f>
        <v>-</v>
      </c>
      <c r="AX88" s="147" t="str">
        <f>IFERROR(IF('2e Nil Differential'!AX45&gt;0,(-'2e Nil Differential'!AX45*('3d Customer accounts'!AX46/('3d Customer accounts'!AX46+'3d Customer accounts'!AX89))),"0"),"-")</f>
        <v>-</v>
      </c>
      <c r="AY88" s="147" t="str">
        <f>IFERROR(IF('2e Nil Differential'!AY45&gt;0,(-'2e Nil Differential'!AY45*('3d Customer accounts'!AY46/('3d Customer accounts'!AY46+'3d Customer accounts'!AY89))),"0"),"-")</f>
        <v>-</v>
      </c>
      <c r="AZ88" s="147" t="str">
        <f>IFERROR(IF('2e Nil Differential'!AZ45&gt;0,(-'2e Nil Differential'!AZ45*('3d Customer accounts'!AZ46/('3d Customer accounts'!AZ46+'3d Customer accounts'!AZ89))),"0"),"-")</f>
        <v>-</v>
      </c>
      <c r="BA88" s="147" t="str">
        <f>IFERROR(IF('2e Nil Differential'!BA45&gt;0,(-'2e Nil Differential'!BA45*('3d Customer accounts'!BA46/('3d Customer accounts'!BA46+'3d Customer accounts'!BA89))),"0"),"-")</f>
        <v>-</v>
      </c>
      <c r="BB88" s="147" t="str">
        <f>IFERROR(IF('2e Nil Differential'!BB45&gt;0,(-'2e Nil Differential'!BB45*('3d Customer accounts'!BB46/('3d Customer accounts'!BB46+'3d Customer accounts'!BB89))),"0"),"-")</f>
        <v>-</v>
      </c>
      <c r="BC88" s="147" t="str">
        <f>IFERROR(IF('2e Nil Differential'!BC45&gt;0,(-'2e Nil Differential'!BC45*('3d Customer accounts'!BC46/('3d Customer accounts'!BC46+'3d Customer accounts'!BC89))),"0"),"-")</f>
        <v>-</v>
      </c>
      <c r="BD88" s="147" t="str">
        <f>IFERROR(IF('2e Nil Differential'!BD45&gt;0,(-'2e Nil Differential'!BD45*('3d Customer accounts'!BD46/('3d Customer accounts'!BD46+'3d Customer accounts'!BD89))),"0"),"-")</f>
        <v>-</v>
      </c>
      <c r="BE88" s="147" t="str">
        <f>IFERROR(IF('2e Nil Differential'!BE45&gt;0,(-'2e Nil Differential'!BE45*('3d Customer accounts'!BE46/('3d Customer accounts'!BE46+'3d Customer accounts'!BE89))),"0"),"-")</f>
        <v>-</v>
      </c>
      <c r="BF88" s="147" t="str">
        <f>IFERROR(IF('2e Nil Differential'!BF45&gt;0,(-'2e Nil Differential'!BF45*('3d Customer accounts'!BF46/('3d Customer accounts'!BF46+'3d Customer accounts'!BF89))),"0"),"-")</f>
        <v>-</v>
      </c>
    </row>
    <row r="89" spans="2:58" x14ac:dyDescent="0.25">
      <c r="B89" s="281"/>
      <c r="C89" s="281"/>
      <c r="D89" s="281"/>
      <c r="E89" s="281"/>
      <c r="F89" s="138" t="s">
        <v>59</v>
      </c>
      <c r="G89" s="66"/>
      <c r="H89" s="38"/>
      <c r="I89" s="142"/>
      <c r="J89" s="142"/>
      <c r="K89" s="142"/>
      <c r="L89" s="142"/>
      <c r="M89" s="142"/>
      <c r="N89" s="142"/>
      <c r="O89" s="142"/>
      <c r="P89" s="142"/>
      <c r="Q89" s="38"/>
      <c r="R89" s="142"/>
      <c r="S89" s="142"/>
      <c r="T89" s="142"/>
      <c r="U89" s="142"/>
      <c r="V89" s="142"/>
      <c r="W89" s="142"/>
      <c r="X89" s="142"/>
      <c r="Y89" s="142"/>
      <c r="Z89" s="142"/>
      <c r="AA89" s="142"/>
      <c r="AB89" s="142"/>
      <c r="AC89" s="142"/>
      <c r="AD89" s="142"/>
      <c r="AE89" s="142"/>
      <c r="AF89" s="246">
        <f>IFERROR(IF('2e Nil Differential'!AF46&gt;0,(-'2e Nil Differential'!AF46*('3d Customer accounts'!AF47/('3d Customer accounts'!AF47+'3d Customer accounts'!AF90))),"0"),"-")</f>
        <v>-27.31018962816232</v>
      </c>
      <c r="AG89" s="147">
        <f>IFERROR(IF('2e Nil Differential'!AG46&gt;0,(-'2e Nil Differential'!AG46*('3d Customer accounts'!AG47/('3d Customer accounts'!AG47+'3d Customer accounts'!AG90))),"0"),"-")</f>
        <v>-27.548587501244569</v>
      </c>
      <c r="AH89" s="147" t="str">
        <f>IFERROR(IF('2e Nil Differential'!AH46&gt;0,(-'2e Nil Differential'!AH46*('3d Customer accounts'!AH47/('3d Customer accounts'!AH47+'3d Customer accounts'!AH90))),"0"),"-")</f>
        <v>-</v>
      </c>
      <c r="AI89" s="147" t="str">
        <f>IFERROR(IF('2e Nil Differential'!AI46&gt;0,(-'2e Nil Differential'!AI46*('3d Customer accounts'!AI47/('3d Customer accounts'!AI47+'3d Customer accounts'!AI90))),"0"),"-")</f>
        <v>-</v>
      </c>
      <c r="AJ89" s="147" t="str">
        <f>IFERROR(IF('2e Nil Differential'!AJ46&gt;0,(-'2e Nil Differential'!AJ46*('3d Customer accounts'!AJ47/('3d Customer accounts'!AJ47+'3d Customer accounts'!AJ90))),"0"),"-")</f>
        <v>-</v>
      </c>
      <c r="AK89" s="147" t="str">
        <f>IFERROR(IF('2e Nil Differential'!AK46&gt;0,(-'2e Nil Differential'!AK46*('3d Customer accounts'!AK47/('3d Customer accounts'!AK47+'3d Customer accounts'!AK90))),"0"),"-")</f>
        <v>-</v>
      </c>
      <c r="AL89" s="147" t="str">
        <f>IFERROR(IF('2e Nil Differential'!AL46&gt;0,(-'2e Nil Differential'!AL46*('3d Customer accounts'!AL47/('3d Customer accounts'!AL47+'3d Customer accounts'!AL90))),"0"),"-")</f>
        <v>-</v>
      </c>
      <c r="AM89" s="147" t="str">
        <f>IFERROR(IF('2e Nil Differential'!AM46&gt;0,(-'2e Nil Differential'!AM46*('3d Customer accounts'!AM47/('3d Customer accounts'!AM47+'3d Customer accounts'!AM90))),"0"),"-")</f>
        <v>-</v>
      </c>
      <c r="AN89" s="147" t="str">
        <f>IFERROR(IF('2e Nil Differential'!AN46&gt;0,(-'2e Nil Differential'!AN46*('3d Customer accounts'!AN47/('3d Customer accounts'!AN47+'3d Customer accounts'!AN90))),"0"),"-")</f>
        <v>-</v>
      </c>
      <c r="AO89" s="147" t="str">
        <f>IFERROR(IF('2e Nil Differential'!AO46&gt;0,(-'2e Nil Differential'!AO46*('3d Customer accounts'!AO47/('3d Customer accounts'!AO47+'3d Customer accounts'!AO90))),"0"),"-")</f>
        <v>-</v>
      </c>
      <c r="AP89" s="147" t="str">
        <f>IFERROR(IF('2e Nil Differential'!AP46&gt;0,(-'2e Nil Differential'!AP46*('3d Customer accounts'!AP47/('3d Customer accounts'!AP47+'3d Customer accounts'!AP90))),"0"),"-")</f>
        <v>-</v>
      </c>
      <c r="AQ89" s="147" t="str">
        <f>IFERROR(IF('2e Nil Differential'!AQ46&gt;0,(-'2e Nil Differential'!AQ46*('3d Customer accounts'!AQ47/('3d Customer accounts'!AQ47+'3d Customer accounts'!AQ90))),"0"),"-")</f>
        <v>-</v>
      </c>
      <c r="AR89" s="147" t="str">
        <f>IFERROR(IF('2e Nil Differential'!AR46&gt;0,(-'2e Nil Differential'!AR46*('3d Customer accounts'!AR47/('3d Customer accounts'!AR47+'3d Customer accounts'!AR90))),"0"),"-")</f>
        <v>-</v>
      </c>
      <c r="AS89" s="147" t="str">
        <f>IFERROR(IF('2e Nil Differential'!AS46&gt;0,(-'2e Nil Differential'!AS46*('3d Customer accounts'!AS47/('3d Customer accounts'!AS47+'3d Customer accounts'!AS90))),"0"),"-")</f>
        <v>-</v>
      </c>
      <c r="AT89" s="147" t="str">
        <f>IFERROR(IF('2e Nil Differential'!AT46&gt;0,(-'2e Nil Differential'!AT46*('3d Customer accounts'!AT47/('3d Customer accounts'!AT47+'3d Customer accounts'!AT90))),"0"),"-")</f>
        <v>-</v>
      </c>
      <c r="AU89" s="147" t="str">
        <f>IFERROR(IF('2e Nil Differential'!AU46&gt;0,(-'2e Nil Differential'!AU46*('3d Customer accounts'!AU47/('3d Customer accounts'!AU47+'3d Customer accounts'!AU90))),"0"),"-")</f>
        <v>-</v>
      </c>
      <c r="AV89" s="147" t="str">
        <f>IFERROR(IF('2e Nil Differential'!AV46&gt;0,(-'2e Nil Differential'!AV46*('3d Customer accounts'!AV47/('3d Customer accounts'!AV47+'3d Customer accounts'!AV90))),"0"),"-")</f>
        <v>-</v>
      </c>
      <c r="AW89" s="147" t="str">
        <f>IFERROR(IF('2e Nil Differential'!AW46&gt;0,(-'2e Nil Differential'!AW46*('3d Customer accounts'!AW47/('3d Customer accounts'!AW47+'3d Customer accounts'!AW90))),"0"),"-")</f>
        <v>-</v>
      </c>
      <c r="AX89" s="147" t="str">
        <f>IFERROR(IF('2e Nil Differential'!AX46&gt;0,(-'2e Nil Differential'!AX46*('3d Customer accounts'!AX47/('3d Customer accounts'!AX47+'3d Customer accounts'!AX90))),"0"),"-")</f>
        <v>-</v>
      </c>
      <c r="AY89" s="147" t="str">
        <f>IFERROR(IF('2e Nil Differential'!AY46&gt;0,(-'2e Nil Differential'!AY46*('3d Customer accounts'!AY47/('3d Customer accounts'!AY47+'3d Customer accounts'!AY90))),"0"),"-")</f>
        <v>-</v>
      </c>
      <c r="AZ89" s="147" t="str">
        <f>IFERROR(IF('2e Nil Differential'!AZ46&gt;0,(-'2e Nil Differential'!AZ46*('3d Customer accounts'!AZ47/('3d Customer accounts'!AZ47+'3d Customer accounts'!AZ90))),"0"),"-")</f>
        <v>-</v>
      </c>
      <c r="BA89" s="147" t="str">
        <f>IFERROR(IF('2e Nil Differential'!BA46&gt;0,(-'2e Nil Differential'!BA46*('3d Customer accounts'!BA47/('3d Customer accounts'!BA47+'3d Customer accounts'!BA90))),"0"),"-")</f>
        <v>-</v>
      </c>
      <c r="BB89" s="147" t="str">
        <f>IFERROR(IF('2e Nil Differential'!BB46&gt;0,(-'2e Nil Differential'!BB46*('3d Customer accounts'!BB47/('3d Customer accounts'!BB47+'3d Customer accounts'!BB90))),"0"),"-")</f>
        <v>-</v>
      </c>
      <c r="BC89" s="147" t="str">
        <f>IFERROR(IF('2e Nil Differential'!BC46&gt;0,(-'2e Nil Differential'!BC46*('3d Customer accounts'!BC47/('3d Customer accounts'!BC47+'3d Customer accounts'!BC90))),"0"),"-")</f>
        <v>-</v>
      </c>
      <c r="BD89" s="147" t="str">
        <f>IFERROR(IF('2e Nil Differential'!BD46&gt;0,(-'2e Nil Differential'!BD46*('3d Customer accounts'!BD47/('3d Customer accounts'!BD47+'3d Customer accounts'!BD90))),"0"),"-")</f>
        <v>-</v>
      </c>
      <c r="BE89" s="147" t="str">
        <f>IFERROR(IF('2e Nil Differential'!BE46&gt;0,(-'2e Nil Differential'!BE46*('3d Customer accounts'!BE47/('3d Customer accounts'!BE47+'3d Customer accounts'!BE90))),"0"),"-")</f>
        <v>-</v>
      </c>
      <c r="BF89" s="147" t="str">
        <f>IFERROR(IF('2e Nil Differential'!BF46&gt;0,(-'2e Nil Differential'!BF46*('3d Customer accounts'!BF47/('3d Customer accounts'!BF47+'3d Customer accounts'!BF90))),"0"),"-")</f>
        <v>-</v>
      </c>
    </row>
    <row r="90" spans="2:58" x14ac:dyDescent="0.25">
      <c r="B90" s="281"/>
      <c r="C90" s="281"/>
      <c r="D90" s="281"/>
      <c r="E90" s="281"/>
      <c r="F90" s="138" t="s">
        <v>60</v>
      </c>
      <c r="G90" s="66"/>
      <c r="H90" s="38"/>
      <c r="I90" s="142"/>
      <c r="J90" s="142"/>
      <c r="K90" s="142"/>
      <c r="L90" s="142"/>
      <c r="M90" s="142"/>
      <c r="N90" s="142"/>
      <c r="O90" s="142"/>
      <c r="P90" s="142"/>
      <c r="Q90" s="38"/>
      <c r="R90" s="142"/>
      <c r="S90" s="142"/>
      <c r="T90" s="142"/>
      <c r="U90" s="142"/>
      <c r="V90" s="142"/>
      <c r="W90" s="142"/>
      <c r="X90" s="142"/>
      <c r="Y90" s="142"/>
      <c r="Z90" s="142"/>
      <c r="AA90" s="142"/>
      <c r="AB90" s="142"/>
      <c r="AC90" s="142"/>
      <c r="AD90" s="142"/>
      <c r="AE90" s="142"/>
      <c r="AF90" s="246">
        <f>IFERROR(IF('2e Nil Differential'!AF47&gt;0,(-'2e Nil Differential'!AF47*('3d Customer accounts'!AF48/('3d Customer accounts'!AF48+'3d Customer accounts'!AF91))),"0"),"-")</f>
        <v>-26.745154657089884</v>
      </c>
      <c r="AG90" s="147">
        <f>IFERROR(IF('2e Nil Differential'!AG47&gt;0,(-'2e Nil Differential'!AG47*('3d Customer accounts'!AG48/('3d Customer accounts'!AG48+'3d Customer accounts'!AG91))),"0"),"-")</f>
        <v>-26.947926561998003</v>
      </c>
      <c r="AH90" s="147" t="str">
        <f>IFERROR(IF('2e Nil Differential'!AH47&gt;0,(-'2e Nil Differential'!AH47*('3d Customer accounts'!AH48/('3d Customer accounts'!AH48+'3d Customer accounts'!AH91))),"0"),"-")</f>
        <v>-</v>
      </c>
      <c r="AI90" s="147" t="str">
        <f>IFERROR(IF('2e Nil Differential'!AI47&gt;0,(-'2e Nil Differential'!AI47*('3d Customer accounts'!AI48/('3d Customer accounts'!AI48+'3d Customer accounts'!AI91))),"0"),"-")</f>
        <v>-</v>
      </c>
      <c r="AJ90" s="147" t="str">
        <f>IFERROR(IF('2e Nil Differential'!AJ47&gt;0,(-'2e Nil Differential'!AJ47*('3d Customer accounts'!AJ48/('3d Customer accounts'!AJ48+'3d Customer accounts'!AJ91))),"0"),"-")</f>
        <v>-</v>
      </c>
      <c r="AK90" s="147" t="str">
        <f>IFERROR(IF('2e Nil Differential'!AK47&gt;0,(-'2e Nil Differential'!AK47*('3d Customer accounts'!AK48/('3d Customer accounts'!AK48+'3d Customer accounts'!AK91))),"0"),"-")</f>
        <v>-</v>
      </c>
      <c r="AL90" s="147" t="str">
        <f>IFERROR(IF('2e Nil Differential'!AL47&gt;0,(-'2e Nil Differential'!AL47*('3d Customer accounts'!AL48/('3d Customer accounts'!AL48+'3d Customer accounts'!AL91))),"0"),"-")</f>
        <v>-</v>
      </c>
      <c r="AM90" s="147" t="str">
        <f>IFERROR(IF('2e Nil Differential'!AM47&gt;0,(-'2e Nil Differential'!AM47*('3d Customer accounts'!AM48/('3d Customer accounts'!AM48+'3d Customer accounts'!AM91))),"0"),"-")</f>
        <v>-</v>
      </c>
      <c r="AN90" s="147" t="str">
        <f>IFERROR(IF('2e Nil Differential'!AN47&gt;0,(-'2e Nil Differential'!AN47*('3d Customer accounts'!AN48/('3d Customer accounts'!AN48+'3d Customer accounts'!AN91))),"0"),"-")</f>
        <v>-</v>
      </c>
      <c r="AO90" s="147" t="str">
        <f>IFERROR(IF('2e Nil Differential'!AO47&gt;0,(-'2e Nil Differential'!AO47*('3d Customer accounts'!AO48/('3d Customer accounts'!AO48+'3d Customer accounts'!AO91))),"0"),"-")</f>
        <v>-</v>
      </c>
      <c r="AP90" s="147" t="str">
        <f>IFERROR(IF('2e Nil Differential'!AP47&gt;0,(-'2e Nil Differential'!AP47*('3d Customer accounts'!AP48/('3d Customer accounts'!AP48+'3d Customer accounts'!AP91))),"0"),"-")</f>
        <v>-</v>
      </c>
      <c r="AQ90" s="147" t="str">
        <f>IFERROR(IF('2e Nil Differential'!AQ47&gt;0,(-'2e Nil Differential'!AQ47*('3d Customer accounts'!AQ48/('3d Customer accounts'!AQ48+'3d Customer accounts'!AQ91))),"0"),"-")</f>
        <v>-</v>
      </c>
      <c r="AR90" s="147" t="str">
        <f>IFERROR(IF('2e Nil Differential'!AR47&gt;0,(-'2e Nil Differential'!AR47*('3d Customer accounts'!AR48/('3d Customer accounts'!AR48+'3d Customer accounts'!AR91))),"0"),"-")</f>
        <v>-</v>
      </c>
      <c r="AS90" s="147" t="str">
        <f>IFERROR(IF('2e Nil Differential'!AS47&gt;0,(-'2e Nil Differential'!AS47*('3d Customer accounts'!AS48/('3d Customer accounts'!AS48+'3d Customer accounts'!AS91))),"0"),"-")</f>
        <v>-</v>
      </c>
      <c r="AT90" s="147" t="str">
        <f>IFERROR(IF('2e Nil Differential'!AT47&gt;0,(-'2e Nil Differential'!AT47*('3d Customer accounts'!AT48/('3d Customer accounts'!AT48+'3d Customer accounts'!AT91))),"0"),"-")</f>
        <v>-</v>
      </c>
      <c r="AU90" s="147" t="str">
        <f>IFERROR(IF('2e Nil Differential'!AU47&gt;0,(-'2e Nil Differential'!AU47*('3d Customer accounts'!AU48/('3d Customer accounts'!AU48+'3d Customer accounts'!AU91))),"0"),"-")</f>
        <v>-</v>
      </c>
      <c r="AV90" s="147" t="str">
        <f>IFERROR(IF('2e Nil Differential'!AV47&gt;0,(-'2e Nil Differential'!AV47*('3d Customer accounts'!AV48/('3d Customer accounts'!AV48+'3d Customer accounts'!AV91))),"0"),"-")</f>
        <v>-</v>
      </c>
      <c r="AW90" s="147" t="str">
        <f>IFERROR(IF('2e Nil Differential'!AW47&gt;0,(-'2e Nil Differential'!AW47*('3d Customer accounts'!AW48/('3d Customer accounts'!AW48+'3d Customer accounts'!AW91))),"0"),"-")</f>
        <v>-</v>
      </c>
      <c r="AX90" s="147" t="str">
        <f>IFERROR(IF('2e Nil Differential'!AX47&gt;0,(-'2e Nil Differential'!AX47*('3d Customer accounts'!AX48/('3d Customer accounts'!AX48+'3d Customer accounts'!AX91))),"0"),"-")</f>
        <v>-</v>
      </c>
      <c r="AY90" s="147" t="str">
        <f>IFERROR(IF('2e Nil Differential'!AY47&gt;0,(-'2e Nil Differential'!AY47*('3d Customer accounts'!AY48/('3d Customer accounts'!AY48+'3d Customer accounts'!AY91))),"0"),"-")</f>
        <v>-</v>
      </c>
      <c r="AZ90" s="147" t="str">
        <f>IFERROR(IF('2e Nil Differential'!AZ47&gt;0,(-'2e Nil Differential'!AZ47*('3d Customer accounts'!AZ48/('3d Customer accounts'!AZ48+'3d Customer accounts'!AZ91))),"0"),"-")</f>
        <v>-</v>
      </c>
      <c r="BA90" s="147" t="str">
        <f>IFERROR(IF('2e Nil Differential'!BA47&gt;0,(-'2e Nil Differential'!BA47*('3d Customer accounts'!BA48/('3d Customer accounts'!BA48+'3d Customer accounts'!BA91))),"0"),"-")</f>
        <v>-</v>
      </c>
      <c r="BB90" s="147" t="str">
        <f>IFERROR(IF('2e Nil Differential'!BB47&gt;0,(-'2e Nil Differential'!BB47*('3d Customer accounts'!BB48/('3d Customer accounts'!BB48+'3d Customer accounts'!BB91))),"0"),"-")</f>
        <v>-</v>
      </c>
      <c r="BC90" s="147" t="str">
        <f>IFERROR(IF('2e Nil Differential'!BC47&gt;0,(-'2e Nil Differential'!BC47*('3d Customer accounts'!BC48/('3d Customer accounts'!BC48+'3d Customer accounts'!BC91))),"0"),"-")</f>
        <v>-</v>
      </c>
      <c r="BD90" s="147" t="str">
        <f>IFERROR(IF('2e Nil Differential'!BD47&gt;0,(-'2e Nil Differential'!BD47*('3d Customer accounts'!BD48/('3d Customer accounts'!BD48+'3d Customer accounts'!BD91))),"0"),"-")</f>
        <v>-</v>
      </c>
      <c r="BE90" s="147" t="str">
        <f>IFERROR(IF('2e Nil Differential'!BE47&gt;0,(-'2e Nil Differential'!BE47*('3d Customer accounts'!BE48/('3d Customer accounts'!BE48+'3d Customer accounts'!BE91))),"0"),"-")</f>
        <v>-</v>
      </c>
      <c r="BF90" s="147" t="str">
        <f>IFERROR(IF('2e Nil Differential'!BF47&gt;0,(-'2e Nil Differential'!BF47*('3d Customer accounts'!BF48/('3d Customer accounts'!BF48+'3d Customer accounts'!BF91))),"0"),"-")</f>
        <v>-</v>
      </c>
    </row>
    <row r="91" spans="2:58" x14ac:dyDescent="0.25">
      <c r="B91" s="281"/>
      <c r="C91" s="281"/>
      <c r="D91" s="281"/>
      <c r="E91" s="281"/>
      <c r="F91" s="138" t="s">
        <v>61</v>
      </c>
      <c r="G91" s="66"/>
      <c r="H91" s="38"/>
      <c r="I91" s="142"/>
      <c r="J91" s="142"/>
      <c r="K91" s="142"/>
      <c r="L91" s="142"/>
      <c r="M91" s="142"/>
      <c r="N91" s="142"/>
      <c r="O91" s="142"/>
      <c r="P91" s="142"/>
      <c r="Q91" s="38"/>
      <c r="R91" s="142"/>
      <c r="S91" s="142"/>
      <c r="T91" s="142"/>
      <c r="U91" s="142"/>
      <c r="V91" s="142"/>
      <c r="W91" s="142"/>
      <c r="X91" s="142"/>
      <c r="Y91" s="142"/>
      <c r="Z91" s="142"/>
      <c r="AA91" s="142"/>
      <c r="AB91" s="142"/>
      <c r="AC91" s="142"/>
      <c r="AD91" s="142"/>
      <c r="AE91" s="142"/>
      <c r="AF91" s="246">
        <f>IFERROR(IF('2e Nil Differential'!AF48&gt;0,(-'2e Nil Differential'!AF48*('3d Customer accounts'!AF49/('3d Customer accounts'!AF49+'3d Customer accounts'!AF92))),"0"),"-")</f>
        <v>-30.622700526213567</v>
      </c>
      <c r="AG91" s="147">
        <f>IFERROR(IF('2e Nil Differential'!AG48&gt;0,(-'2e Nil Differential'!AG48*('3d Customer accounts'!AG49/('3d Customer accounts'!AG49+'3d Customer accounts'!AG92))),"0"),"-")</f>
        <v>-30.776578544115303</v>
      </c>
      <c r="AH91" s="147" t="str">
        <f>IFERROR(IF('2e Nil Differential'!AH48&gt;0,(-'2e Nil Differential'!AH48*('3d Customer accounts'!AH49/('3d Customer accounts'!AH49+'3d Customer accounts'!AH92))),"0"),"-")</f>
        <v>-</v>
      </c>
      <c r="AI91" s="147" t="str">
        <f>IFERROR(IF('2e Nil Differential'!AI48&gt;0,(-'2e Nil Differential'!AI48*('3d Customer accounts'!AI49/('3d Customer accounts'!AI49+'3d Customer accounts'!AI92))),"0"),"-")</f>
        <v>-</v>
      </c>
      <c r="AJ91" s="147" t="str">
        <f>IFERROR(IF('2e Nil Differential'!AJ48&gt;0,(-'2e Nil Differential'!AJ48*('3d Customer accounts'!AJ49/('3d Customer accounts'!AJ49+'3d Customer accounts'!AJ92))),"0"),"-")</f>
        <v>-</v>
      </c>
      <c r="AK91" s="147" t="str">
        <f>IFERROR(IF('2e Nil Differential'!AK48&gt;0,(-'2e Nil Differential'!AK48*('3d Customer accounts'!AK49/('3d Customer accounts'!AK49+'3d Customer accounts'!AK92))),"0"),"-")</f>
        <v>-</v>
      </c>
      <c r="AL91" s="147" t="str">
        <f>IFERROR(IF('2e Nil Differential'!AL48&gt;0,(-'2e Nil Differential'!AL48*('3d Customer accounts'!AL49/('3d Customer accounts'!AL49+'3d Customer accounts'!AL92))),"0"),"-")</f>
        <v>-</v>
      </c>
      <c r="AM91" s="147" t="str">
        <f>IFERROR(IF('2e Nil Differential'!AM48&gt;0,(-'2e Nil Differential'!AM48*('3d Customer accounts'!AM49/('3d Customer accounts'!AM49+'3d Customer accounts'!AM92))),"0"),"-")</f>
        <v>-</v>
      </c>
      <c r="AN91" s="147" t="str">
        <f>IFERROR(IF('2e Nil Differential'!AN48&gt;0,(-'2e Nil Differential'!AN48*('3d Customer accounts'!AN49/('3d Customer accounts'!AN49+'3d Customer accounts'!AN92))),"0"),"-")</f>
        <v>-</v>
      </c>
      <c r="AO91" s="147" t="str">
        <f>IFERROR(IF('2e Nil Differential'!AO48&gt;0,(-'2e Nil Differential'!AO48*('3d Customer accounts'!AO49/('3d Customer accounts'!AO49+'3d Customer accounts'!AO92))),"0"),"-")</f>
        <v>-</v>
      </c>
      <c r="AP91" s="147" t="str">
        <f>IFERROR(IF('2e Nil Differential'!AP48&gt;0,(-'2e Nil Differential'!AP48*('3d Customer accounts'!AP49/('3d Customer accounts'!AP49+'3d Customer accounts'!AP92))),"0"),"-")</f>
        <v>-</v>
      </c>
      <c r="AQ91" s="147" t="str">
        <f>IFERROR(IF('2e Nil Differential'!AQ48&gt;0,(-'2e Nil Differential'!AQ48*('3d Customer accounts'!AQ49/('3d Customer accounts'!AQ49+'3d Customer accounts'!AQ92))),"0"),"-")</f>
        <v>-</v>
      </c>
      <c r="AR91" s="147" t="str">
        <f>IFERROR(IF('2e Nil Differential'!AR48&gt;0,(-'2e Nil Differential'!AR48*('3d Customer accounts'!AR49/('3d Customer accounts'!AR49+'3d Customer accounts'!AR92))),"0"),"-")</f>
        <v>-</v>
      </c>
      <c r="AS91" s="147" t="str">
        <f>IFERROR(IF('2e Nil Differential'!AS48&gt;0,(-'2e Nil Differential'!AS48*('3d Customer accounts'!AS49/('3d Customer accounts'!AS49+'3d Customer accounts'!AS92))),"0"),"-")</f>
        <v>-</v>
      </c>
      <c r="AT91" s="147" t="str">
        <f>IFERROR(IF('2e Nil Differential'!AT48&gt;0,(-'2e Nil Differential'!AT48*('3d Customer accounts'!AT49/('3d Customer accounts'!AT49+'3d Customer accounts'!AT92))),"0"),"-")</f>
        <v>-</v>
      </c>
      <c r="AU91" s="147" t="str">
        <f>IFERROR(IF('2e Nil Differential'!AU48&gt;0,(-'2e Nil Differential'!AU48*('3d Customer accounts'!AU49/('3d Customer accounts'!AU49+'3d Customer accounts'!AU92))),"0"),"-")</f>
        <v>-</v>
      </c>
      <c r="AV91" s="147" t="str">
        <f>IFERROR(IF('2e Nil Differential'!AV48&gt;0,(-'2e Nil Differential'!AV48*('3d Customer accounts'!AV49/('3d Customer accounts'!AV49+'3d Customer accounts'!AV92))),"0"),"-")</f>
        <v>-</v>
      </c>
      <c r="AW91" s="147" t="str">
        <f>IFERROR(IF('2e Nil Differential'!AW48&gt;0,(-'2e Nil Differential'!AW48*('3d Customer accounts'!AW49/('3d Customer accounts'!AW49+'3d Customer accounts'!AW92))),"0"),"-")</f>
        <v>-</v>
      </c>
      <c r="AX91" s="147" t="str">
        <f>IFERROR(IF('2e Nil Differential'!AX48&gt;0,(-'2e Nil Differential'!AX48*('3d Customer accounts'!AX49/('3d Customer accounts'!AX49+'3d Customer accounts'!AX92))),"0"),"-")</f>
        <v>-</v>
      </c>
      <c r="AY91" s="147" t="str">
        <f>IFERROR(IF('2e Nil Differential'!AY48&gt;0,(-'2e Nil Differential'!AY48*('3d Customer accounts'!AY49/('3d Customer accounts'!AY49+'3d Customer accounts'!AY92))),"0"),"-")</f>
        <v>-</v>
      </c>
      <c r="AZ91" s="147" t="str">
        <f>IFERROR(IF('2e Nil Differential'!AZ48&gt;0,(-'2e Nil Differential'!AZ48*('3d Customer accounts'!AZ49/('3d Customer accounts'!AZ49+'3d Customer accounts'!AZ92))),"0"),"-")</f>
        <v>-</v>
      </c>
      <c r="BA91" s="147" t="str">
        <f>IFERROR(IF('2e Nil Differential'!BA48&gt;0,(-'2e Nil Differential'!BA48*('3d Customer accounts'!BA49/('3d Customer accounts'!BA49+'3d Customer accounts'!BA92))),"0"),"-")</f>
        <v>-</v>
      </c>
      <c r="BB91" s="147" t="str">
        <f>IFERROR(IF('2e Nil Differential'!BB48&gt;0,(-'2e Nil Differential'!BB48*('3d Customer accounts'!BB49/('3d Customer accounts'!BB49+'3d Customer accounts'!BB92))),"0"),"-")</f>
        <v>-</v>
      </c>
      <c r="BC91" s="147" t="str">
        <f>IFERROR(IF('2e Nil Differential'!BC48&gt;0,(-'2e Nil Differential'!BC48*('3d Customer accounts'!BC49/('3d Customer accounts'!BC49+'3d Customer accounts'!BC92))),"0"),"-")</f>
        <v>-</v>
      </c>
      <c r="BD91" s="147" t="str">
        <f>IFERROR(IF('2e Nil Differential'!BD48&gt;0,(-'2e Nil Differential'!BD48*('3d Customer accounts'!BD49/('3d Customer accounts'!BD49+'3d Customer accounts'!BD92))),"0"),"-")</f>
        <v>-</v>
      </c>
      <c r="BE91" s="147" t="str">
        <f>IFERROR(IF('2e Nil Differential'!BE48&gt;0,(-'2e Nil Differential'!BE48*('3d Customer accounts'!BE49/('3d Customer accounts'!BE49+'3d Customer accounts'!BE92))),"0"),"-")</f>
        <v>-</v>
      </c>
      <c r="BF91" s="147" t="str">
        <f>IFERROR(IF('2e Nil Differential'!BF48&gt;0,(-'2e Nil Differential'!BF48*('3d Customer accounts'!BF49/('3d Customer accounts'!BF49+'3d Customer accounts'!BF92))),"0"),"-")</f>
        <v>-</v>
      </c>
    </row>
    <row r="92" spans="2:58" x14ac:dyDescent="0.25">
      <c r="B92" s="281"/>
      <c r="C92" s="281"/>
      <c r="D92" s="281"/>
      <c r="E92" s="281"/>
      <c r="F92" s="138" t="s">
        <v>62</v>
      </c>
      <c r="G92" s="66"/>
      <c r="H92" s="38"/>
      <c r="I92" s="142"/>
      <c r="J92" s="142"/>
      <c r="K92" s="142"/>
      <c r="L92" s="142"/>
      <c r="M92" s="142"/>
      <c r="N92" s="142"/>
      <c r="O92" s="142"/>
      <c r="P92" s="142"/>
      <c r="Q92" s="38"/>
      <c r="R92" s="142"/>
      <c r="S92" s="142"/>
      <c r="T92" s="142"/>
      <c r="U92" s="142"/>
      <c r="V92" s="142"/>
      <c r="W92" s="142"/>
      <c r="X92" s="142"/>
      <c r="Y92" s="142"/>
      <c r="Z92" s="142"/>
      <c r="AA92" s="142"/>
      <c r="AB92" s="142"/>
      <c r="AC92" s="142"/>
      <c r="AD92" s="142"/>
      <c r="AE92" s="142"/>
      <c r="AF92" s="246">
        <f>IFERROR(IF('2e Nil Differential'!AF49&gt;0,(-'2e Nil Differential'!AF49*('3d Customer accounts'!AF50/('3d Customer accounts'!AF50+'3d Customer accounts'!AF93))),"0"),"-")</f>
        <v>-30.366943750989233</v>
      </c>
      <c r="AG92" s="147">
        <f>IFERROR(IF('2e Nil Differential'!AG49&gt;0,(-'2e Nil Differential'!AG49*('3d Customer accounts'!AG50/('3d Customer accounts'!AG50+'3d Customer accounts'!AG93))),"0"),"-")</f>
        <v>-30.5241605578431</v>
      </c>
      <c r="AH92" s="147" t="str">
        <f>IFERROR(IF('2e Nil Differential'!AH49&gt;0,(-'2e Nil Differential'!AH49*('3d Customer accounts'!AH50/('3d Customer accounts'!AH50+'3d Customer accounts'!AH93))),"0"),"-")</f>
        <v>-</v>
      </c>
      <c r="AI92" s="147" t="str">
        <f>IFERROR(IF('2e Nil Differential'!AI49&gt;0,(-'2e Nil Differential'!AI49*('3d Customer accounts'!AI50/('3d Customer accounts'!AI50+'3d Customer accounts'!AI93))),"0"),"-")</f>
        <v>-</v>
      </c>
      <c r="AJ92" s="147" t="str">
        <f>IFERROR(IF('2e Nil Differential'!AJ49&gt;0,(-'2e Nil Differential'!AJ49*('3d Customer accounts'!AJ50/('3d Customer accounts'!AJ50+'3d Customer accounts'!AJ93))),"0"),"-")</f>
        <v>-</v>
      </c>
      <c r="AK92" s="147" t="str">
        <f>IFERROR(IF('2e Nil Differential'!AK49&gt;0,(-'2e Nil Differential'!AK49*('3d Customer accounts'!AK50/('3d Customer accounts'!AK50+'3d Customer accounts'!AK93))),"0"),"-")</f>
        <v>-</v>
      </c>
      <c r="AL92" s="147" t="str">
        <f>IFERROR(IF('2e Nil Differential'!AL49&gt;0,(-'2e Nil Differential'!AL49*('3d Customer accounts'!AL50/('3d Customer accounts'!AL50+'3d Customer accounts'!AL93))),"0"),"-")</f>
        <v>-</v>
      </c>
      <c r="AM92" s="147" t="str">
        <f>IFERROR(IF('2e Nil Differential'!AM49&gt;0,(-'2e Nil Differential'!AM49*('3d Customer accounts'!AM50/('3d Customer accounts'!AM50+'3d Customer accounts'!AM93))),"0"),"-")</f>
        <v>-</v>
      </c>
      <c r="AN92" s="147" t="str">
        <f>IFERROR(IF('2e Nil Differential'!AN49&gt;0,(-'2e Nil Differential'!AN49*('3d Customer accounts'!AN50/('3d Customer accounts'!AN50+'3d Customer accounts'!AN93))),"0"),"-")</f>
        <v>-</v>
      </c>
      <c r="AO92" s="147" t="str">
        <f>IFERROR(IF('2e Nil Differential'!AO49&gt;0,(-'2e Nil Differential'!AO49*('3d Customer accounts'!AO50/('3d Customer accounts'!AO50+'3d Customer accounts'!AO93))),"0"),"-")</f>
        <v>-</v>
      </c>
      <c r="AP92" s="147" t="str">
        <f>IFERROR(IF('2e Nil Differential'!AP49&gt;0,(-'2e Nil Differential'!AP49*('3d Customer accounts'!AP50/('3d Customer accounts'!AP50+'3d Customer accounts'!AP93))),"0"),"-")</f>
        <v>-</v>
      </c>
      <c r="AQ92" s="147" t="str">
        <f>IFERROR(IF('2e Nil Differential'!AQ49&gt;0,(-'2e Nil Differential'!AQ49*('3d Customer accounts'!AQ50/('3d Customer accounts'!AQ50+'3d Customer accounts'!AQ93))),"0"),"-")</f>
        <v>-</v>
      </c>
      <c r="AR92" s="147" t="str">
        <f>IFERROR(IF('2e Nil Differential'!AR49&gt;0,(-'2e Nil Differential'!AR49*('3d Customer accounts'!AR50/('3d Customer accounts'!AR50+'3d Customer accounts'!AR93))),"0"),"-")</f>
        <v>-</v>
      </c>
      <c r="AS92" s="147" t="str">
        <f>IFERROR(IF('2e Nil Differential'!AS49&gt;0,(-'2e Nil Differential'!AS49*('3d Customer accounts'!AS50/('3d Customer accounts'!AS50+'3d Customer accounts'!AS93))),"0"),"-")</f>
        <v>-</v>
      </c>
      <c r="AT92" s="147" t="str">
        <f>IFERROR(IF('2e Nil Differential'!AT49&gt;0,(-'2e Nil Differential'!AT49*('3d Customer accounts'!AT50/('3d Customer accounts'!AT50+'3d Customer accounts'!AT93))),"0"),"-")</f>
        <v>-</v>
      </c>
      <c r="AU92" s="147" t="str">
        <f>IFERROR(IF('2e Nil Differential'!AU49&gt;0,(-'2e Nil Differential'!AU49*('3d Customer accounts'!AU50/('3d Customer accounts'!AU50+'3d Customer accounts'!AU93))),"0"),"-")</f>
        <v>-</v>
      </c>
      <c r="AV92" s="147" t="str">
        <f>IFERROR(IF('2e Nil Differential'!AV49&gt;0,(-'2e Nil Differential'!AV49*('3d Customer accounts'!AV50/('3d Customer accounts'!AV50+'3d Customer accounts'!AV93))),"0"),"-")</f>
        <v>-</v>
      </c>
      <c r="AW92" s="147" t="str">
        <f>IFERROR(IF('2e Nil Differential'!AW49&gt;0,(-'2e Nil Differential'!AW49*('3d Customer accounts'!AW50/('3d Customer accounts'!AW50+'3d Customer accounts'!AW93))),"0"),"-")</f>
        <v>-</v>
      </c>
      <c r="AX92" s="147" t="str">
        <f>IFERROR(IF('2e Nil Differential'!AX49&gt;0,(-'2e Nil Differential'!AX49*('3d Customer accounts'!AX50/('3d Customer accounts'!AX50+'3d Customer accounts'!AX93))),"0"),"-")</f>
        <v>-</v>
      </c>
      <c r="AY92" s="147" t="str">
        <f>IFERROR(IF('2e Nil Differential'!AY49&gt;0,(-'2e Nil Differential'!AY49*('3d Customer accounts'!AY50/('3d Customer accounts'!AY50+'3d Customer accounts'!AY93))),"0"),"-")</f>
        <v>-</v>
      </c>
      <c r="AZ92" s="147" t="str">
        <f>IFERROR(IF('2e Nil Differential'!AZ49&gt;0,(-'2e Nil Differential'!AZ49*('3d Customer accounts'!AZ50/('3d Customer accounts'!AZ50+'3d Customer accounts'!AZ93))),"0"),"-")</f>
        <v>-</v>
      </c>
      <c r="BA92" s="147" t="str">
        <f>IFERROR(IF('2e Nil Differential'!BA49&gt;0,(-'2e Nil Differential'!BA49*('3d Customer accounts'!BA50/('3d Customer accounts'!BA50+'3d Customer accounts'!BA93))),"0"),"-")</f>
        <v>-</v>
      </c>
      <c r="BB92" s="147" t="str">
        <f>IFERROR(IF('2e Nil Differential'!BB49&gt;0,(-'2e Nil Differential'!BB49*('3d Customer accounts'!BB50/('3d Customer accounts'!BB50+'3d Customer accounts'!BB93))),"0"),"-")</f>
        <v>-</v>
      </c>
      <c r="BC92" s="147" t="str">
        <f>IFERROR(IF('2e Nil Differential'!BC49&gt;0,(-'2e Nil Differential'!BC49*('3d Customer accounts'!BC50/('3d Customer accounts'!BC50+'3d Customer accounts'!BC93))),"0"),"-")</f>
        <v>-</v>
      </c>
      <c r="BD92" s="147" t="str">
        <f>IFERROR(IF('2e Nil Differential'!BD49&gt;0,(-'2e Nil Differential'!BD49*('3d Customer accounts'!BD50/('3d Customer accounts'!BD50+'3d Customer accounts'!BD93))),"0"),"-")</f>
        <v>-</v>
      </c>
      <c r="BE92" s="147" t="str">
        <f>IFERROR(IF('2e Nil Differential'!BE49&gt;0,(-'2e Nil Differential'!BE49*('3d Customer accounts'!BE50/('3d Customer accounts'!BE50+'3d Customer accounts'!BE93))),"0"),"-")</f>
        <v>-</v>
      </c>
      <c r="BF92" s="147" t="str">
        <f>IFERROR(IF('2e Nil Differential'!BF49&gt;0,(-'2e Nil Differential'!BF49*('3d Customer accounts'!BF50/('3d Customer accounts'!BF50+'3d Customer accounts'!BF93))),"0"),"-")</f>
        <v>-</v>
      </c>
    </row>
    <row r="93" spans="2:58" x14ac:dyDescent="0.25">
      <c r="B93" s="281"/>
      <c r="C93" s="281"/>
      <c r="D93" s="281"/>
      <c r="E93" s="281"/>
      <c r="F93" s="138" t="s">
        <v>63</v>
      </c>
      <c r="G93" s="66"/>
      <c r="H93" s="38"/>
      <c r="I93" s="142"/>
      <c r="J93" s="142"/>
      <c r="K93" s="142"/>
      <c r="L93" s="142"/>
      <c r="M93" s="142"/>
      <c r="N93" s="142"/>
      <c r="O93" s="142"/>
      <c r="P93" s="142"/>
      <c r="Q93" s="38"/>
      <c r="R93" s="142"/>
      <c r="S93" s="142"/>
      <c r="T93" s="142"/>
      <c r="U93" s="142"/>
      <c r="V93" s="142"/>
      <c r="W93" s="142"/>
      <c r="X93" s="142"/>
      <c r="Y93" s="142"/>
      <c r="Z93" s="142"/>
      <c r="AA93" s="142"/>
      <c r="AB93" s="142"/>
      <c r="AC93" s="142"/>
      <c r="AD93" s="142"/>
      <c r="AE93" s="142"/>
      <c r="AF93" s="246">
        <f>IFERROR(IF('2e Nil Differential'!AF50&gt;0,(-'2e Nil Differential'!AF50*('3d Customer accounts'!AF51/('3d Customer accounts'!AF51+'3d Customer accounts'!AF94))),"0"),"-")</f>
        <v>-30.046957295801878</v>
      </c>
      <c r="AG93" s="147">
        <f>IFERROR(IF('2e Nil Differential'!AG50&gt;0,(-'2e Nil Differential'!AG50*('3d Customer accounts'!AG51/('3d Customer accounts'!AG51+'3d Customer accounts'!AG94))),"0"),"-")</f>
        <v>-30.233913661720571</v>
      </c>
      <c r="AH93" s="147" t="str">
        <f>IFERROR(IF('2e Nil Differential'!AH50&gt;0,(-'2e Nil Differential'!AH50*('3d Customer accounts'!AH51/('3d Customer accounts'!AH51+'3d Customer accounts'!AH94))),"0"),"-")</f>
        <v>-</v>
      </c>
      <c r="AI93" s="147" t="str">
        <f>IFERROR(IF('2e Nil Differential'!AI50&gt;0,(-'2e Nil Differential'!AI50*('3d Customer accounts'!AI51/('3d Customer accounts'!AI51+'3d Customer accounts'!AI94))),"0"),"-")</f>
        <v>-</v>
      </c>
      <c r="AJ93" s="147" t="str">
        <f>IFERROR(IF('2e Nil Differential'!AJ50&gt;0,(-'2e Nil Differential'!AJ50*('3d Customer accounts'!AJ51/('3d Customer accounts'!AJ51+'3d Customer accounts'!AJ94))),"0"),"-")</f>
        <v>-</v>
      </c>
      <c r="AK93" s="147" t="str">
        <f>IFERROR(IF('2e Nil Differential'!AK50&gt;0,(-'2e Nil Differential'!AK50*('3d Customer accounts'!AK51/('3d Customer accounts'!AK51+'3d Customer accounts'!AK94))),"0"),"-")</f>
        <v>-</v>
      </c>
      <c r="AL93" s="147" t="str">
        <f>IFERROR(IF('2e Nil Differential'!AL50&gt;0,(-'2e Nil Differential'!AL50*('3d Customer accounts'!AL51/('3d Customer accounts'!AL51+'3d Customer accounts'!AL94))),"0"),"-")</f>
        <v>-</v>
      </c>
      <c r="AM93" s="147" t="str">
        <f>IFERROR(IF('2e Nil Differential'!AM50&gt;0,(-'2e Nil Differential'!AM50*('3d Customer accounts'!AM51/('3d Customer accounts'!AM51+'3d Customer accounts'!AM94))),"0"),"-")</f>
        <v>-</v>
      </c>
      <c r="AN93" s="147" t="str">
        <f>IFERROR(IF('2e Nil Differential'!AN50&gt;0,(-'2e Nil Differential'!AN50*('3d Customer accounts'!AN51/('3d Customer accounts'!AN51+'3d Customer accounts'!AN94))),"0"),"-")</f>
        <v>-</v>
      </c>
      <c r="AO93" s="147" t="str">
        <f>IFERROR(IF('2e Nil Differential'!AO50&gt;0,(-'2e Nil Differential'!AO50*('3d Customer accounts'!AO51/('3d Customer accounts'!AO51+'3d Customer accounts'!AO94))),"0"),"-")</f>
        <v>-</v>
      </c>
      <c r="AP93" s="147" t="str">
        <f>IFERROR(IF('2e Nil Differential'!AP50&gt;0,(-'2e Nil Differential'!AP50*('3d Customer accounts'!AP51/('3d Customer accounts'!AP51+'3d Customer accounts'!AP94))),"0"),"-")</f>
        <v>-</v>
      </c>
      <c r="AQ93" s="147" t="str">
        <f>IFERROR(IF('2e Nil Differential'!AQ50&gt;0,(-'2e Nil Differential'!AQ50*('3d Customer accounts'!AQ51/('3d Customer accounts'!AQ51+'3d Customer accounts'!AQ94))),"0"),"-")</f>
        <v>-</v>
      </c>
      <c r="AR93" s="147" t="str">
        <f>IFERROR(IF('2e Nil Differential'!AR50&gt;0,(-'2e Nil Differential'!AR50*('3d Customer accounts'!AR51/('3d Customer accounts'!AR51+'3d Customer accounts'!AR94))),"0"),"-")</f>
        <v>-</v>
      </c>
      <c r="AS93" s="147" t="str">
        <f>IFERROR(IF('2e Nil Differential'!AS50&gt;0,(-'2e Nil Differential'!AS50*('3d Customer accounts'!AS51/('3d Customer accounts'!AS51+'3d Customer accounts'!AS94))),"0"),"-")</f>
        <v>-</v>
      </c>
      <c r="AT93" s="147" t="str">
        <f>IFERROR(IF('2e Nil Differential'!AT50&gt;0,(-'2e Nil Differential'!AT50*('3d Customer accounts'!AT51/('3d Customer accounts'!AT51+'3d Customer accounts'!AT94))),"0"),"-")</f>
        <v>-</v>
      </c>
      <c r="AU93" s="147" t="str">
        <f>IFERROR(IF('2e Nil Differential'!AU50&gt;0,(-'2e Nil Differential'!AU50*('3d Customer accounts'!AU51/('3d Customer accounts'!AU51+'3d Customer accounts'!AU94))),"0"),"-")</f>
        <v>-</v>
      </c>
      <c r="AV93" s="147" t="str">
        <f>IFERROR(IF('2e Nil Differential'!AV50&gt;0,(-'2e Nil Differential'!AV50*('3d Customer accounts'!AV51/('3d Customer accounts'!AV51+'3d Customer accounts'!AV94))),"0"),"-")</f>
        <v>-</v>
      </c>
      <c r="AW93" s="147" t="str">
        <f>IFERROR(IF('2e Nil Differential'!AW50&gt;0,(-'2e Nil Differential'!AW50*('3d Customer accounts'!AW51/('3d Customer accounts'!AW51+'3d Customer accounts'!AW94))),"0"),"-")</f>
        <v>-</v>
      </c>
      <c r="AX93" s="147" t="str">
        <f>IFERROR(IF('2e Nil Differential'!AX50&gt;0,(-'2e Nil Differential'!AX50*('3d Customer accounts'!AX51/('3d Customer accounts'!AX51+'3d Customer accounts'!AX94))),"0"),"-")</f>
        <v>-</v>
      </c>
      <c r="AY93" s="147" t="str">
        <f>IFERROR(IF('2e Nil Differential'!AY50&gt;0,(-'2e Nil Differential'!AY50*('3d Customer accounts'!AY51/('3d Customer accounts'!AY51+'3d Customer accounts'!AY94))),"0"),"-")</f>
        <v>-</v>
      </c>
      <c r="AZ93" s="147" t="str">
        <f>IFERROR(IF('2e Nil Differential'!AZ50&gt;0,(-'2e Nil Differential'!AZ50*('3d Customer accounts'!AZ51/('3d Customer accounts'!AZ51+'3d Customer accounts'!AZ94))),"0"),"-")</f>
        <v>-</v>
      </c>
      <c r="BA93" s="147" t="str">
        <f>IFERROR(IF('2e Nil Differential'!BA50&gt;0,(-'2e Nil Differential'!BA50*('3d Customer accounts'!BA51/('3d Customer accounts'!BA51+'3d Customer accounts'!BA94))),"0"),"-")</f>
        <v>-</v>
      </c>
      <c r="BB93" s="147" t="str">
        <f>IFERROR(IF('2e Nil Differential'!BB50&gt;0,(-'2e Nil Differential'!BB50*('3d Customer accounts'!BB51/('3d Customer accounts'!BB51+'3d Customer accounts'!BB94))),"0"),"-")</f>
        <v>-</v>
      </c>
      <c r="BC93" s="147" t="str">
        <f>IFERROR(IF('2e Nil Differential'!BC50&gt;0,(-'2e Nil Differential'!BC50*('3d Customer accounts'!BC51/('3d Customer accounts'!BC51+'3d Customer accounts'!BC94))),"0"),"-")</f>
        <v>-</v>
      </c>
      <c r="BD93" s="147" t="str">
        <f>IFERROR(IF('2e Nil Differential'!BD50&gt;0,(-'2e Nil Differential'!BD50*('3d Customer accounts'!BD51/('3d Customer accounts'!BD51+'3d Customer accounts'!BD94))),"0"),"-")</f>
        <v>-</v>
      </c>
      <c r="BE93" s="147" t="str">
        <f>IFERROR(IF('2e Nil Differential'!BE50&gt;0,(-'2e Nil Differential'!BE50*('3d Customer accounts'!BE51/('3d Customer accounts'!BE51+'3d Customer accounts'!BE94))),"0"),"-")</f>
        <v>-</v>
      </c>
      <c r="BF93" s="147" t="str">
        <f>IFERROR(IF('2e Nil Differential'!BF50&gt;0,(-'2e Nil Differential'!BF50*('3d Customer accounts'!BF51/('3d Customer accounts'!BF51+'3d Customer accounts'!BF94))),"0"),"-")</f>
        <v>-</v>
      </c>
    </row>
    <row r="94" spans="2:58" x14ac:dyDescent="0.25">
      <c r="B94" s="281"/>
      <c r="C94" s="281"/>
      <c r="D94" s="281"/>
      <c r="E94" s="281"/>
      <c r="F94" s="138" t="s">
        <v>64</v>
      </c>
      <c r="G94" s="66"/>
      <c r="H94" s="38"/>
      <c r="I94" s="142"/>
      <c r="J94" s="142"/>
      <c r="K94" s="142"/>
      <c r="L94" s="142"/>
      <c r="M94" s="142"/>
      <c r="N94" s="142"/>
      <c r="O94" s="142"/>
      <c r="P94" s="142"/>
      <c r="Q94" s="38"/>
      <c r="R94" s="142"/>
      <c r="S94" s="142"/>
      <c r="T94" s="142"/>
      <c r="U94" s="142"/>
      <c r="V94" s="142"/>
      <c r="W94" s="142"/>
      <c r="X94" s="142"/>
      <c r="Y94" s="142"/>
      <c r="Z94" s="142"/>
      <c r="AA94" s="142"/>
      <c r="AB94" s="142"/>
      <c r="AC94" s="142"/>
      <c r="AD94" s="142"/>
      <c r="AE94" s="142"/>
      <c r="AF94" s="246">
        <f>IFERROR(IF('2e Nil Differential'!AF51&gt;0,(-'2e Nil Differential'!AF51*('3d Customer accounts'!AF52/('3d Customer accounts'!AF52+'3d Customer accounts'!AF95))),"0"),"-")</f>
        <v>-28.834917698132173</v>
      </c>
      <c r="AG94" s="147">
        <f>IFERROR(IF('2e Nil Differential'!AG51&gt;0,(-'2e Nil Differential'!AG51*('3d Customer accounts'!AG52/('3d Customer accounts'!AG52+'3d Customer accounts'!AG95))),"0"),"-")</f>
        <v>-29.045662768811827</v>
      </c>
      <c r="AH94" s="147" t="str">
        <f>IFERROR(IF('2e Nil Differential'!AH51&gt;0,(-'2e Nil Differential'!AH51*('3d Customer accounts'!AH52/('3d Customer accounts'!AH52+'3d Customer accounts'!AH95))),"0"),"-")</f>
        <v>-</v>
      </c>
      <c r="AI94" s="147" t="str">
        <f>IFERROR(IF('2e Nil Differential'!AI51&gt;0,(-'2e Nil Differential'!AI51*('3d Customer accounts'!AI52/('3d Customer accounts'!AI52+'3d Customer accounts'!AI95))),"0"),"-")</f>
        <v>-</v>
      </c>
      <c r="AJ94" s="147" t="str">
        <f>IFERROR(IF('2e Nil Differential'!AJ51&gt;0,(-'2e Nil Differential'!AJ51*('3d Customer accounts'!AJ52/('3d Customer accounts'!AJ52+'3d Customer accounts'!AJ95))),"0"),"-")</f>
        <v>-</v>
      </c>
      <c r="AK94" s="147" t="str">
        <f>IFERROR(IF('2e Nil Differential'!AK51&gt;0,(-'2e Nil Differential'!AK51*('3d Customer accounts'!AK52/('3d Customer accounts'!AK52+'3d Customer accounts'!AK95))),"0"),"-")</f>
        <v>-</v>
      </c>
      <c r="AL94" s="147" t="str">
        <f>IFERROR(IF('2e Nil Differential'!AL51&gt;0,(-'2e Nil Differential'!AL51*('3d Customer accounts'!AL52/('3d Customer accounts'!AL52+'3d Customer accounts'!AL95))),"0"),"-")</f>
        <v>-</v>
      </c>
      <c r="AM94" s="147" t="str">
        <f>IFERROR(IF('2e Nil Differential'!AM51&gt;0,(-'2e Nil Differential'!AM51*('3d Customer accounts'!AM52/('3d Customer accounts'!AM52+'3d Customer accounts'!AM95))),"0"),"-")</f>
        <v>-</v>
      </c>
      <c r="AN94" s="147" t="str">
        <f>IFERROR(IF('2e Nil Differential'!AN51&gt;0,(-'2e Nil Differential'!AN51*('3d Customer accounts'!AN52/('3d Customer accounts'!AN52+'3d Customer accounts'!AN95))),"0"),"-")</f>
        <v>-</v>
      </c>
      <c r="AO94" s="147" t="str">
        <f>IFERROR(IF('2e Nil Differential'!AO51&gt;0,(-'2e Nil Differential'!AO51*('3d Customer accounts'!AO52/('3d Customer accounts'!AO52+'3d Customer accounts'!AO95))),"0"),"-")</f>
        <v>-</v>
      </c>
      <c r="AP94" s="147" t="str">
        <f>IFERROR(IF('2e Nil Differential'!AP51&gt;0,(-'2e Nil Differential'!AP51*('3d Customer accounts'!AP52/('3d Customer accounts'!AP52+'3d Customer accounts'!AP95))),"0"),"-")</f>
        <v>-</v>
      </c>
      <c r="AQ94" s="147" t="str">
        <f>IFERROR(IF('2e Nil Differential'!AQ51&gt;0,(-'2e Nil Differential'!AQ51*('3d Customer accounts'!AQ52/('3d Customer accounts'!AQ52+'3d Customer accounts'!AQ95))),"0"),"-")</f>
        <v>-</v>
      </c>
      <c r="AR94" s="147" t="str">
        <f>IFERROR(IF('2e Nil Differential'!AR51&gt;0,(-'2e Nil Differential'!AR51*('3d Customer accounts'!AR52/('3d Customer accounts'!AR52+'3d Customer accounts'!AR95))),"0"),"-")</f>
        <v>-</v>
      </c>
      <c r="AS94" s="147" t="str">
        <f>IFERROR(IF('2e Nil Differential'!AS51&gt;0,(-'2e Nil Differential'!AS51*('3d Customer accounts'!AS52/('3d Customer accounts'!AS52+'3d Customer accounts'!AS95))),"0"),"-")</f>
        <v>-</v>
      </c>
      <c r="AT94" s="147" t="str">
        <f>IFERROR(IF('2e Nil Differential'!AT51&gt;0,(-'2e Nil Differential'!AT51*('3d Customer accounts'!AT52/('3d Customer accounts'!AT52+'3d Customer accounts'!AT95))),"0"),"-")</f>
        <v>-</v>
      </c>
      <c r="AU94" s="147" t="str">
        <f>IFERROR(IF('2e Nil Differential'!AU51&gt;0,(-'2e Nil Differential'!AU51*('3d Customer accounts'!AU52/('3d Customer accounts'!AU52+'3d Customer accounts'!AU95))),"0"),"-")</f>
        <v>-</v>
      </c>
      <c r="AV94" s="147" t="str">
        <f>IFERROR(IF('2e Nil Differential'!AV51&gt;0,(-'2e Nil Differential'!AV51*('3d Customer accounts'!AV52/('3d Customer accounts'!AV52+'3d Customer accounts'!AV95))),"0"),"-")</f>
        <v>-</v>
      </c>
      <c r="AW94" s="147" t="str">
        <f>IFERROR(IF('2e Nil Differential'!AW51&gt;0,(-'2e Nil Differential'!AW51*('3d Customer accounts'!AW52/('3d Customer accounts'!AW52+'3d Customer accounts'!AW95))),"0"),"-")</f>
        <v>-</v>
      </c>
      <c r="AX94" s="147" t="str">
        <f>IFERROR(IF('2e Nil Differential'!AX51&gt;0,(-'2e Nil Differential'!AX51*('3d Customer accounts'!AX52/('3d Customer accounts'!AX52+'3d Customer accounts'!AX95))),"0"),"-")</f>
        <v>-</v>
      </c>
      <c r="AY94" s="147" t="str">
        <f>IFERROR(IF('2e Nil Differential'!AY51&gt;0,(-'2e Nil Differential'!AY51*('3d Customer accounts'!AY52/('3d Customer accounts'!AY52+'3d Customer accounts'!AY95))),"0"),"-")</f>
        <v>-</v>
      </c>
      <c r="AZ94" s="147" t="str">
        <f>IFERROR(IF('2e Nil Differential'!AZ51&gt;0,(-'2e Nil Differential'!AZ51*('3d Customer accounts'!AZ52/('3d Customer accounts'!AZ52+'3d Customer accounts'!AZ95))),"0"),"-")</f>
        <v>-</v>
      </c>
      <c r="BA94" s="147" t="str">
        <f>IFERROR(IF('2e Nil Differential'!BA51&gt;0,(-'2e Nil Differential'!BA51*('3d Customer accounts'!BA52/('3d Customer accounts'!BA52+'3d Customer accounts'!BA95))),"0"),"-")</f>
        <v>-</v>
      </c>
      <c r="BB94" s="147" t="str">
        <f>IFERROR(IF('2e Nil Differential'!BB51&gt;0,(-'2e Nil Differential'!BB51*('3d Customer accounts'!BB52/('3d Customer accounts'!BB52+'3d Customer accounts'!BB95))),"0"),"-")</f>
        <v>-</v>
      </c>
      <c r="BC94" s="147" t="str">
        <f>IFERROR(IF('2e Nil Differential'!BC51&gt;0,(-'2e Nil Differential'!BC51*('3d Customer accounts'!BC52/('3d Customer accounts'!BC52+'3d Customer accounts'!BC95))),"0"),"-")</f>
        <v>-</v>
      </c>
      <c r="BD94" s="147" t="str">
        <f>IFERROR(IF('2e Nil Differential'!BD51&gt;0,(-'2e Nil Differential'!BD51*('3d Customer accounts'!BD52/('3d Customer accounts'!BD52+'3d Customer accounts'!BD95))),"0"),"-")</f>
        <v>-</v>
      </c>
      <c r="BE94" s="147" t="str">
        <f>IFERROR(IF('2e Nil Differential'!BE51&gt;0,(-'2e Nil Differential'!BE51*('3d Customer accounts'!BE52/('3d Customer accounts'!BE52+'3d Customer accounts'!BE95))),"0"),"-")</f>
        <v>-</v>
      </c>
      <c r="BF94" s="147" t="str">
        <f>IFERROR(IF('2e Nil Differential'!BF51&gt;0,(-'2e Nil Differential'!BF51*('3d Customer accounts'!BF52/('3d Customer accounts'!BF52+'3d Customer accounts'!BF95))),"0"),"-")</f>
        <v>-</v>
      </c>
    </row>
    <row r="95" spans="2:58" x14ac:dyDescent="0.25">
      <c r="B95" s="281"/>
      <c r="C95" s="281"/>
      <c r="D95" s="281"/>
      <c r="E95" s="281"/>
      <c r="F95" s="138" t="s">
        <v>65</v>
      </c>
      <c r="G95" s="66"/>
      <c r="H95" s="38"/>
      <c r="I95" s="142"/>
      <c r="J95" s="142"/>
      <c r="K95" s="142"/>
      <c r="L95" s="142"/>
      <c r="M95" s="142"/>
      <c r="N95" s="142"/>
      <c r="O95" s="142"/>
      <c r="P95" s="142"/>
      <c r="Q95" s="38"/>
      <c r="R95" s="142"/>
      <c r="S95" s="142"/>
      <c r="T95" s="142"/>
      <c r="U95" s="142"/>
      <c r="V95" s="142"/>
      <c r="W95" s="142"/>
      <c r="X95" s="142"/>
      <c r="Y95" s="142"/>
      <c r="Z95" s="142"/>
      <c r="AA95" s="142"/>
      <c r="AB95" s="142"/>
      <c r="AC95" s="142"/>
      <c r="AD95" s="142"/>
      <c r="AE95" s="142"/>
      <c r="AF95" s="246">
        <f>IFERROR(IF('2e Nil Differential'!AF52&gt;0,(-'2e Nil Differential'!AF52*('3d Customer accounts'!AF53/('3d Customer accounts'!AF53+'3d Customer accounts'!AF96))),"0"),"-")</f>
        <v>-30.413171774949294</v>
      </c>
      <c r="AG95" s="147">
        <f>IFERROR(IF('2e Nil Differential'!AG52&gt;0,(-'2e Nil Differential'!AG52*('3d Customer accounts'!AG53/('3d Customer accounts'!AG53+'3d Customer accounts'!AG96))),"0"),"-")</f>
        <v>-30.559574275239651</v>
      </c>
      <c r="AH95" s="147" t="str">
        <f>IFERROR(IF('2e Nil Differential'!AH52&gt;0,(-'2e Nil Differential'!AH52*('3d Customer accounts'!AH53/('3d Customer accounts'!AH53+'3d Customer accounts'!AH96))),"0"),"-")</f>
        <v>-</v>
      </c>
      <c r="AI95" s="147" t="str">
        <f>IFERROR(IF('2e Nil Differential'!AI52&gt;0,(-'2e Nil Differential'!AI52*('3d Customer accounts'!AI53/('3d Customer accounts'!AI53+'3d Customer accounts'!AI96))),"0"),"-")</f>
        <v>-</v>
      </c>
      <c r="AJ95" s="147" t="str">
        <f>IFERROR(IF('2e Nil Differential'!AJ52&gt;0,(-'2e Nil Differential'!AJ52*('3d Customer accounts'!AJ53/('3d Customer accounts'!AJ53+'3d Customer accounts'!AJ96))),"0"),"-")</f>
        <v>-</v>
      </c>
      <c r="AK95" s="147" t="str">
        <f>IFERROR(IF('2e Nil Differential'!AK52&gt;0,(-'2e Nil Differential'!AK52*('3d Customer accounts'!AK53/('3d Customer accounts'!AK53+'3d Customer accounts'!AK96))),"0"),"-")</f>
        <v>-</v>
      </c>
      <c r="AL95" s="147" t="str">
        <f>IFERROR(IF('2e Nil Differential'!AL52&gt;0,(-'2e Nil Differential'!AL52*('3d Customer accounts'!AL53/('3d Customer accounts'!AL53+'3d Customer accounts'!AL96))),"0"),"-")</f>
        <v>-</v>
      </c>
      <c r="AM95" s="147" t="str">
        <f>IFERROR(IF('2e Nil Differential'!AM52&gt;0,(-'2e Nil Differential'!AM52*('3d Customer accounts'!AM53/('3d Customer accounts'!AM53+'3d Customer accounts'!AM96))),"0"),"-")</f>
        <v>-</v>
      </c>
      <c r="AN95" s="147" t="str">
        <f>IFERROR(IF('2e Nil Differential'!AN52&gt;0,(-'2e Nil Differential'!AN52*('3d Customer accounts'!AN53/('3d Customer accounts'!AN53+'3d Customer accounts'!AN96))),"0"),"-")</f>
        <v>-</v>
      </c>
      <c r="AO95" s="147" t="str">
        <f>IFERROR(IF('2e Nil Differential'!AO52&gt;0,(-'2e Nil Differential'!AO52*('3d Customer accounts'!AO53/('3d Customer accounts'!AO53+'3d Customer accounts'!AO96))),"0"),"-")</f>
        <v>-</v>
      </c>
      <c r="AP95" s="147" t="str">
        <f>IFERROR(IF('2e Nil Differential'!AP52&gt;0,(-'2e Nil Differential'!AP52*('3d Customer accounts'!AP53/('3d Customer accounts'!AP53+'3d Customer accounts'!AP96))),"0"),"-")</f>
        <v>-</v>
      </c>
      <c r="AQ95" s="147" t="str">
        <f>IFERROR(IF('2e Nil Differential'!AQ52&gt;0,(-'2e Nil Differential'!AQ52*('3d Customer accounts'!AQ53/('3d Customer accounts'!AQ53+'3d Customer accounts'!AQ96))),"0"),"-")</f>
        <v>-</v>
      </c>
      <c r="AR95" s="147" t="str">
        <f>IFERROR(IF('2e Nil Differential'!AR52&gt;0,(-'2e Nil Differential'!AR52*('3d Customer accounts'!AR53/('3d Customer accounts'!AR53+'3d Customer accounts'!AR96))),"0"),"-")</f>
        <v>-</v>
      </c>
      <c r="AS95" s="147" t="str">
        <f>IFERROR(IF('2e Nil Differential'!AS52&gt;0,(-'2e Nil Differential'!AS52*('3d Customer accounts'!AS53/('3d Customer accounts'!AS53+'3d Customer accounts'!AS96))),"0"),"-")</f>
        <v>-</v>
      </c>
      <c r="AT95" s="147" t="str">
        <f>IFERROR(IF('2e Nil Differential'!AT52&gt;0,(-'2e Nil Differential'!AT52*('3d Customer accounts'!AT53/('3d Customer accounts'!AT53+'3d Customer accounts'!AT96))),"0"),"-")</f>
        <v>-</v>
      </c>
      <c r="AU95" s="147" t="str">
        <f>IFERROR(IF('2e Nil Differential'!AU52&gt;0,(-'2e Nil Differential'!AU52*('3d Customer accounts'!AU53/('3d Customer accounts'!AU53+'3d Customer accounts'!AU96))),"0"),"-")</f>
        <v>-</v>
      </c>
      <c r="AV95" s="147" t="str">
        <f>IFERROR(IF('2e Nil Differential'!AV52&gt;0,(-'2e Nil Differential'!AV52*('3d Customer accounts'!AV53/('3d Customer accounts'!AV53+'3d Customer accounts'!AV96))),"0"),"-")</f>
        <v>-</v>
      </c>
      <c r="AW95" s="147" t="str">
        <f>IFERROR(IF('2e Nil Differential'!AW52&gt;0,(-'2e Nil Differential'!AW52*('3d Customer accounts'!AW53/('3d Customer accounts'!AW53+'3d Customer accounts'!AW96))),"0"),"-")</f>
        <v>-</v>
      </c>
      <c r="AX95" s="147" t="str">
        <f>IFERROR(IF('2e Nil Differential'!AX52&gt;0,(-'2e Nil Differential'!AX52*('3d Customer accounts'!AX53/('3d Customer accounts'!AX53+'3d Customer accounts'!AX96))),"0"),"-")</f>
        <v>-</v>
      </c>
      <c r="AY95" s="147" t="str">
        <f>IFERROR(IF('2e Nil Differential'!AY52&gt;0,(-'2e Nil Differential'!AY52*('3d Customer accounts'!AY53/('3d Customer accounts'!AY53+'3d Customer accounts'!AY96))),"0"),"-")</f>
        <v>-</v>
      </c>
      <c r="AZ95" s="147" t="str">
        <f>IFERROR(IF('2e Nil Differential'!AZ52&gt;0,(-'2e Nil Differential'!AZ52*('3d Customer accounts'!AZ53/('3d Customer accounts'!AZ53+'3d Customer accounts'!AZ96))),"0"),"-")</f>
        <v>-</v>
      </c>
      <c r="BA95" s="147" t="str">
        <f>IFERROR(IF('2e Nil Differential'!BA52&gt;0,(-'2e Nil Differential'!BA52*('3d Customer accounts'!BA53/('3d Customer accounts'!BA53+'3d Customer accounts'!BA96))),"0"),"-")</f>
        <v>-</v>
      </c>
      <c r="BB95" s="147" t="str">
        <f>IFERROR(IF('2e Nil Differential'!BB52&gt;0,(-'2e Nil Differential'!BB52*('3d Customer accounts'!BB53/('3d Customer accounts'!BB53+'3d Customer accounts'!BB96))),"0"),"-")</f>
        <v>-</v>
      </c>
      <c r="BC95" s="147" t="str">
        <f>IFERROR(IF('2e Nil Differential'!BC52&gt;0,(-'2e Nil Differential'!BC52*('3d Customer accounts'!BC53/('3d Customer accounts'!BC53+'3d Customer accounts'!BC96))),"0"),"-")</f>
        <v>-</v>
      </c>
      <c r="BD95" s="147" t="str">
        <f>IFERROR(IF('2e Nil Differential'!BD52&gt;0,(-'2e Nil Differential'!BD52*('3d Customer accounts'!BD53/('3d Customer accounts'!BD53+'3d Customer accounts'!BD96))),"0"),"-")</f>
        <v>-</v>
      </c>
      <c r="BE95" s="147" t="str">
        <f>IFERROR(IF('2e Nil Differential'!BE52&gt;0,(-'2e Nil Differential'!BE52*('3d Customer accounts'!BE53/('3d Customer accounts'!BE53+'3d Customer accounts'!BE96))),"0"),"-")</f>
        <v>-</v>
      </c>
      <c r="BF95" s="147" t="str">
        <f>IFERROR(IF('2e Nil Differential'!BF52&gt;0,(-'2e Nil Differential'!BF52*('3d Customer accounts'!BF53/('3d Customer accounts'!BF53+'3d Customer accounts'!BF96))),"0"),"-")</f>
        <v>-</v>
      </c>
    </row>
    <row r="96" spans="2:58" x14ac:dyDescent="0.25">
      <c r="B96" s="282"/>
      <c r="C96" s="282"/>
      <c r="D96" s="282"/>
      <c r="E96" s="282"/>
      <c r="F96" s="138" t="s">
        <v>66</v>
      </c>
      <c r="G96" s="67"/>
      <c r="H96" s="38"/>
      <c r="I96" s="142"/>
      <c r="J96" s="142"/>
      <c r="K96" s="142"/>
      <c r="L96" s="142"/>
      <c r="M96" s="142"/>
      <c r="N96" s="142"/>
      <c r="O96" s="142"/>
      <c r="P96" s="142"/>
      <c r="Q96" s="38"/>
      <c r="R96" s="142"/>
      <c r="S96" s="142"/>
      <c r="T96" s="142"/>
      <c r="U96" s="142"/>
      <c r="V96" s="142"/>
      <c r="W96" s="142"/>
      <c r="X96" s="142"/>
      <c r="Y96" s="142"/>
      <c r="Z96" s="142"/>
      <c r="AA96" s="142"/>
      <c r="AB96" s="142"/>
      <c r="AC96" s="142"/>
      <c r="AD96" s="142"/>
      <c r="AE96" s="142"/>
      <c r="AF96" s="246">
        <f>IFERROR(IF('2e Nil Differential'!AF53&gt;0,(-'2e Nil Differential'!AF53*('3d Customer accounts'!AF54/('3d Customer accounts'!AF54+'3d Customer accounts'!AF97))),"0"),"-")</f>
        <v>-27.757860002593237</v>
      </c>
      <c r="AG96" s="147">
        <f>IFERROR(IF('2e Nil Differential'!AG53&gt;0,(-'2e Nil Differential'!AG53*('3d Customer accounts'!AG54/('3d Customer accounts'!AG54+'3d Customer accounts'!AG97))),"0"),"-")</f>
        <v>-27.973487484510528</v>
      </c>
      <c r="AH96" s="147" t="str">
        <f>IFERROR(IF('2e Nil Differential'!AH53&gt;0,(-'2e Nil Differential'!AH53*('3d Customer accounts'!AH54/('3d Customer accounts'!AH54+'3d Customer accounts'!AH97))),"0"),"-")</f>
        <v>-</v>
      </c>
      <c r="AI96" s="147" t="str">
        <f>IFERROR(IF('2e Nil Differential'!AI53&gt;0,(-'2e Nil Differential'!AI53*('3d Customer accounts'!AI54/('3d Customer accounts'!AI54+'3d Customer accounts'!AI97))),"0"),"-")</f>
        <v>-</v>
      </c>
      <c r="AJ96" s="147" t="str">
        <f>IFERROR(IF('2e Nil Differential'!AJ53&gt;0,(-'2e Nil Differential'!AJ53*('3d Customer accounts'!AJ54/('3d Customer accounts'!AJ54+'3d Customer accounts'!AJ97))),"0"),"-")</f>
        <v>-</v>
      </c>
      <c r="AK96" s="147" t="str">
        <f>IFERROR(IF('2e Nil Differential'!AK53&gt;0,(-'2e Nil Differential'!AK53*('3d Customer accounts'!AK54/('3d Customer accounts'!AK54+'3d Customer accounts'!AK97))),"0"),"-")</f>
        <v>-</v>
      </c>
      <c r="AL96" s="147" t="str">
        <f>IFERROR(IF('2e Nil Differential'!AL53&gt;0,(-'2e Nil Differential'!AL53*('3d Customer accounts'!AL54/('3d Customer accounts'!AL54+'3d Customer accounts'!AL97))),"0"),"-")</f>
        <v>-</v>
      </c>
      <c r="AM96" s="147" t="str">
        <f>IFERROR(IF('2e Nil Differential'!AM53&gt;0,(-'2e Nil Differential'!AM53*('3d Customer accounts'!AM54/('3d Customer accounts'!AM54+'3d Customer accounts'!AM97))),"0"),"-")</f>
        <v>-</v>
      </c>
      <c r="AN96" s="147" t="str">
        <f>IFERROR(IF('2e Nil Differential'!AN53&gt;0,(-'2e Nil Differential'!AN53*('3d Customer accounts'!AN54/('3d Customer accounts'!AN54+'3d Customer accounts'!AN97))),"0"),"-")</f>
        <v>-</v>
      </c>
      <c r="AO96" s="147" t="str">
        <f>IFERROR(IF('2e Nil Differential'!AO53&gt;0,(-'2e Nil Differential'!AO53*('3d Customer accounts'!AO54/('3d Customer accounts'!AO54+'3d Customer accounts'!AO97))),"0"),"-")</f>
        <v>-</v>
      </c>
      <c r="AP96" s="147" t="str">
        <f>IFERROR(IF('2e Nil Differential'!AP53&gt;0,(-'2e Nil Differential'!AP53*('3d Customer accounts'!AP54/('3d Customer accounts'!AP54+'3d Customer accounts'!AP97))),"0"),"-")</f>
        <v>-</v>
      </c>
      <c r="AQ96" s="147" t="str">
        <f>IFERROR(IF('2e Nil Differential'!AQ53&gt;0,(-'2e Nil Differential'!AQ53*('3d Customer accounts'!AQ54/('3d Customer accounts'!AQ54+'3d Customer accounts'!AQ97))),"0"),"-")</f>
        <v>-</v>
      </c>
      <c r="AR96" s="147" t="str">
        <f>IFERROR(IF('2e Nil Differential'!AR53&gt;0,(-'2e Nil Differential'!AR53*('3d Customer accounts'!AR54/('3d Customer accounts'!AR54+'3d Customer accounts'!AR97))),"0"),"-")</f>
        <v>-</v>
      </c>
      <c r="AS96" s="147" t="str">
        <f>IFERROR(IF('2e Nil Differential'!AS53&gt;0,(-'2e Nil Differential'!AS53*('3d Customer accounts'!AS54/('3d Customer accounts'!AS54+'3d Customer accounts'!AS97))),"0"),"-")</f>
        <v>-</v>
      </c>
      <c r="AT96" s="147" t="str">
        <f>IFERROR(IF('2e Nil Differential'!AT53&gt;0,(-'2e Nil Differential'!AT53*('3d Customer accounts'!AT54/('3d Customer accounts'!AT54+'3d Customer accounts'!AT97))),"0"),"-")</f>
        <v>-</v>
      </c>
      <c r="AU96" s="147" t="str">
        <f>IFERROR(IF('2e Nil Differential'!AU53&gt;0,(-'2e Nil Differential'!AU53*('3d Customer accounts'!AU54/('3d Customer accounts'!AU54+'3d Customer accounts'!AU97))),"0"),"-")</f>
        <v>-</v>
      </c>
      <c r="AV96" s="147" t="str">
        <f>IFERROR(IF('2e Nil Differential'!AV53&gt;0,(-'2e Nil Differential'!AV53*('3d Customer accounts'!AV54/('3d Customer accounts'!AV54+'3d Customer accounts'!AV97))),"0"),"-")</f>
        <v>-</v>
      </c>
      <c r="AW96" s="147" t="str">
        <f>IFERROR(IF('2e Nil Differential'!AW53&gt;0,(-'2e Nil Differential'!AW53*('3d Customer accounts'!AW54/('3d Customer accounts'!AW54+'3d Customer accounts'!AW97))),"0"),"-")</f>
        <v>-</v>
      </c>
      <c r="AX96" s="147" t="str">
        <f>IFERROR(IF('2e Nil Differential'!AX53&gt;0,(-'2e Nil Differential'!AX53*('3d Customer accounts'!AX54/('3d Customer accounts'!AX54+'3d Customer accounts'!AX97))),"0"),"-")</f>
        <v>-</v>
      </c>
      <c r="AY96" s="147" t="str">
        <f>IFERROR(IF('2e Nil Differential'!AY53&gt;0,(-'2e Nil Differential'!AY53*('3d Customer accounts'!AY54/('3d Customer accounts'!AY54+'3d Customer accounts'!AY97))),"0"),"-")</f>
        <v>-</v>
      </c>
      <c r="AZ96" s="147" t="str">
        <f>IFERROR(IF('2e Nil Differential'!AZ53&gt;0,(-'2e Nil Differential'!AZ53*('3d Customer accounts'!AZ54/('3d Customer accounts'!AZ54+'3d Customer accounts'!AZ97))),"0"),"-")</f>
        <v>-</v>
      </c>
      <c r="BA96" s="147" t="str">
        <f>IFERROR(IF('2e Nil Differential'!BA53&gt;0,(-'2e Nil Differential'!BA53*('3d Customer accounts'!BA54/('3d Customer accounts'!BA54+'3d Customer accounts'!BA97))),"0"),"-")</f>
        <v>-</v>
      </c>
      <c r="BB96" s="147" t="str">
        <f>IFERROR(IF('2e Nil Differential'!BB53&gt;0,(-'2e Nil Differential'!BB53*('3d Customer accounts'!BB54/('3d Customer accounts'!BB54+'3d Customer accounts'!BB97))),"0"),"-")</f>
        <v>-</v>
      </c>
      <c r="BC96" s="147" t="str">
        <f>IFERROR(IF('2e Nil Differential'!BC53&gt;0,(-'2e Nil Differential'!BC53*('3d Customer accounts'!BC54/('3d Customer accounts'!BC54+'3d Customer accounts'!BC97))),"0"),"-")</f>
        <v>-</v>
      </c>
      <c r="BD96" s="147" t="str">
        <f>IFERROR(IF('2e Nil Differential'!BD53&gt;0,(-'2e Nil Differential'!BD53*('3d Customer accounts'!BD54/('3d Customer accounts'!BD54+'3d Customer accounts'!BD97))),"0"),"-")</f>
        <v>-</v>
      </c>
      <c r="BE96" s="147" t="str">
        <f>IFERROR(IF('2e Nil Differential'!BE53&gt;0,(-'2e Nil Differential'!BE53*('3d Customer accounts'!BE54/('3d Customer accounts'!BE54+'3d Customer accounts'!BE97))),"0"),"-")</f>
        <v>-</v>
      </c>
      <c r="BF96" s="147" t="str">
        <f>IFERROR(IF('2e Nil Differential'!BF53&gt;0,(-'2e Nil Differential'!BF53*('3d Customer accounts'!BF54/('3d Customer accounts'!BF54+'3d Customer accounts'!BF97))),"0"),"-")</f>
        <v>-</v>
      </c>
    </row>
    <row r="97" spans="2:58" s="150" customFormat="1" x14ac:dyDescent="0.25"/>
    <row r="98" spans="2:58" x14ac:dyDescent="0.25">
      <c r="B98" s="309" t="s">
        <v>203</v>
      </c>
      <c r="C98" s="221" t="s">
        <v>204</v>
      </c>
      <c r="D98" s="221" t="s">
        <v>528</v>
      </c>
      <c r="E98" s="221" t="s">
        <v>205</v>
      </c>
      <c r="F98" s="221" t="s">
        <v>529</v>
      </c>
      <c r="G98" s="310"/>
      <c r="H98" s="38"/>
      <c r="I98" s="221"/>
      <c r="J98" s="221"/>
      <c r="K98" s="221"/>
      <c r="L98" s="221"/>
      <c r="M98" s="221"/>
      <c r="N98" s="221"/>
      <c r="O98" s="221"/>
      <c r="P98" s="221"/>
      <c r="Q98" s="38"/>
      <c r="R98" s="221"/>
      <c r="S98" s="221"/>
      <c r="T98" s="221"/>
      <c r="U98" s="221"/>
      <c r="V98" s="221"/>
      <c r="W98" s="221"/>
      <c r="X98" s="221"/>
      <c r="Y98" s="221"/>
      <c r="Z98" s="221"/>
      <c r="AA98" s="222"/>
      <c r="AB98" s="221"/>
      <c r="AC98" s="221"/>
      <c r="AD98" s="221"/>
      <c r="AE98" s="221"/>
      <c r="AF98" s="246">
        <f>IFERROR(AVERAGE(AF12:AF25),"-")</f>
        <v>4.2026916091874842</v>
      </c>
      <c r="AG98" s="147">
        <f>IFERROR(AVERAGE(AG12:AG25),"-")</f>
        <v>4.101284161540768</v>
      </c>
      <c r="AH98" s="147" t="str">
        <f t="shared" ref="AH98:BF98" si="0">IFERROR(AVERAGE(AH12:AH25),"-")</f>
        <v>-</v>
      </c>
      <c r="AI98" s="147" t="str">
        <f t="shared" si="0"/>
        <v>-</v>
      </c>
      <c r="AJ98" s="147" t="str">
        <f t="shared" si="0"/>
        <v>-</v>
      </c>
      <c r="AK98" s="147" t="str">
        <f t="shared" si="0"/>
        <v>-</v>
      </c>
      <c r="AL98" s="147" t="str">
        <f t="shared" si="0"/>
        <v>-</v>
      </c>
      <c r="AM98" s="147" t="str">
        <f t="shared" si="0"/>
        <v>-</v>
      </c>
      <c r="AN98" s="147" t="str">
        <f t="shared" si="0"/>
        <v>-</v>
      </c>
      <c r="AO98" s="147" t="str">
        <f t="shared" si="0"/>
        <v>-</v>
      </c>
      <c r="AP98" s="147" t="str">
        <f t="shared" si="0"/>
        <v>-</v>
      </c>
      <c r="AQ98" s="147" t="str">
        <f t="shared" si="0"/>
        <v>-</v>
      </c>
      <c r="AR98" s="147" t="str">
        <f t="shared" si="0"/>
        <v>-</v>
      </c>
      <c r="AS98" s="147" t="str">
        <f t="shared" si="0"/>
        <v>-</v>
      </c>
      <c r="AT98" s="147" t="str">
        <f t="shared" si="0"/>
        <v>-</v>
      </c>
      <c r="AU98" s="147" t="str">
        <f t="shared" si="0"/>
        <v>-</v>
      </c>
      <c r="AV98" s="147" t="str">
        <f t="shared" si="0"/>
        <v>-</v>
      </c>
      <c r="AW98" s="147" t="str">
        <f t="shared" si="0"/>
        <v>-</v>
      </c>
      <c r="AX98" s="147" t="str">
        <f t="shared" si="0"/>
        <v>-</v>
      </c>
      <c r="AY98" s="147" t="str">
        <f t="shared" si="0"/>
        <v>-</v>
      </c>
      <c r="AZ98" s="147" t="str">
        <f t="shared" si="0"/>
        <v>-</v>
      </c>
      <c r="BA98" s="147" t="str">
        <f t="shared" si="0"/>
        <v>-</v>
      </c>
      <c r="BB98" s="147" t="str">
        <f t="shared" si="0"/>
        <v>-</v>
      </c>
      <c r="BC98" s="147" t="str">
        <f t="shared" si="0"/>
        <v>-</v>
      </c>
      <c r="BD98" s="147" t="str">
        <f t="shared" si="0"/>
        <v>-</v>
      </c>
      <c r="BE98" s="147" t="str">
        <f t="shared" si="0"/>
        <v>-</v>
      </c>
      <c r="BF98" s="147" t="str">
        <f t="shared" si="0"/>
        <v>-</v>
      </c>
    </row>
    <row r="99" spans="2:58" x14ac:dyDescent="0.25">
      <c r="B99" s="309"/>
      <c r="C99" s="221" t="s">
        <v>220</v>
      </c>
      <c r="D99" s="221" t="s">
        <v>528</v>
      </c>
      <c r="E99" s="221" t="s">
        <v>205</v>
      </c>
      <c r="F99" s="221" t="s">
        <v>529</v>
      </c>
      <c r="G99" s="311"/>
      <c r="H99" s="38"/>
      <c r="I99" s="221"/>
      <c r="J99" s="221"/>
      <c r="K99" s="221"/>
      <c r="L99" s="221"/>
      <c r="M99" s="221"/>
      <c r="N99" s="221"/>
      <c r="O99" s="221"/>
      <c r="P99" s="221"/>
      <c r="Q99" s="38"/>
      <c r="R99" s="221"/>
      <c r="S99" s="221"/>
      <c r="T99" s="221"/>
      <c r="U99" s="221"/>
      <c r="V99" s="221"/>
      <c r="W99" s="221"/>
      <c r="X99" s="221"/>
      <c r="Y99" s="221"/>
      <c r="Z99" s="221"/>
      <c r="AA99" s="222"/>
      <c r="AB99" s="221"/>
      <c r="AC99" s="221"/>
      <c r="AD99" s="221"/>
      <c r="AE99" s="221"/>
      <c r="AF99" s="246">
        <f>IFERROR(AVERAGE(AF26:AF39),"-")</f>
        <v>5.0878666300591666</v>
      </c>
      <c r="AG99" s="147">
        <f>IFERROR(AVERAGE(AG26:AG39),"-")</f>
        <v>4.8343661242711251</v>
      </c>
      <c r="AH99" s="147" t="str">
        <f t="shared" ref="AH99:BF99" si="1">IFERROR(AVERAGE(AH26:AH39),"-")</f>
        <v>-</v>
      </c>
      <c r="AI99" s="147" t="str">
        <f t="shared" si="1"/>
        <v>-</v>
      </c>
      <c r="AJ99" s="147" t="str">
        <f t="shared" si="1"/>
        <v>-</v>
      </c>
      <c r="AK99" s="147" t="str">
        <f t="shared" si="1"/>
        <v>-</v>
      </c>
      <c r="AL99" s="147" t="str">
        <f t="shared" si="1"/>
        <v>-</v>
      </c>
      <c r="AM99" s="147" t="str">
        <f t="shared" si="1"/>
        <v>-</v>
      </c>
      <c r="AN99" s="147" t="str">
        <f t="shared" si="1"/>
        <v>-</v>
      </c>
      <c r="AO99" s="147" t="str">
        <f t="shared" si="1"/>
        <v>-</v>
      </c>
      <c r="AP99" s="147" t="str">
        <f t="shared" si="1"/>
        <v>-</v>
      </c>
      <c r="AQ99" s="147" t="str">
        <f t="shared" si="1"/>
        <v>-</v>
      </c>
      <c r="AR99" s="147" t="str">
        <f t="shared" si="1"/>
        <v>-</v>
      </c>
      <c r="AS99" s="147" t="str">
        <f t="shared" si="1"/>
        <v>-</v>
      </c>
      <c r="AT99" s="147" t="str">
        <f t="shared" si="1"/>
        <v>-</v>
      </c>
      <c r="AU99" s="147" t="str">
        <f t="shared" si="1"/>
        <v>-</v>
      </c>
      <c r="AV99" s="147" t="str">
        <f t="shared" si="1"/>
        <v>-</v>
      </c>
      <c r="AW99" s="147" t="str">
        <f t="shared" si="1"/>
        <v>-</v>
      </c>
      <c r="AX99" s="147" t="str">
        <f t="shared" si="1"/>
        <v>-</v>
      </c>
      <c r="AY99" s="147" t="str">
        <f t="shared" si="1"/>
        <v>-</v>
      </c>
      <c r="AZ99" s="147" t="str">
        <f t="shared" si="1"/>
        <v>-</v>
      </c>
      <c r="BA99" s="147" t="str">
        <f t="shared" si="1"/>
        <v>-</v>
      </c>
      <c r="BB99" s="147" t="str">
        <f t="shared" si="1"/>
        <v>-</v>
      </c>
      <c r="BC99" s="147" t="str">
        <f t="shared" si="1"/>
        <v>-</v>
      </c>
      <c r="BD99" s="147" t="str">
        <f t="shared" si="1"/>
        <v>-</v>
      </c>
      <c r="BE99" s="147" t="str">
        <f t="shared" si="1"/>
        <v>-</v>
      </c>
      <c r="BF99" s="147" t="str">
        <f t="shared" si="1"/>
        <v>-</v>
      </c>
    </row>
    <row r="100" spans="2:58" x14ac:dyDescent="0.25">
      <c r="B100" s="221" t="s">
        <v>48</v>
      </c>
      <c r="C100" s="221"/>
      <c r="D100" s="221" t="s">
        <v>528</v>
      </c>
      <c r="E100" s="221" t="s">
        <v>205</v>
      </c>
      <c r="F100" s="221" t="s">
        <v>529</v>
      </c>
      <c r="G100" s="311"/>
      <c r="H100" s="38"/>
      <c r="I100" s="221"/>
      <c r="J100" s="221"/>
      <c r="K100" s="221"/>
      <c r="L100" s="221"/>
      <c r="M100" s="221"/>
      <c r="N100" s="221"/>
      <c r="O100" s="221"/>
      <c r="P100" s="221"/>
      <c r="Q100" s="38"/>
      <c r="R100" s="221"/>
      <c r="S100" s="221"/>
      <c r="T100" s="221"/>
      <c r="U100" s="221"/>
      <c r="V100" s="221"/>
      <c r="W100" s="221"/>
      <c r="X100" s="221"/>
      <c r="Y100" s="221"/>
      <c r="Z100" s="221"/>
      <c r="AA100" s="222"/>
      <c r="AB100" s="221"/>
      <c r="AC100" s="221"/>
      <c r="AD100" s="221"/>
      <c r="AE100" s="221"/>
      <c r="AF100" s="246">
        <f>IFERROR(AVERAGE(AF40:AF53),"-")</f>
        <v>5.6891861700116113</v>
      </c>
      <c r="AG100" s="147">
        <f>IFERROR(AVERAGE(AG40:AG53),"-")</f>
        <v>5.5264017807629031</v>
      </c>
      <c r="AH100" s="147" t="str">
        <f t="shared" ref="AH100:BF100" si="2">IFERROR(AVERAGE(AH40:AH53),"-")</f>
        <v>-</v>
      </c>
      <c r="AI100" s="147" t="str">
        <f t="shared" si="2"/>
        <v>-</v>
      </c>
      <c r="AJ100" s="147" t="str">
        <f t="shared" si="2"/>
        <v>-</v>
      </c>
      <c r="AK100" s="147" t="str">
        <f t="shared" si="2"/>
        <v>-</v>
      </c>
      <c r="AL100" s="147" t="str">
        <f t="shared" si="2"/>
        <v>-</v>
      </c>
      <c r="AM100" s="147" t="str">
        <f t="shared" si="2"/>
        <v>-</v>
      </c>
      <c r="AN100" s="147" t="str">
        <f t="shared" si="2"/>
        <v>-</v>
      </c>
      <c r="AO100" s="147" t="str">
        <f t="shared" si="2"/>
        <v>-</v>
      </c>
      <c r="AP100" s="147" t="str">
        <f t="shared" si="2"/>
        <v>-</v>
      </c>
      <c r="AQ100" s="147" t="str">
        <f t="shared" si="2"/>
        <v>-</v>
      </c>
      <c r="AR100" s="147" t="str">
        <f t="shared" si="2"/>
        <v>-</v>
      </c>
      <c r="AS100" s="147" t="str">
        <f t="shared" si="2"/>
        <v>-</v>
      </c>
      <c r="AT100" s="147" t="str">
        <f t="shared" si="2"/>
        <v>-</v>
      </c>
      <c r="AU100" s="147" t="str">
        <f t="shared" si="2"/>
        <v>-</v>
      </c>
      <c r="AV100" s="147" t="str">
        <f t="shared" si="2"/>
        <v>-</v>
      </c>
      <c r="AW100" s="147" t="str">
        <f t="shared" si="2"/>
        <v>-</v>
      </c>
      <c r="AX100" s="147" t="str">
        <f t="shared" si="2"/>
        <v>-</v>
      </c>
      <c r="AY100" s="147" t="str">
        <f t="shared" si="2"/>
        <v>-</v>
      </c>
      <c r="AZ100" s="147" t="str">
        <f t="shared" si="2"/>
        <v>-</v>
      </c>
      <c r="BA100" s="147" t="str">
        <f t="shared" si="2"/>
        <v>-</v>
      </c>
      <c r="BB100" s="147" t="str">
        <f t="shared" si="2"/>
        <v>-</v>
      </c>
      <c r="BC100" s="147" t="str">
        <f t="shared" si="2"/>
        <v>-</v>
      </c>
      <c r="BD100" s="147" t="str">
        <f t="shared" si="2"/>
        <v>-</v>
      </c>
      <c r="BE100" s="147" t="str">
        <f t="shared" si="2"/>
        <v>-</v>
      </c>
      <c r="BF100" s="147" t="str">
        <f t="shared" si="2"/>
        <v>-</v>
      </c>
    </row>
    <row r="101" spans="2:58" x14ac:dyDescent="0.25">
      <c r="B101" s="309" t="s">
        <v>203</v>
      </c>
      <c r="C101" s="221" t="s">
        <v>204</v>
      </c>
      <c r="D101" s="221" t="s">
        <v>528</v>
      </c>
      <c r="E101" s="221" t="s">
        <v>377</v>
      </c>
      <c r="F101" s="221" t="s">
        <v>529</v>
      </c>
      <c r="G101" s="311"/>
      <c r="H101" s="38"/>
      <c r="I101" s="221"/>
      <c r="J101" s="221"/>
      <c r="K101" s="221"/>
      <c r="L101" s="221"/>
      <c r="M101" s="221"/>
      <c r="N101" s="221"/>
      <c r="O101" s="221"/>
      <c r="P101" s="221"/>
      <c r="Q101" s="38"/>
      <c r="R101" s="221"/>
      <c r="S101" s="221"/>
      <c r="T101" s="221"/>
      <c r="U101" s="221"/>
      <c r="V101" s="221"/>
      <c r="W101" s="221"/>
      <c r="X101" s="221"/>
      <c r="Y101" s="221"/>
      <c r="Z101" s="221"/>
      <c r="AA101" s="222"/>
      <c r="AB101" s="221"/>
      <c r="AC101" s="221"/>
      <c r="AD101" s="221"/>
      <c r="AE101" s="221"/>
      <c r="AF101" s="246">
        <f>IFERROR(AVERAGE(AF55:AF68),"-")</f>
        <v>-20.568736962241086</v>
      </c>
      <c r="AG101" s="147">
        <f>IFERROR(AVERAGE(AG55:AG68),"-")</f>
        <v>-20.686572981316385</v>
      </c>
      <c r="AH101" s="147" t="str">
        <f t="shared" ref="AH101:BF101" si="3">IFERROR(AVERAGE(AH55:AH68),"-")</f>
        <v>-</v>
      </c>
      <c r="AI101" s="147" t="str">
        <f t="shared" si="3"/>
        <v>-</v>
      </c>
      <c r="AJ101" s="147" t="str">
        <f t="shared" si="3"/>
        <v>-</v>
      </c>
      <c r="AK101" s="147" t="str">
        <f t="shared" si="3"/>
        <v>-</v>
      </c>
      <c r="AL101" s="147" t="str">
        <f t="shared" si="3"/>
        <v>-</v>
      </c>
      <c r="AM101" s="147" t="str">
        <f t="shared" si="3"/>
        <v>-</v>
      </c>
      <c r="AN101" s="147" t="str">
        <f t="shared" si="3"/>
        <v>-</v>
      </c>
      <c r="AO101" s="147" t="str">
        <f t="shared" si="3"/>
        <v>-</v>
      </c>
      <c r="AP101" s="147" t="str">
        <f t="shared" si="3"/>
        <v>-</v>
      </c>
      <c r="AQ101" s="147" t="str">
        <f t="shared" si="3"/>
        <v>-</v>
      </c>
      <c r="AR101" s="147" t="str">
        <f t="shared" si="3"/>
        <v>-</v>
      </c>
      <c r="AS101" s="147" t="str">
        <f t="shared" si="3"/>
        <v>-</v>
      </c>
      <c r="AT101" s="147" t="str">
        <f t="shared" si="3"/>
        <v>-</v>
      </c>
      <c r="AU101" s="147" t="str">
        <f t="shared" si="3"/>
        <v>-</v>
      </c>
      <c r="AV101" s="147" t="str">
        <f t="shared" si="3"/>
        <v>-</v>
      </c>
      <c r="AW101" s="147" t="str">
        <f t="shared" si="3"/>
        <v>-</v>
      </c>
      <c r="AX101" s="147" t="str">
        <f t="shared" si="3"/>
        <v>-</v>
      </c>
      <c r="AY101" s="147" t="str">
        <f t="shared" si="3"/>
        <v>-</v>
      </c>
      <c r="AZ101" s="147" t="str">
        <f t="shared" si="3"/>
        <v>-</v>
      </c>
      <c r="BA101" s="147" t="str">
        <f t="shared" si="3"/>
        <v>-</v>
      </c>
      <c r="BB101" s="147" t="str">
        <f t="shared" si="3"/>
        <v>-</v>
      </c>
      <c r="BC101" s="147" t="str">
        <f t="shared" si="3"/>
        <v>-</v>
      </c>
      <c r="BD101" s="147" t="str">
        <f t="shared" si="3"/>
        <v>-</v>
      </c>
      <c r="BE101" s="147" t="str">
        <f t="shared" si="3"/>
        <v>-</v>
      </c>
      <c r="BF101" s="147" t="str">
        <f t="shared" si="3"/>
        <v>-</v>
      </c>
    </row>
    <row r="102" spans="2:58" x14ac:dyDescent="0.25">
      <c r="B102" s="309"/>
      <c r="C102" s="221" t="s">
        <v>220</v>
      </c>
      <c r="D102" s="221" t="s">
        <v>528</v>
      </c>
      <c r="E102" s="221" t="s">
        <v>377</v>
      </c>
      <c r="F102" s="221" t="s">
        <v>529</v>
      </c>
      <c r="G102" s="311"/>
      <c r="H102" s="38"/>
      <c r="I102" s="221"/>
      <c r="J102" s="221"/>
      <c r="K102" s="221"/>
      <c r="L102" s="221"/>
      <c r="M102" s="221"/>
      <c r="N102" s="221"/>
      <c r="O102" s="221"/>
      <c r="P102" s="221"/>
      <c r="Q102" s="38"/>
      <c r="R102" s="221"/>
      <c r="S102" s="221"/>
      <c r="T102" s="221"/>
      <c r="U102" s="221"/>
      <c r="V102" s="221"/>
      <c r="W102" s="221"/>
      <c r="X102" s="221"/>
      <c r="Y102" s="221"/>
      <c r="Z102" s="221"/>
      <c r="AA102" s="222"/>
      <c r="AB102" s="221"/>
      <c r="AC102" s="221"/>
      <c r="AD102" s="221"/>
      <c r="AE102" s="221"/>
      <c r="AF102" s="246">
        <f>IFERROR(AVERAGE(AF69:AF82),"-")</f>
        <v>-19.649276227083682</v>
      </c>
      <c r="AG102" s="147">
        <f>IFERROR(AVERAGE(AG69:AG82),"-")</f>
        <v>-19.922776732871721</v>
      </c>
      <c r="AH102" s="147" t="str">
        <f t="shared" ref="AH102:BF102" si="4">IFERROR(AVERAGE(AH69:AH82),"-")</f>
        <v>-</v>
      </c>
      <c r="AI102" s="147" t="str">
        <f t="shared" si="4"/>
        <v>-</v>
      </c>
      <c r="AJ102" s="147" t="str">
        <f t="shared" si="4"/>
        <v>-</v>
      </c>
      <c r="AK102" s="147" t="str">
        <f t="shared" si="4"/>
        <v>-</v>
      </c>
      <c r="AL102" s="147" t="str">
        <f t="shared" si="4"/>
        <v>-</v>
      </c>
      <c r="AM102" s="147" t="str">
        <f t="shared" si="4"/>
        <v>-</v>
      </c>
      <c r="AN102" s="147" t="str">
        <f t="shared" si="4"/>
        <v>-</v>
      </c>
      <c r="AO102" s="147" t="str">
        <f t="shared" si="4"/>
        <v>-</v>
      </c>
      <c r="AP102" s="147" t="str">
        <f t="shared" si="4"/>
        <v>-</v>
      </c>
      <c r="AQ102" s="147" t="str">
        <f t="shared" si="4"/>
        <v>-</v>
      </c>
      <c r="AR102" s="147" t="str">
        <f t="shared" si="4"/>
        <v>-</v>
      </c>
      <c r="AS102" s="147" t="str">
        <f t="shared" si="4"/>
        <v>-</v>
      </c>
      <c r="AT102" s="147" t="str">
        <f t="shared" si="4"/>
        <v>-</v>
      </c>
      <c r="AU102" s="147" t="str">
        <f t="shared" si="4"/>
        <v>-</v>
      </c>
      <c r="AV102" s="147" t="str">
        <f t="shared" si="4"/>
        <v>-</v>
      </c>
      <c r="AW102" s="147" t="str">
        <f t="shared" si="4"/>
        <v>-</v>
      </c>
      <c r="AX102" s="147" t="str">
        <f t="shared" si="4"/>
        <v>-</v>
      </c>
      <c r="AY102" s="147" t="str">
        <f t="shared" si="4"/>
        <v>-</v>
      </c>
      <c r="AZ102" s="147" t="str">
        <f t="shared" si="4"/>
        <v>-</v>
      </c>
      <c r="BA102" s="147" t="str">
        <f t="shared" si="4"/>
        <v>-</v>
      </c>
      <c r="BB102" s="147" t="str">
        <f t="shared" si="4"/>
        <v>-</v>
      </c>
      <c r="BC102" s="147" t="str">
        <f t="shared" si="4"/>
        <v>-</v>
      </c>
      <c r="BD102" s="147" t="str">
        <f t="shared" si="4"/>
        <v>-</v>
      </c>
      <c r="BE102" s="147" t="str">
        <f t="shared" si="4"/>
        <v>-</v>
      </c>
      <c r="BF102" s="147" t="str">
        <f t="shared" si="4"/>
        <v>-</v>
      </c>
    </row>
    <row r="103" spans="2:58" x14ac:dyDescent="0.25">
      <c r="B103" s="221" t="s">
        <v>48</v>
      </c>
      <c r="C103" s="221"/>
      <c r="D103" s="221" t="s">
        <v>528</v>
      </c>
      <c r="E103" s="221" t="s">
        <v>377</v>
      </c>
      <c r="F103" s="221" t="s">
        <v>529</v>
      </c>
      <c r="G103" s="312"/>
      <c r="H103" s="38"/>
      <c r="I103" s="221"/>
      <c r="J103" s="221"/>
      <c r="K103" s="221"/>
      <c r="L103" s="221"/>
      <c r="M103" s="221"/>
      <c r="N103" s="221"/>
      <c r="O103" s="221"/>
      <c r="P103" s="221"/>
      <c r="Q103" s="38"/>
      <c r="R103" s="221"/>
      <c r="S103" s="221"/>
      <c r="T103" s="221"/>
      <c r="U103" s="221"/>
      <c r="V103" s="221"/>
      <c r="W103" s="221"/>
      <c r="X103" s="221"/>
      <c r="Y103" s="221"/>
      <c r="Z103" s="221"/>
      <c r="AA103" s="222"/>
      <c r="AB103" s="221"/>
      <c r="AC103" s="221"/>
      <c r="AD103" s="221"/>
      <c r="AE103" s="221"/>
      <c r="AF103" s="246">
        <f t="shared" ref="AF103:BF103" si="5">IFERROR(AVERAGE(AF83:AF96),"-")</f>
        <v>-28.916528115702675</v>
      </c>
      <c r="AG103" s="147">
        <f>IFERROR(AVERAGE(AG83:AG96),"-")</f>
        <v>-29.111455362094244</v>
      </c>
      <c r="AH103" s="147" t="str">
        <f t="shared" si="5"/>
        <v>-</v>
      </c>
      <c r="AI103" s="147" t="str">
        <f t="shared" si="5"/>
        <v>-</v>
      </c>
      <c r="AJ103" s="147" t="str">
        <f t="shared" si="5"/>
        <v>-</v>
      </c>
      <c r="AK103" s="147" t="str">
        <f t="shared" si="5"/>
        <v>-</v>
      </c>
      <c r="AL103" s="147" t="str">
        <f t="shared" si="5"/>
        <v>-</v>
      </c>
      <c r="AM103" s="147" t="str">
        <f t="shared" si="5"/>
        <v>-</v>
      </c>
      <c r="AN103" s="147" t="str">
        <f t="shared" si="5"/>
        <v>-</v>
      </c>
      <c r="AO103" s="147" t="str">
        <f t="shared" si="5"/>
        <v>-</v>
      </c>
      <c r="AP103" s="147" t="str">
        <f t="shared" si="5"/>
        <v>-</v>
      </c>
      <c r="AQ103" s="147" t="str">
        <f t="shared" si="5"/>
        <v>-</v>
      </c>
      <c r="AR103" s="147" t="str">
        <f t="shared" si="5"/>
        <v>-</v>
      </c>
      <c r="AS103" s="147" t="str">
        <f t="shared" si="5"/>
        <v>-</v>
      </c>
      <c r="AT103" s="147" t="str">
        <f t="shared" si="5"/>
        <v>-</v>
      </c>
      <c r="AU103" s="147" t="str">
        <f t="shared" si="5"/>
        <v>-</v>
      </c>
      <c r="AV103" s="147" t="str">
        <f t="shared" si="5"/>
        <v>-</v>
      </c>
      <c r="AW103" s="147" t="str">
        <f t="shared" si="5"/>
        <v>-</v>
      </c>
      <c r="AX103" s="147" t="str">
        <f t="shared" si="5"/>
        <v>-</v>
      </c>
      <c r="AY103" s="147" t="str">
        <f t="shared" si="5"/>
        <v>-</v>
      </c>
      <c r="AZ103" s="147" t="str">
        <f t="shared" si="5"/>
        <v>-</v>
      </c>
      <c r="BA103" s="147" t="str">
        <f t="shared" si="5"/>
        <v>-</v>
      </c>
      <c r="BB103" s="147" t="str">
        <f t="shared" si="5"/>
        <v>-</v>
      </c>
      <c r="BC103" s="147" t="str">
        <f t="shared" si="5"/>
        <v>-</v>
      </c>
      <c r="BD103" s="147" t="str">
        <f t="shared" si="5"/>
        <v>-</v>
      </c>
      <c r="BE103" s="147" t="str">
        <f t="shared" si="5"/>
        <v>-</v>
      </c>
      <c r="BF103" s="147" t="str">
        <f t="shared" si="5"/>
        <v>-</v>
      </c>
    </row>
  </sheetData>
  <mergeCells count="36">
    <mergeCell ref="B98:B99"/>
    <mergeCell ref="B101:B102"/>
    <mergeCell ref="G98:G103"/>
    <mergeCell ref="B7:B11"/>
    <mergeCell ref="R7:BF7"/>
    <mergeCell ref="I8:P8"/>
    <mergeCell ref="R8:BF8"/>
    <mergeCell ref="C7:C11"/>
    <mergeCell ref="D7:D11"/>
    <mergeCell ref="E7:E11"/>
    <mergeCell ref="F7:F11"/>
    <mergeCell ref="G7:G8"/>
    <mergeCell ref="I7:P7"/>
    <mergeCell ref="D69:D82"/>
    <mergeCell ref="C40:C53"/>
    <mergeCell ref="D26:D39"/>
    <mergeCell ref="E26:E39"/>
    <mergeCell ref="D12:D25"/>
    <mergeCell ref="E12:E25"/>
    <mergeCell ref="C26:C39"/>
    <mergeCell ref="B3:AK3"/>
    <mergeCell ref="B12:B39"/>
    <mergeCell ref="C12:C25"/>
    <mergeCell ref="E40:E53"/>
    <mergeCell ref="E69:E82"/>
    <mergeCell ref="B83:B96"/>
    <mergeCell ref="C83:C96"/>
    <mergeCell ref="D83:D96"/>
    <mergeCell ref="E83:E96"/>
    <mergeCell ref="B55:B82"/>
    <mergeCell ref="C55:C68"/>
    <mergeCell ref="D55:D68"/>
    <mergeCell ref="E55:E68"/>
    <mergeCell ref="C69:C82"/>
    <mergeCell ref="D40:D53"/>
    <mergeCell ref="B40:B5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3DE6F-4272-48BD-8446-6E77DA612412}">
  <sheetPr>
    <tabColor theme="9" tint="0.79998168889431442"/>
    <pageSetUpPr autoPageBreaks="0"/>
  </sheetPr>
  <dimension ref="A1:BF90"/>
  <sheetViews>
    <sheetView zoomScale="80" zoomScaleNormal="80" workbookViewId="0"/>
  </sheetViews>
  <sheetFormatPr defaultRowHeight="15" x14ac:dyDescent="0.25"/>
  <cols>
    <col min="1" max="1" width="6.7109375" customWidth="1"/>
    <col min="2" max="2" width="32.140625" customWidth="1"/>
    <col min="3" max="3" width="31.140625" customWidth="1"/>
    <col min="4" max="4" width="18.85546875" customWidth="1"/>
    <col min="5" max="5" width="12.140625" customWidth="1"/>
    <col min="6" max="6" width="22.85546875" customWidth="1"/>
    <col min="7" max="7" width="19.42578125" customWidth="1"/>
    <col min="8" max="8" width="2.7109375" customWidth="1"/>
    <col min="9" max="16" width="10.7109375" hidden="1" customWidth="1"/>
    <col min="17" max="17" width="2.7109375" hidden="1" customWidth="1"/>
    <col min="18" max="26" width="10.7109375" hidden="1" customWidth="1"/>
    <col min="27" max="27" width="10.7109375" style="7" hidden="1" customWidth="1"/>
    <col min="28" max="31" width="10.7109375" hidden="1" customWidth="1"/>
    <col min="32" max="58" width="10.7109375" customWidth="1"/>
  </cols>
  <sheetData>
    <row r="1" spans="1:58" s="132" customFormat="1" ht="12.6" customHeight="1" x14ac:dyDescent="0.2">
      <c r="AA1" s="33"/>
    </row>
    <row r="2" spans="1:58" s="132" customFormat="1" ht="18.600000000000001" customHeight="1" x14ac:dyDescent="0.25">
      <c r="A2" s="133"/>
      <c r="B2" s="133" t="s">
        <v>513</v>
      </c>
      <c r="C2" s="133"/>
      <c r="D2" s="133"/>
      <c r="E2" s="133"/>
      <c r="AA2" s="34"/>
    </row>
    <row r="3" spans="1:58" s="132" customFormat="1" ht="56.1" customHeight="1" x14ac:dyDescent="0.2">
      <c r="A3" s="158"/>
      <c r="B3" s="284" t="s">
        <v>512</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row>
    <row r="4" spans="1:58" s="132" customFormat="1" ht="16.350000000000001" customHeight="1" x14ac:dyDescent="0.2">
      <c r="B4" s="134"/>
      <c r="C4" s="134"/>
      <c r="D4" s="134"/>
      <c r="E4" s="134"/>
      <c r="F4" s="134"/>
      <c r="G4" s="136"/>
      <c r="H4" s="136"/>
      <c r="J4" s="135"/>
      <c r="K4" s="135"/>
      <c r="L4" s="135"/>
      <c r="M4" s="135"/>
      <c r="N4" s="135"/>
      <c r="O4" s="135"/>
      <c r="P4" s="135"/>
      <c r="Q4" s="135"/>
      <c r="R4" s="135"/>
    </row>
    <row r="5" spans="1:58" s="137" customFormat="1" x14ac:dyDescent="0.25">
      <c r="AA5"/>
    </row>
    <row r="6" spans="1:58" s="140" customFormat="1" x14ac:dyDescent="0.25"/>
    <row r="7" spans="1:58" ht="14.45" customHeight="1" x14ac:dyDescent="0.25">
      <c r="B7" s="298" t="s">
        <v>133</v>
      </c>
      <c r="C7" s="298" t="s">
        <v>134</v>
      </c>
      <c r="D7" s="299" t="s">
        <v>135</v>
      </c>
      <c r="E7" s="302" t="s">
        <v>136</v>
      </c>
      <c r="F7" s="305" t="s">
        <v>45</v>
      </c>
      <c r="G7" s="285"/>
      <c r="H7" s="118"/>
      <c r="I7" s="287" t="s">
        <v>137</v>
      </c>
      <c r="J7" s="288"/>
      <c r="K7" s="288"/>
      <c r="L7" s="288"/>
      <c r="M7" s="288"/>
      <c r="N7" s="288"/>
      <c r="O7" s="288"/>
      <c r="P7" s="289"/>
      <c r="Q7" s="118"/>
      <c r="R7" s="287" t="s">
        <v>138</v>
      </c>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1"/>
    </row>
    <row r="8" spans="1:58" x14ac:dyDescent="0.25">
      <c r="B8" s="298"/>
      <c r="C8" s="298"/>
      <c r="D8" s="300"/>
      <c r="E8" s="303"/>
      <c r="F8" s="306"/>
      <c r="G8" s="286"/>
      <c r="H8" s="118"/>
      <c r="I8" s="292" t="s">
        <v>139</v>
      </c>
      <c r="J8" s="293"/>
      <c r="K8" s="293"/>
      <c r="L8" s="293"/>
      <c r="M8" s="293"/>
      <c r="N8" s="293"/>
      <c r="O8" s="293"/>
      <c r="P8" s="294"/>
      <c r="Q8" s="118"/>
      <c r="R8" s="295" t="s">
        <v>140</v>
      </c>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7"/>
    </row>
    <row r="9" spans="1:58" ht="45" x14ac:dyDescent="0.25">
      <c r="B9" s="298"/>
      <c r="C9" s="298"/>
      <c r="D9" s="300"/>
      <c r="E9" s="303"/>
      <c r="F9" s="306"/>
      <c r="G9" s="119" t="s">
        <v>37</v>
      </c>
      <c r="H9" s="118"/>
      <c r="I9" s="120" t="s">
        <v>84</v>
      </c>
      <c r="J9" s="120" t="s">
        <v>86</v>
      </c>
      <c r="K9" s="120" t="s">
        <v>87</v>
      </c>
      <c r="L9" s="120" t="s">
        <v>88</v>
      </c>
      <c r="M9" s="120" t="s">
        <v>89</v>
      </c>
      <c r="N9" s="121" t="s">
        <v>90</v>
      </c>
      <c r="O9" s="120" t="s">
        <v>91</v>
      </c>
      <c r="P9" s="120" t="s">
        <v>92</v>
      </c>
      <c r="Q9" s="118"/>
      <c r="R9" s="120" t="s">
        <v>93</v>
      </c>
      <c r="S9" s="122" t="s">
        <v>94</v>
      </c>
      <c r="T9" s="122" t="s">
        <v>95</v>
      </c>
      <c r="U9" s="123" t="s">
        <v>96</v>
      </c>
      <c r="V9" s="122" t="s">
        <v>97</v>
      </c>
      <c r="W9" s="122" t="s">
        <v>98</v>
      </c>
      <c r="X9" s="122" t="s">
        <v>99</v>
      </c>
      <c r="Y9" s="122" t="s">
        <v>100</v>
      </c>
      <c r="Z9" s="122" t="s">
        <v>101</v>
      </c>
      <c r="AA9" s="117" t="s">
        <v>102</v>
      </c>
      <c r="AB9" s="122" t="s">
        <v>103</v>
      </c>
      <c r="AC9" s="122" t="s">
        <v>104</v>
      </c>
      <c r="AD9" s="124" t="s">
        <v>105</v>
      </c>
      <c r="AE9" s="124" t="s">
        <v>38</v>
      </c>
      <c r="AF9" s="124" t="s">
        <v>106</v>
      </c>
      <c r="AG9" s="124" t="s">
        <v>107</v>
      </c>
      <c r="AH9" s="124" t="s">
        <v>108</v>
      </c>
      <c r="AI9" s="124" t="s">
        <v>109</v>
      </c>
      <c r="AJ9" s="124" t="s">
        <v>110</v>
      </c>
      <c r="AK9" s="124" t="s">
        <v>111</v>
      </c>
      <c r="AL9" s="124" t="s">
        <v>112</v>
      </c>
      <c r="AM9" s="124" t="s">
        <v>113</v>
      </c>
      <c r="AN9" s="124" t="s">
        <v>114</v>
      </c>
      <c r="AO9" s="124" t="s">
        <v>115</v>
      </c>
      <c r="AP9" s="124" t="s">
        <v>116</v>
      </c>
      <c r="AQ9" s="124" t="s">
        <v>117</v>
      </c>
      <c r="AR9" s="124" t="s">
        <v>118</v>
      </c>
      <c r="AS9" s="124" t="s">
        <v>119</v>
      </c>
      <c r="AT9" s="124" t="s">
        <v>120</v>
      </c>
      <c r="AU9" s="124" t="s">
        <v>121</v>
      </c>
      <c r="AV9" s="124" t="s">
        <v>122</v>
      </c>
      <c r="AW9" s="124" t="s">
        <v>123</v>
      </c>
      <c r="AX9" s="124" t="s">
        <v>124</v>
      </c>
      <c r="AY9" s="124" t="s">
        <v>125</v>
      </c>
      <c r="AZ9" s="124" t="s">
        <v>126</v>
      </c>
      <c r="BA9" s="124" t="s">
        <v>127</v>
      </c>
      <c r="BB9" s="124" t="s">
        <v>128</v>
      </c>
      <c r="BC9" s="124" t="s">
        <v>129</v>
      </c>
      <c r="BD9" s="124" t="s">
        <v>130</v>
      </c>
      <c r="BE9" s="124" t="s">
        <v>131</v>
      </c>
      <c r="BF9" s="124" t="s">
        <v>132</v>
      </c>
    </row>
    <row r="10" spans="1:58" ht="22.5" x14ac:dyDescent="0.25">
      <c r="B10" s="298"/>
      <c r="C10" s="298"/>
      <c r="D10" s="300"/>
      <c r="E10" s="303"/>
      <c r="F10" s="306"/>
      <c r="G10" s="119" t="s">
        <v>141</v>
      </c>
      <c r="H10" s="118"/>
      <c r="I10" s="125" t="s">
        <v>142</v>
      </c>
      <c r="J10" s="125" t="s">
        <v>143</v>
      </c>
      <c r="K10" s="125" t="s">
        <v>144</v>
      </c>
      <c r="L10" s="125" t="s">
        <v>145</v>
      </c>
      <c r="M10" s="125" t="s">
        <v>146</v>
      </c>
      <c r="N10" s="126" t="s">
        <v>147</v>
      </c>
      <c r="O10" s="125" t="s">
        <v>148</v>
      </c>
      <c r="P10" s="125" t="s">
        <v>149</v>
      </c>
      <c r="Q10" s="118"/>
      <c r="R10" s="125" t="s">
        <v>150</v>
      </c>
      <c r="S10" s="125" t="s">
        <v>151</v>
      </c>
      <c r="T10" s="125" t="s">
        <v>152</v>
      </c>
      <c r="U10" s="128" t="s">
        <v>153</v>
      </c>
      <c r="V10" s="125" t="s">
        <v>154</v>
      </c>
      <c r="W10" s="125" t="s">
        <v>155</v>
      </c>
      <c r="X10" s="125" t="s">
        <v>156</v>
      </c>
      <c r="Y10" s="125" t="s">
        <v>157</v>
      </c>
      <c r="Z10" s="125" t="s">
        <v>158</v>
      </c>
      <c r="AA10" s="55" t="s">
        <v>159</v>
      </c>
      <c r="AB10" s="125" t="s">
        <v>160</v>
      </c>
      <c r="AC10" s="125" t="s">
        <v>161</v>
      </c>
      <c r="AD10" s="124" t="s">
        <v>162</v>
      </c>
      <c r="AE10" s="124" t="s">
        <v>163</v>
      </c>
      <c r="AF10" s="124" t="s">
        <v>164</v>
      </c>
      <c r="AG10" s="124" t="s">
        <v>165</v>
      </c>
      <c r="AH10" s="124" t="s">
        <v>166</v>
      </c>
      <c r="AI10" s="124" t="s">
        <v>167</v>
      </c>
      <c r="AJ10" s="124" t="s">
        <v>168</v>
      </c>
      <c r="AK10" s="124" t="s">
        <v>169</v>
      </c>
      <c r="AL10" s="124" t="s">
        <v>170</v>
      </c>
      <c r="AM10" s="124" t="s">
        <v>171</v>
      </c>
      <c r="AN10" s="124" t="s">
        <v>172</v>
      </c>
      <c r="AO10" s="124" t="s">
        <v>173</v>
      </c>
      <c r="AP10" s="124" t="s">
        <v>174</v>
      </c>
      <c r="AQ10" s="124" t="s">
        <v>175</v>
      </c>
      <c r="AR10" s="124" t="s">
        <v>176</v>
      </c>
      <c r="AS10" s="124" t="s">
        <v>177</v>
      </c>
      <c r="AT10" s="124" t="s">
        <v>178</v>
      </c>
      <c r="AU10" s="124" t="s">
        <v>179</v>
      </c>
      <c r="AV10" s="124" t="s">
        <v>180</v>
      </c>
      <c r="AW10" s="124" t="s">
        <v>181</v>
      </c>
      <c r="AX10" s="124" t="s">
        <v>182</v>
      </c>
      <c r="AY10" s="124" t="s">
        <v>183</v>
      </c>
      <c r="AZ10" s="124" t="s">
        <v>184</v>
      </c>
      <c r="BA10" s="124" t="s">
        <v>185</v>
      </c>
      <c r="BB10" s="124" t="s">
        <v>186</v>
      </c>
      <c r="BC10" s="124" t="s">
        <v>187</v>
      </c>
      <c r="BD10" s="124" t="s">
        <v>188</v>
      </c>
      <c r="BE10" s="124" t="s">
        <v>189</v>
      </c>
      <c r="BF10" s="124" t="s">
        <v>190</v>
      </c>
    </row>
    <row r="11" spans="1:58" ht="22.5" x14ac:dyDescent="0.25">
      <c r="B11" s="298"/>
      <c r="C11" s="298"/>
      <c r="D11" s="301"/>
      <c r="E11" s="304"/>
      <c r="F11" s="307"/>
      <c r="G11" s="130" t="s">
        <v>191</v>
      </c>
      <c r="H11" s="118"/>
      <c r="I11" s="122" t="s">
        <v>192</v>
      </c>
      <c r="J11" s="122" t="s">
        <v>192</v>
      </c>
      <c r="K11" s="122" t="s">
        <v>193</v>
      </c>
      <c r="L11" s="122" t="s">
        <v>193</v>
      </c>
      <c r="M11" s="122" t="s">
        <v>194</v>
      </c>
      <c r="N11" s="131" t="s">
        <v>194</v>
      </c>
      <c r="O11" s="122" t="s">
        <v>195</v>
      </c>
      <c r="P11" s="122" t="s">
        <v>195</v>
      </c>
      <c r="Q11" s="118"/>
      <c r="R11" s="122" t="s">
        <v>196</v>
      </c>
      <c r="S11" s="122" t="s">
        <v>197</v>
      </c>
      <c r="T11" s="122" t="s">
        <v>197</v>
      </c>
      <c r="U11" s="123" t="s">
        <v>198</v>
      </c>
      <c r="V11" s="122" t="s">
        <v>198</v>
      </c>
      <c r="W11" s="122" t="s">
        <v>199</v>
      </c>
      <c r="X11" s="122" t="s">
        <v>199</v>
      </c>
      <c r="Y11" s="122" t="s">
        <v>200</v>
      </c>
      <c r="Z11" s="122" t="s">
        <v>200</v>
      </c>
      <c r="AA11" s="122" t="s">
        <v>200</v>
      </c>
      <c r="AB11" s="122" t="s">
        <v>201</v>
      </c>
      <c r="AC11" s="122">
        <v>2023</v>
      </c>
      <c r="AD11" s="124">
        <v>2023</v>
      </c>
      <c r="AE11" s="124">
        <v>2024</v>
      </c>
      <c r="AF11" s="124">
        <v>2024</v>
      </c>
      <c r="AG11" s="124">
        <v>2024</v>
      </c>
      <c r="AH11" s="124">
        <v>2024</v>
      </c>
      <c r="AI11" s="124">
        <v>2025</v>
      </c>
      <c r="AJ11" s="124">
        <v>2025</v>
      </c>
      <c r="AK11" s="124">
        <v>2025</v>
      </c>
      <c r="AL11" s="124">
        <v>2025</v>
      </c>
      <c r="AM11" s="124">
        <v>2026</v>
      </c>
      <c r="AN11" s="124">
        <v>2026</v>
      </c>
      <c r="AO11" s="124">
        <v>2026</v>
      </c>
      <c r="AP11" s="124">
        <v>2026</v>
      </c>
      <c r="AQ11" s="124">
        <v>2027</v>
      </c>
      <c r="AR11" s="124">
        <v>2027</v>
      </c>
      <c r="AS11" s="124">
        <v>2027</v>
      </c>
      <c r="AT11" s="124">
        <v>2027</v>
      </c>
      <c r="AU11" s="124">
        <v>2028</v>
      </c>
      <c r="AV11" s="124">
        <v>2028</v>
      </c>
      <c r="AW11" s="124">
        <v>2028</v>
      </c>
      <c r="AX11" s="124">
        <v>2028</v>
      </c>
      <c r="AY11" s="124">
        <v>2029</v>
      </c>
      <c r="AZ11" s="124">
        <v>2029</v>
      </c>
      <c r="BA11" s="124">
        <v>2029</v>
      </c>
      <c r="BB11" s="124">
        <v>2029</v>
      </c>
      <c r="BC11" s="124">
        <v>2030</v>
      </c>
      <c r="BD11" s="124">
        <v>2030</v>
      </c>
      <c r="BE11" s="124">
        <v>2030</v>
      </c>
      <c r="BF11" s="124">
        <v>2030</v>
      </c>
    </row>
    <row r="12" spans="1:58" ht="14.45" customHeight="1" x14ac:dyDescent="0.25">
      <c r="B12" s="279" t="s">
        <v>203</v>
      </c>
      <c r="C12" s="313" t="s">
        <v>204</v>
      </c>
      <c r="D12" s="280" t="s">
        <v>49</v>
      </c>
      <c r="E12" s="282"/>
      <c r="F12" s="61" t="s">
        <v>53</v>
      </c>
      <c r="G12" s="62"/>
      <c r="H12" s="38"/>
      <c r="I12" s="142"/>
      <c r="J12" s="142"/>
      <c r="K12" s="142"/>
      <c r="L12" s="142"/>
      <c r="M12" s="142"/>
      <c r="N12" s="142"/>
      <c r="O12" s="142"/>
      <c r="P12" s="142"/>
      <c r="Q12" s="38"/>
      <c r="R12" s="141"/>
      <c r="S12" s="141"/>
      <c r="T12" s="141"/>
      <c r="U12" s="141"/>
      <c r="V12" s="141"/>
      <c r="W12" s="141"/>
      <c r="X12" s="141"/>
      <c r="Y12" s="141"/>
      <c r="Z12" s="141"/>
      <c r="AA12" s="142"/>
      <c r="AB12" s="141"/>
      <c r="AC12" s="141"/>
      <c r="AD12" s="242"/>
      <c r="AE12" s="242"/>
      <c r="AF12" s="246">
        <f>IFERROR(IF('3a DTC_Other'!AF12="","-",'3c DTC_PPM'!AD12-'3a DTC_Other'!AF12),"-")</f>
        <v>24.930000000000007</v>
      </c>
      <c r="AG12" s="147">
        <f>IFERROR(IF('3a DTC_Other'!AG12="","-",'3c DTC_PPM'!AE12-'3a DTC_Other'!AG12),"-")</f>
        <v>24.960000000000008</v>
      </c>
      <c r="AH12" s="147" t="str">
        <f>IFERROR(IF('3a DTC_Other'!AH12="","-",'3c DTC_PPM'!AF12-'3a DTC_Other'!AH12),"-")</f>
        <v>-</v>
      </c>
      <c r="AI12" s="147" t="str">
        <f>IFERROR(IF('3a DTC_Other'!AI12="","-",'3c DTC_PPM'!AG12-'3a DTC_Other'!AI12),"-")</f>
        <v>-</v>
      </c>
      <c r="AJ12" s="147" t="str">
        <f>IFERROR(IF('3a DTC_Other'!AJ12="","-",'3c DTC_PPM'!AH12-'3a DTC_Other'!AJ12),"-")</f>
        <v>-</v>
      </c>
      <c r="AK12" s="147" t="str">
        <f>IFERROR(IF('3a DTC_Other'!AK12="","-",'3c DTC_PPM'!AI12-'3a DTC_Other'!AK12),"-")</f>
        <v>-</v>
      </c>
      <c r="AL12" s="147" t="str">
        <f>IFERROR(IF('3a DTC_Other'!AL12="","-",'3c DTC_PPM'!AJ12-'3a DTC_Other'!AL12),"-")</f>
        <v>-</v>
      </c>
      <c r="AM12" s="147" t="str">
        <f>IFERROR(IF('3a DTC_Other'!AM12="","-",'3c DTC_PPM'!AK12-'3a DTC_Other'!AM12),"-")</f>
        <v>-</v>
      </c>
      <c r="AN12" s="147" t="str">
        <f>IFERROR(IF('3a DTC_Other'!AN12="","-",'3c DTC_PPM'!AL12-'3a DTC_Other'!AN12),"-")</f>
        <v>-</v>
      </c>
      <c r="AO12" s="147" t="str">
        <f>IFERROR(IF('3a DTC_Other'!AO12="","-",'3c DTC_PPM'!AM12-'3a DTC_Other'!AO12),"-")</f>
        <v>-</v>
      </c>
      <c r="AP12" s="147" t="str">
        <f>IFERROR(IF('3a DTC_Other'!AP12="","-",'3c DTC_PPM'!AN12-'3a DTC_Other'!AP12),"-")</f>
        <v>-</v>
      </c>
      <c r="AQ12" s="147" t="str">
        <f>IFERROR(IF('3a DTC_Other'!AQ12="","-",'3c DTC_PPM'!AO12-'3a DTC_Other'!AQ12),"-")</f>
        <v>-</v>
      </c>
      <c r="AR12" s="147" t="str">
        <f>IFERROR(IF('3a DTC_Other'!AR12="","-",'3c DTC_PPM'!AP12-'3a DTC_Other'!AR12),"-")</f>
        <v>-</v>
      </c>
      <c r="AS12" s="147" t="str">
        <f>IFERROR(IF('3a DTC_Other'!AS12="","-",'3c DTC_PPM'!AQ12-'3a DTC_Other'!AS12),"-")</f>
        <v>-</v>
      </c>
      <c r="AT12" s="147" t="str">
        <f>IFERROR(IF('3a DTC_Other'!AT12="","-",'3c DTC_PPM'!AR12-'3a DTC_Other'!AT12),"-")</f>
        <v>-</v>
      </c>
      <c r="AU12" s="147" t="str">
        <f>IFERROR(IF('3a DTC_Other'!AU12="","-",'3c DTC_PPM'!AS12-'3a DTC_Other'!AU12),"-")</f>
        <v>-</v>
      </c>
      <c r="AV12" s="147" t="str">
        <f>IFERROR(IF('3a DTC_Other'!AV12="","-",'3c DTC_PPM'!AT12-'3a DTC_Other'!AV12),"-")</f>
        <v>-</v>
      </c>
      <c r="AW12" s="147" t="str">
        <f>IFERROR(IF('3a DTC_Other'!AW12="","-",'3c DTC_PPM'!AU12-'3a DTC_Other'!AW12),"-")</f>
        <v>-</v>
      </c>
      <c r="AX12" s="147" t="str">
        <f>IFERROR(IF('3a DTC_Other'!AX12="","-",'3c DTC_PPM'!AV12-'3a DTC_Other'!AX12),"-")</f>
        <v>-</v>
      </c>
      <c r="AY12" s="147" t="str">
        <f>IFERROR(IF('3a DTC_Other'!AY12="","-",'3c DTC_PPM'!AW12-'3a DTC_Other'!AY12),"-")</f>
        <v>-</v>
      </c>
      <c r="AZ12" s="147" t="str">
        <f>IFERROR(IF('3a DTC_Other'!AZ12="","-",'3c DTC_PPM'!AX12-'3a DTC_Other'!AZ12),"-")</f>
        <v>-</v>
      </c>
      <c r="BA12" s="147" t="str">
        <f>IFERROR(IF('3a DTC_Other'!BA12="","-",'3c DTC_PPM'!AY12-'3a DTC_Other'!BA12),"-")</f>
        <v>-</v>
      </c>
      <c r="BB12" s="147" t="str">
        <f>IFERROR(IF('3a DTC_Other'!BB12="","-",'3c DTC_PPM'!AZ12-'3a DTC_Other'!BB12),"-")</f>
        <v>-</v>
      </c>
      <c r="BC12" s="147" t="str">
        <f>IFERROR(IF('3a DTC_Other'!BC12="","-",'3c DTC_PPM'!BA12-'3a DTC_Other'!BC12),"-")</f>
        <v>-</v>
      </c>
      <c r="BD12" s="147" t="str">
        <f>IFERROR(IF('3a DTC_Other'!BD12="","-",'3c DTC_PPM'!BB12-'3a DTC_Other'!BD12),"-")</f>
        <v>-</v>
      </c>
      <c r="BE12" s="147" t="str">
        <f>IFERROR(IF('3a DTC_Other'!BE12="","-",'3c DTC_PPM'!BC12-'3a DTC_Other'!BE12),"-")</f>
        <v>-</v>
      </c>
      <c r="BF12" s="147" t="str">
        <f>IFERROR(IF('3a DTC_Other'!BF12="","-",'3c DTC_PPM'!BD12-'3a DTC_Other'!BF12),"-")</f>
        <v>-</v>
      </c>
    </row>
    <row r="13" spans="1:58" x14ac:dyDescent="0.25">
      <c r="B13" s="279"/>
      <c r="C13" s="314"/>
      <c r="D13" s="281"/>
      <c r="E13" s="315"/>
      <c r="F13" s="65" t="s">
        <v>54</v>
      </c>
      <c r="G13" s="66"/>
      <c r="H13" s="38"/>
      <c r="I13" s="142"/>
      <c r="J13" s="142"/>
      <c r="K13" s="142"/>
      <c r="L13" s="142"/>
      <c r="M13" s="142"/>
      <c r="N13" s="142"/>
      <c r="O13" s="142"/>
      <c r="P13" s="142"/>
      <c r="Q13" s="38"/>
      <c r="R13" s="141"/>
      <c r="S13" s="141"/>
      <c r="T13" s="141"/>
      <c r="U13" s="141"/>
      <c r="V13" s="141"/>
      <c r="W13" s="141"/>
      <c r="X13" s="141"/>
      <c r="Y13" s="141"/>
      <c r="Z13" s="141"/>
      <c r="AA13" s="142"/>
      <c r="AB13" s="141"/>
      <c r="AC13" s="141"/>
      <c r="AD13" s="242"/>
      <c r="AE13" s="242"/>
      <c r="AF13" s="246">
        <f>IFERROR(IF('3a DTC_Other'!AF13="","-",'3c DTC_PPM'!AD13-'3a DTC_Other'!AF13),"-")</f>
        <v>24.580000000000013</v>
      </c>
      <c r="AG13" s="147">
        <f>IFERROR(IF('3a DTC_Other'!AG13="","-",'3c DTC_PPM'!AE13-'3a DTC_Other'!AG13),"-")</f>
        <v>24.590000000000003</v>
      </c>
      <c r="AH13" s="147" t="str">
        <f>IFERROR(IF('3a DTC_Other'!AH13="","-",'3c DTC_PPM'!AF13-'3a DTC_Other'!AH13),"-")</f>
        <v>-</v>
      </c>
      <c r="AI13" s="147" t="str">
        <f>IFERROR(IF('3a DTC_Other'!AI13="","-",'3c DTC_PPM'!AG13-'3a DTC_Other'!AI13),"-")</f>
        <v>-</v>
      </c>
      <c r="AJ13" s="147" t="str">
        <f>IFERROR(IF('3a DTC_Other'!AJ13="","-",'3c DTC_PPM'!AH13-'3a DTC_Other'!AJ13),"-")</f>
        <v>-</v>
      </c>
      <c r="AK13" s="147" t="str">
        <f>IFERROR(IF('3a DTC_Other'!AK13="","-",'3c DTC_PPM'!AI13-'3a DTC_Other'!AK13),"-")</f>
        <v>-</v>
      </c>
      <c r="AL13" s="147" t="str">
        <f>IFERROR(IF('3a DTC_Other'!AL13="","-",'3c DTC_PPM'!AJ13-'3a DTC_Other'!AL13),"-")</f>
        <v>-</v>
      </c>
      <c r="AM13" s="147" t="str">
        <f>IFERROR(IF('3a DTC_Other'!AM13="","-",'3c DTC_PPM'!AK13-'3a DTC_Other'!AM13),"-")</f>
        <v>-</v>
      </c>
      <c r="AN13" s="147" t="str">
        <f>IFERROR(IF('3a DTC_Other'!AN13="","-",'3c DTC_PPM'!AL13-'3a DTC_Other'!AN13),"-")</f>
        <v>-</v>
      </c>
      <c r="AO13" s="147" t="str">
        <f>IFERROR(IF('3a DTC_Other'!AO13="","-",'3c DTC_PPM'!AM13-'3a DTC_Other'!AO13),"-")</f>
        <v>-</v>
      </c>
      <c r="AP13" s="147" t="str">
        <f>IFERROR(IF('3a DTC_Other'!AP13="","-",'3c DTC_PPM'!AN13-'3a DTC_Other'!AP13),"-")</f>
        <v>-</v>
      </c>
      <c r="AQ13" s="147" t="str">
        <f>IFERROR(IF('3a DTC_Other'!AQ13="","-",'3c DTC_PPM'!AO13-'3a DTC_Other'!AQ13),"-")</f>
        <v>-</v>
      </c>
      <c r="AR13" s="147" t="str">
        <f>IFERROR(IF('3a DTC_Other'!AR13="","-",'3c DTC_PPM'!AP13-'3a DTC_Other'!AR13),"-")</f>
        <v>-</v>
      </c>
      <c r="AS13" s="147" t="str">
        <f>IFERROR(IF('3a DTC_Other'!AS13="","-",'3c DTC_PPM'!AQ13-'3a DTC_Other'!AS13),"-")</f>
        <v>-</v>
      </c>
      <c r="AT13" s="147" t="str">
        <f>IFERROR(IF('3a DTC_Other'!AT13="","-",'3c DTC_PPM'!AR13-'3a DTC_Other'!AT13),"-")</f>
        <v>-</v>
      </c>
      <c r="AU13" s="147" t="str">
        <f>IFERROR(IF('3a DTC_Other'!AU13="","-",'3c DTC_PPM'!AS13-'3a DTC_Other'!AU13),"-")</f>
        <v>-</v>
      </c>
      <c r="AV13" s="147" t="str">
        <f>IFERROR(IF('3a DTC_Other'!AV13="","-",'3c DTC_PPM'!AT13-'3a DTC_Other'!AV13),"-")</f>
        <v>-</v>
      </c>
      <c r="AW13" s="147" t="str">
        <f>IFERROR(IF('3a DTC_Other'!AW13="","-",'3c DTC_PPM'!AU13-'3a DTC_Other'!AW13),"-")</f>
        <v>-</v>
      </c>
      <c r="AX13" s="147" t="str">
        <f>IFERROR(IF('3a DTC_Other'!AX13="","-",'3c DTC_PPM'!AV13-'3a DTC_Other'!AX13),"-")</f>
        <v>-</v>
      </c>
      <c r="AY13" s="147" t="str">
        <f>IFERROR(IF('3a DTC_Other'!AY13="","-",'3c DTC_PPM'!AW13-'3a DTC_Other'!AY13),"-")</f>
        <v>-</v>
      </c>
      <c r="AZ13" s="147" t="str">
        <f>IFERROR(IF('3a DTC_Other'!AZ13="","-",'3c DTC_PPM'!AX13-'3a DTC_Other'!AZ13),"-")</f>
        <v>-</v>
      </c>
      <c r="BA13" s="147" t="str">
        <f>IFERROR(IF('3a DTC_Other'!BA13="","-",'3c DTC_PPM'!AY13-'3a DTC_Other'!BA13),"-")</f>
        <v>-</v>
      </c>
      <c r="BB13" s="147" t="str">
        <f>IFERROR(IF('3a DTC_Other'!BB13="","-",'3c DTC_PPM'!AZ13-'3a DTC_Other'!BB13),"-")</f>
        <v>-</v>
      </c>
      <c r="BC13" s="147" t="str">
        <f>IFERROR(IF('3a DTC_Other'!BC13="","-",'3c DTC_PPM'!BA13-'3a DTC_Other'!BC13),"-")</f>
        <v>-</v>
      </c>
      <c r="BD13" s="147" t="str">
        <f>IFERROR(IF('3a DTC_Other'!BD13="","-",'3c DTC_PPM'!BB13-'3a DTC_Other'!BD13),"-")</f>
        <v>-</v>
      </c>
      <c r="BE13" s="147" t="str">
        <f>IFERROR(IF('3a DTC_Other'!BE13="","-",'3c DTC_PPM'!BC13-'3a DTC_Other'!BE13),"-")</f>
        <v>-</v>
      </c>
      <c r="BF13" s="147" t="str">
        <f>IFERROR(IF('3a DTC_Other'!BF13="","-",'3c DTC_PPM'!BD13-'3a DTC_Other'!BF13),"-")</f>
        <v>-</v>
      </c>
    </row>
    <row r="14" spans="1:58" x14ac:dyDescent="0.25">
      <c r="B14" s="279"/>
      <c r="C14" s="314"/>
      <c r="D14" s="281"/>
      <c r="E14" s="315"/>
      <c r="F14" s="65" t="s">
        <v>55</v>
      </c>
      <c r="G14" s="66"/>
      <c r="H14" s="38"/>
      <c r="I14" s="142"/>
      <c r="J14" s="142"/>
      <c r="K14" s="142"/>
      <c r="L14" s="142"/>
      <c r="M14" s="142"/>
      <c r="N14" s="142"/>
      <c r="O14" s="142"/>
      <c r="P14" s="142"/>
      <c r="Q14" s="38"/>
      <c r="R14" s="141"/>
      <c r="S14" s="141"/>
      <c r="T14" s="141"/>
      <c r="U14" s="141"/>
      <c r="V14" s="141"/>
      <c r="W14" s="141"/>
      <c r="X14" s="141"/>
      <c r="Y14" s="141"/>
      <c r="Z14" s="141"/>
      <c r="AA14" s="142"/>
      <c r="AB14" s="141"/>
      <c r="AC14" s="141"/>
      <c r="AD14" s="242"/>
      <c r="AE14" s="242"/>
      <c r="AF14" s="246">
        <f>IFERROR(IF('3a DTC_Other'!AF14="","-",'3c DTC_PPM'!AD14-'3a DTC_Other'!AF14),"-")</f>
        <v>24.649999999999977</v>
      </c>
      <c r="AG14" s="147">
        <f>IFERROR(IF('3a DTC_Other'!AG14="","-",'3c DTC_PPM'!AE14-'3a DTC_Other'!AG14),"-")</f>
        <v>24.659999999999997</v>
      </c>
      <c r="AH14" s="147" t="str">
        <f>IFERROR(IF('3a DTC_Other'!AH14="","-",'3c DTC_PPM'!AF14-'3a DTC_Other'!AH14),"-")</f>
        <v>-</v>
      </c>
      <c r="AI14" s="147" t="str">
        <f>IFERROR(IF('3a DTC_Other'!AI14="","-",'3c DTC_PPM'!AG14-'3a DTC_Other'!AI14),"-")</f>
        <v>-</v>
      </c>
      <c r="AJ14" s="147" t="str">
        <f>IFERROR(IF('3a DTC_Other'!AJ14="","-",'3c DTC_PPM'!AH14-'3a DTC_Other'!AJ14),"-")</f>
        <v>-</v>
      </c>
      <c r="AK14" s="147" t="str">
        <f>IFERROR(IF('3a DTC_Other'!AK14="","-",'3c DTC_PPM'!AI14-'3a DTC_Other'!AK14),"-")</f>
        <v>-</v>
      </c>
      <c r="AL14" s="147" t="str">
        <f>IFERROR(IF('3a DTC_Other'!AL14="","-",'3c DTC_PPM'!AJ14-'3a DTC_Other'!AL14),"-")</f>
        <v>-</v>
      </c>
      <c r="AM14" s="147" t="str">
        <f>IFERROR(IF('3a DTC_Other'!AM14="","-",'3c DTC_PPM'!AK14-'3a DTC_Other'!AM14),"-")</f>
        <v>-</v>
      </c>
      <c r="AN14" s="147" t="str">
        <f>IFERROR(IF('3a DTC_Other'!AN14="","-",'3c DTC_PPM'!AL14-'3a DTC_Other'!AN14),"-")</f>
        <v>-</v>
      </c>
      <c r="AO14" s="147" t="str">
        <f>IFERROR(IF('3a DTC_Other'!AO14="","-",'3c DTC_PPM'!AM14-'3a DTC_Other'!AO14),"-")</f>
        <v>-</v>
      </c>
      <c r="AP14" s="147" t="str">
        <f>IFERROR(IF('3a DTC_Other'!AP14="","-",'3c DTC_PPM'!AN14-'3a DTC_Other'!AP14),"-")</f>
        <v>-</v>
      </c>
      <c r="AQ14" s="147" t="str">
        <f>IFERROR(IF('3a DTC_Other'!AQ14="","-",'3c DTC_PPM'!AO14-'3a DTC_Other'!AQ14),"-")</f>
        <v>-</v>
      </c>
      <c r="AR14" s="147" t="str">
        <f>IFERROR(IF('3a DTC_Other'!AR14="","-",'3c DTC_PPM'!AP14-'3a DTC_Other'!AR14),"-")</f>
        <v>-</v>
      </c>
      <c r="AS14" s="147" t="str">
        <f>IFERROR(IF('3a DTC_Other'!AS14="","-",'3c DTC_PPM'!AQ14-'3a DTC_Other'!AS14),"-")</f>
        <v>-</v>
      </c>
      <c r="AT14" s="147" t="str">
        <f>IFERROR(IF('3a DTC_Other'!AT14="","-",'3c DTC_PPM'!AR14-'3a DTC_Other'!AT14),"-")</f>
        <v>-</v>
      </c>
      <c r="AU14" s="147" t="str">
        <f>IFERROR(IF('3a DTC_Other'!AU14="","-",'3c DTC_PPM'!AS14-'3a DTC_Other'!AU14),"-")</f>
        <v>-</v>
      </c>
      <c r="AV14" s="147" t="str">
        <f>IFERROR(IF('3a DTC_Other'!AV14="","-",'3c DTC_PPM'!AT14-'3a DTC_Other'!AV14),"-")</f>
        <v>-</v>
      </c>
      <c r="AW14" s="147" t="str">
        <f>IFERROR(IF('3a DTC_Other'!AW14="","-",'3c DTC_PPM'!AU14-'3a DTC_Other'!AW14),"-")</f>
        <v>-</v>
      </c>
      <c r="AX14" s="147" t="str">
        <f>IFERROR(IF('3a DTC_Other'!AX14="","-",'3c DTC_PPM'!AV14-'3a DTC_Other'!AX14),"-")</f>
        <v>-</v>
      </c>
      <c r="AY14" s="147" t="str">
        <f>IFERROR(IF('3a DTC_Other'!AY14="","-",'3c DTC_PPM'!AW14-'3a DTC_Other'!AY14),"-")</f>
        <v>-</v>
      </c>
      <c r="AZ14" s="147" t="str">
        <f>IFERROR(IF('3a DTC_Other'!AZ14="","-",'3c DTC_PPM'!AX14-'3a DTC_Other'!AZ14),"-")</f>
        <v>-</v>
      </c>
      <c r="BA14" s="147" t="str">
        <f>IFERROR(IF('3a DTC_Other'!BA14="","-",'3c DTC_PPM'!AY14-'3a DTC_Other'!BA14),"-")</f>
        <v>-</v>
      </c>
      <c r="BB14" s="147" t="str">
        <f>IFERROR(IF('3a DTC_Other'!BB14="","-",'3c DTC_PPM'!AZ14-'3a DTC_Other'!BB14),"-")</f>
        <v>-</v>
      </c>
      <c r="BC14" s="147" t="str">
        <f>IFERROR(IF('3a DTC_Other'!BC14="","-",'3c DTC_PPM'!BA14-'3a DTC_Other'!BC14),"-")</f>
        <v>-</v>
      </c>
      <c r="BD14" s="147" t="str">
        <f>IFERROR(IF('3a DTC_Other'!BD14="","-",'3c DTC_PPM'!BB14-'3a DTC_Other'!BD14),"-")</f>
        <v>-</v>
      </c>
      <c r="BE14" s="147" t="str">
        <f>IFERROR(IF('3a DTC_Other'!BE14="","-",'3c DTC_PPM'!BC14-'3a DTC_Other'!BE14),"-")</f>
        <v>-</v>
      </c>
      <c r="BF14" s="147" t="str">
        <f>IFERROR(IF('3a DTC_Other'!BF14="","-",'3c DTC_PPM'!BD14-'3a DTC_Other'!BF14),"-")</f>
        <v>-</v>
      </c>
    </row>
    <row r="15" spans="1:58" x14ac:dyDescent="0.25">
      <c r="B15" s="279"/>
      <c r="C15" s="314"/>
      <c r="D15" s="281"/>
      <c r="E15" s="315"/>
      <c r="F15" s="65" t="s">
        <v>56</v>
      </c>
      <c r="G15" s="66"/>
      <c r="H15" s="38"/>
      <c r="I15" s="142"/>
      <c r="J15" s="142"/>
      <c r="K15" s="142"/>
      <c r="L15" s="142"/>
      <c r="M15" s="142"/>
      <c r="N15" s="142"/>
      <c r="O15" s="142"/>
      <c r="P15" s="142"/>
      <c r="Q15" s="38"/>
      <c r="R15" s="141"/>
      <c r="S15" s="141"/>
      <c r="T15" s="141"/>
      <c r="U15" s="141"/>
      <c r="V15" s="141"/>
      <c r="W15" s="141"/>
      <c r="X15" s="141"/>
      <c r="Y15" s="141"/>
      <c r="Z15" s="141"/>
      <c r="AA15" s="142"/>
      <c r="AB15" s="141"/>
      <c r="AC15" s="141"/>
      <c r="AD15" s="242"/>
      <c r="AE15" s="242"/>
      <c r="AF15" s="246">
        <f>IFERROR(IF('3a DTC_Other'!AF15="","-",'3c DTC_PPM'!AD15-'3a DTC_Other'!AF15),"-")</f>
        <v>24.75</v>
      </c>
      <c r="AG15" s="147">
        <f>IFERROR(IF('3a DTC_Other'!AG15="","-",'3c DTC_PPM'!AE15-'3a DTC_Other'!AG15),"-")</f>
        <v>24.77000000000001</v>
      </c>
      <c r="AH15" s="147" t="str">
        <f>IFERROR(IF('3a DTC_Other'!AH15="","-",'3c DTC_PPM'!AF15-'3a DTC_Other'!AH15),"-")</f>
        <v>-</v>
      </c>
      <c r="AI15" s="147" t="str">
        <f>IFERROR(IF('3a DTC_Other'!AI15="","-",'3c DTC_PPM'!AG15-'3a DTC_Other'!AI15),"-")</f>
        <v>-</v>
      </c>
      <c r="AJ15" s="147" t="str">
        <f>IFERROR(IF('3a DTC_Other'!AJ15="","-",'3c DTC_PPM'!AH15-'3a DTC_Other'!AJ15),"-")</f>
        <v>-</v>
      </c>
      <c r="AK15" s="147" t="str">
        <f>IFERROR(IF('3a DTC_Other'!AK15="","-",'3c DTC_PPM'!AI15-'3a DTC_Other'!AK15),"-")</f>
        <v>-</v>
      </c>
      <c r="AL15" s="147" t="str">
        <f>IFERROR(IF('3a DTC_Other'!AL15="","-",'3c DTC_PPM'!AJ15-'3a DTC_Other'!AL15),"-")</f>
        <v>-</v>
      </c>
      <c r="AM15" s="147" t="str">
        <f>IFERROR(IF('3a DTC_Other'!AM15="","-",'3c DTC_PPM'!AK15-'3a DTC_Other'!AM15),"-")</f>
        <v>-</v>
      </c>
      <c r="AN15" s="147" t="str">
        <f>IFERROR(IF('3a DTC_Other'!AN15="","-",'3c DTC_PPM'!AL15-'3a DTC_Other'!AN15),"-")</f>
        <v>-</v>
      </c>
      <c r="AO15" s="147" t="str">
        <f>IFERROR(IF('3a DTC_Other'!AO15="","-",'3c DTC_PPM'!AM15-'3a DTC_Other'!AO15),"-")</f>
        <v>-</v>
      </c>
      <c r="AP15" s="147" t="str">
        <f>IFERROR(IF('3a DTC_Other'!AP15="","-",'3c DTC_PPM'!AN15-'3a DTC_Other'!AP15),"-")</f>
        <v>-</v>
      </c>
      <c r="AQ15" s="147" t="str">
        <f>IFERROR(IF('3a DTC_Other'!AQ15="","-",'3c DTC_PPM'!AO15-'3a DTC_Other'!AQ15),"-")</f>
        <v>-</v>
      </c>
      <c r="AR15" s="147" t="str">
        <f>IFERROR(IF('3a DTC_Other'!AR15="","-",'3c DTC_PPM'!AP15-'3a DTC_Other'!AR15),"-")</f>
        <v>-</v>
      </c>
      <c r="AS15" s="147" t="str">
        <f>IFERROR(IF('3a DTC_Other'!AS15="","-",'3c DTC_PPM'!AQ15-'3a DTC_Other'!AS15),"-")</f>
        <v>-</v>
      </c>
      <c r="AT15" s="147" t="str">
        <f>IFERROR(IF('3a DTC_Other'!AT15="","-",'3c DTC_PPM'!AR15-'3a DTC_Other'!AT15),"-")</f>
        <v>-</v>
      </c>
      <c r="AU15" s="147" t="str">
        <f>IFERROR(IF('3a DTC_Other'!AU15="","-",'3c DTC_PPM'!AS15-'3a DTC_Other'!AU15),"-")</f>
        <v>-</v>
      </c>
      <c r="AV15" s="147" t="str">
        <f>IFERROR(IF('3a DTC_Other'!AV15="","-",'3c DTC_PPM'!AT15-'3a DTC_Other'!AV15),"-")</f>
        <v>-</v>
      </c>
      <c r="AW15" s="147" t="str">
        <f>IFERROR(IF('3a DTC_Other'!AW15="","-",'3c DTC_PPM'!AU15-'3a DTC_Other'!AW15),"-")</f>
        <v>-</v>
      </c>
      <c r="AX15" s="147" t="str">
        <f>IFERROR(IF('3a DTC_Other'!AX15="","-",'3c DTC_PPM'!AV15-'3a DTC_Other'!AX15),"-")</f>
        <v>-</v>
      </c>
      <c r="AY15" s="147" t="str">
        <f>IFERROR(IF('3a DTC_Other'!AY15="","-",'3c DTC_PPM'!AW15-'3a DTC_Other'!AY15),"-")</f>
        <v>-</v>
      </c>
      <c r="AZ15" s="147" t="str">
        <f>IFERROR(IF('3a DTC_Other'!AZ15="","-",'3c DTC_PPM'!AX15-'3a DTC_Other'!AZ15),"-")</f>
        <v>-</v>
      </c>
      <c r="BA15" s="147" t="str">
        <f>IFERROR(IF('3a DTC_Other'!BA15="","-",'3c DTC_PPM'!AY15-'3a DTC_Other'!BA15),"-")</f>
        <v>-</v>
      </c>
      <c r="BB15" s="147" t="str">
        <f>IFERROR(IF('3a DTC_Other'!BB15="","-",'3c DTC_PPM'!AZ15-'3a DTC_Other'!BB15),"-")</f>
        <v>-</v>
      </c>
      <c r="BC15" s="147" t="str">
        <f>IFERROR(IF('3a DTC_Other'!BC15="","-",'3c DTC_PPM'!BA15-'3a DTC_Other'!BC15),"-")</f>
        <v>-</v>
      </c>
      <c r="BD15" s="147" t="str">
        <f>IFERROR(IF('3a DTC_Other'!BD15="","-",'3c DTC_PPM'!BB15-'3a DTC_Other'!BD15),"-")</f>
        <v>-</v>
      </c>
      <c r="BE15" s="147" t="str">
        <f>IFERROR(IF('3a DTC_Other'!BE15="","-",'3c DTC_PPM'!BC15-'3a DTC_Other'!BE15),"-")</f>
        <v>-</v>
      </c>
      <c r="BF15" s="147" t="str">
        <f>IFERROR(IF('3a DTC_Other'!BF15="","-",'3c DTC_PPM'!BD15-'3a DTC_Other'!BF15),"-")</f>
        <v>-</v>
      </c>
    </row>
    <row r="16" spans="1:58" x14ac:dyDescent="0.25">
      <c r="B16" s="279"/>
      <c r="C16" s="314"/>
      <c r="D16" s="281"/>
      <c r="E16" s="315"/>
      <c r="F16" s="65" t="s">
        <v>57</v>
      </c>
      <c r="G16" s="66"/>
      <c r="H16" s="38"/>
      <c r="I16" s="142"/>
      <c r="J16" s="142"/>
      <c r="K16" s="142"/>
      <c r="L16" s="142"/>
      <c r="M16" s="142"/>
      <c r="N16" s="142"/>
      <c r="O16" s="142"/>
      <c r="P16" s="142"/>
      <c r="Q16" s="38"/>
      <c r="R16" s="141"/>
      <c r="S16" s="141"/>
      <c r="T16" s="141"/>
      <c r="U16" s="141"/>
      <c r="V16" s="141"/>
      <c r="W16" s="141"/>
      <c r="X16" s="141"/>
      <c r="Y16" s="141"/>
      <c r="Z16" s="141"/>
      <c r="AA16" s="142"/>
      <c r="AB16" s="141"/>
      <c r="AC16" s="141"/>
      <c r="AD16" s="242"/>
      <c r="AE16" s="242"/>
      <c r="AF16" s="246">
        <f>IFERROR(IF('3a DTC_Other'!AF16="","-",'3c DTC_PPM'!AD16-'3a DTC_Other'!AF16),"-")</f>
        <v>24.700000000000017</v>
      </c>
      <c r="AG16" s="147">
        <f>IFERROR(IF('3a DTC_Other'!AG16="","-",'3c DTC_PPM'!AE16-'3a DTC_Other'!AG16),"-")</f>
        <v>24.72</v>
      </c>
      <c r="AH16" s="147" t="str">
        <f>IFERROR(IF('3a DTC_Other'!AH16="","-",'3c DTC_PPM'!AF16-'3a DTC_Other'!AH16),"-")</f>
        <v>-</v>
      </c>
      <c r="AI16" s="147" t="str">
        <f>IFERROR(IF('3a DTC_Other'!AI16="","-",'3c DTC_PPM'!AG16-'3a DTC_Other'!AI16),"-")</f>
        <v>-</v>
      </c>
      <c r="AJ16" s="147" t="str">
        <f>IFERROR(IF('3a DTC_Other'!AJ16="","-",'3c DTC_PPM'!AH16-'3a DTC_Other'!AJ16),"-")</f>
        <v>-</v>
      </c>
      <c r="AK16" s="147" t="str">
        <f>IFERROR(IF('3a DTC_Other'!AK16="","-",'3c DTC_PPM'!AI16-'3a DTC_Other'!AK16),"-")</f>
        <v>-</v>
      </c>
      <c r="AL16" s="147" t="str">
        <f>IFERROR(IF('3a DTC_Other'!AL16="","-",'3c DTC_PPM'!AJ16-'3a DTC_Other'!AL16),"-")</f>
        <v>-</v>
      </c>
      <c r="AM16" s="147" t="str">
        <f>IFERROR(IF('3a DTC_Other'!AM16="","-",'3c DTC_PPM'!AK16-'3a DTC_Other'!AM16),"-")</f>
        <v>-</v>
      </c>
      <c r="AN16" s="147" t="str">
        <f>IFERROR(IF('3a DTC_Other'!AN16="","-",'3c DTC_PPM'!AL16-'3a DTC_Other'!AN16),"-")</f>
        <v>-</v>
      </c>
      <c r="AO16" s="147" t="str">
        <f>IFERROR(IF('3a DTC_Other'!AO16="","-",'3c DTC_PPM'!AM16-'3a DTC_Other'!AO16),"-")</f>
        <v>-</v>
      </c>
      <c r="AP16" s="147" t="str">
        <f>IFERROR(IF('3a DTC_Other'!AP16="","-",'3c DTC_PPM'!AN16-'3a DTC_Other'!AP16),"-")</f>
        <v>-</v>
      </c>
      <c r="AQ16" s="147" t="str">
        <f>IFERROR(IF('3a DTC_Other'!AQ16="","-",'3c DTC_PPM'!AO16-'3a DTC_Other'!AQ16),"-")</f>
        <v>-</v>
      </c>
      <c r="AR16" s="147" t="str">
        <f>IFERROR(IF('3a DTC_Other'!AR16="","-",'3c DTC_PPM'!AP16-'3a DTC_Other'!AR16),"-")</f>
        <v>-</v>
      </c>
      <c r="AS16" s="147" t="str">
        <f>IFERROR(IF('3a DTC_Other'!AS16="","-",'3c DTC_PPM'!AQ16-'3a DTC_Other'!AS16),"-")</f>
        <v>-</v>
      </c>
      <c r="AT16" s="147" t="str">
        <f>IFERROR(IF('3a DTC_Other'!AT16="","-",'3c DTC_PPM'!AR16-'3a DTC_Other'!AT16),"-")</f>
        <v>-</v>
      </c>
      <c r="AU16" s="147" t="str">
        <f>IFERROR(IF('3a DTC_Other'!AU16="","-",'3c DTC_PPM'!AS16-'3a DTC_Other'!AU16),"-")</f>
        <v>-</v>
      </c>
      <c r="AV16" s="147" t="str">
        <f>IFERROR(IF('3a DTC_Other'!AV16="","-",'3c DTC_PPM'!AT16-'3a DTC_Other'!AV16),"-")</f>
        <v>-</v>
      </c>
      <c r="AW16" s="147" t="str">
        <f>IFERROR(IF('3a DTC_Other'!AW16="","-",'3c DTC_PPM'!AU16-'3a DTC_Other'!AW16),"-")</f>
        <v>-</v>
      </c>
      <c r="AX16" s="147" t="str">
        <f>IFERROR(IF('3a DTC_Other'!AX16="","-",'3c DTC_PPM'!AV16-'3a DTC_Other'!AX16),"-")</f>
        <v>-</v>
      </c>
      <c r="AY16" s="147" t="str">
        <f>IFERROR(IF('3a DTC_Other'!AY16="","-",'3c DTC_PPM'!AW16-'3a DTC_Other'!AY16),"-")</f>
        <v>-</v>
      </c>
      <c r="AZ16" s="147" t="str">
        <f>IFERROR(IF('3a DTC_Other'!AZ16="","-",'3c DTC_PPM'!AX16-'3a DTC_Other'!AZ16),"-")</f>
        <v>-</v>
      </c>
      <c r="BA16" s="147" t="str">
        <f>IFERROR(IF('3a DTC_Other'!BA16="","-",'3c DTC_PPM'!AY16-'3a DTC_Other'!BA16),"-")</f>
        <v>-</v>
      </c>
      <c r="BB16" s="147" t="str">
        <f>IFERROR(IF('3a DTC_Other'!BB16="","-",'3c DTC_PPM'!AZ16-'3a DTC_Other'!BB16),"-")</f>
        <v>-</v>
      </c>
      <c r="BC16" s="147" t="str">
        <f>IFERROR(IF('3a DTC_Other'!BC16="","-",'3c DTC_PPM'!BA16-'3a DTC_Other'!BC16),"-")</f>
        <v>-</v>
      </c>
      <c r="BD16" s="147" t="str">
        <f>IFERROR(IF('3a DTC_Other'!BD16="","-",'3c DTC_PPM'!BB16-'3a DTC_Other'!BD16),"-")</f>
        <v>-</v>
      </c>
      <c r="BE16" s="147" t="str">
        <f>IFERROR(IF('3a DTC_Other'!BE16="","-",'3c DTC_PPM'!BC16-'3a DTC_Other'!BE16),"-")</f>
        <v>-</v>
      </c>
      <c r="BF16" s="147" t="str">
        <f>IFERROR(IF('3a DTC_Other'!BF16="","-",'3c DTC_PPM'!BD16-'3a DTC_Other'!BF16),"-")</f>
        <v>-</v>
      </c>
    </row>
    <row r="17" spans="1:58" x14ac:dyDescent="0.25">
      <c r="B17" s="279"/>
      <c r="C17" s="314"/>
      <c r="D17" s="281"/>
      <c r="E17" s="315"/>
      <c r="F17" s="65" t="s">
        <v>58</v>
      </c>
      <c r="G17" s="66"/>
      <c r="H17" s="38"/>
      <c r="I17" s="142"/>
      <c r="J17" s="142"/>
      <c r="K17" s="142"/>
      <c r="L17" s="142"/>
      <c r="M17" s="142"/>
      <c r="N17" s="142"/>
      <c r="O17" s="142"/>
      <c r="P17" s="142"/>
      <c r="Q17" s="38"/>
      <c r="R17" s="141"/>
      <c r="S17" s="141"/>
      <c r="T17" s="141"/>
      <c r="U17" s="141"/>
      <c r="V17" s="141"/>
      <c r="W17" s="141"/>
      <c r="X17" s="141"/>
      <c r="Y17" s="141"/>
      <c r="Z17" s="141"/>
      <c r="AA17" s="142"/>
      <c r="AB17" s="141"/>
      <c r="AC17" s="141"/>
      <c r="AD17" s="242"/>
      <c r="AE17" s="242"/>
      <c r="AF17" s="246">
        <f>IFERROR(IF('3a DTC_Other'!AF17="","-",'3c DTC_PPM'!AD17-'3a DTC_Other'!AF17),"-")</f>
        <v>24.72</v>
      </c>
      <c r="AG17" s="147">
        <f>IFERROR(IF('3a DTC_Other'!AG17="","-",'3c DTC_PPM'!AE17-'3a DTC_Other'!AG17),"-")</f>
        <v>24.740000000000009</v>
      </c>
      <c r="AH17" s="147" t="str">
        <f>IFERROR(IF('3a DTC_Other'!AH17="","-",'3c DTC_PPM'!AF17-'3a DTC_Other'!AH17),"-")</f>
        <v>-</v>
      </c>
      <c r="AI17" s="147" t="str">
        <f>IFERROR(IF('3a DTC_Other'!AI17="","-",'3c DTC_PPM'!AG17-'3a DTC_Other'!AI17),"-")</f>
        <v>-</v>
      </c>
      <c r="AJ17" s="147" t="str">
        <f>IFERROR(IF('3a DTC_Other'!AJ17="","-",'3c DTC_PPM'!AH17-'3a DTC_Other'!AJ17),"-")</f>
        <v>-</v>
      </c>
      <c r="AK17" s="147" t="str">
        <f>IFERROR(IF('3a DTC_Other'!AK17="","-",'3c DTC_PPM'!AI17-'3a DTC_Other'!AK17),"-")</f>
        <v>-</v>
      </c>
      <c r="AL17" s="147" t="str">
        <f>IFERROR(IF('3a DTC_Other'!AL17="","-",'3c DTC_PPM'!AJ17-'3a DTC_Other'!AL17),"-")</f>
        <v>-</v>
      </c>
      <c r="AM17" s="147" t="str">
        <f>IFERROR(IF('3a DTC_Other'!AM17="","-",'3c DTC_PPM'!AK17-'3a DTC_Other'!AM17),"-")</f>
        <v>-</v>
      </c>
      <c r="AN17" s="147" t="str">
        <f>IFERROR(IF('3a DTC_Other'!AN17="","-",'3c DTC_PPM'!AL17-'3a DTC_Other'!AN17),"-")</f>
        <v>-</v>
      </c>
      <c r="AO17" s="147" t="str">
        <f>IFERROR(IF('3a DTC_Other'!AO17="","-",'3c DTC_PPM'!AM17-'3a DTC_Other'!AO17),"-")</f>
        <v>-</v>
      </c>
      <c r="AP17" s="147" t="str">
        <f>IFERROR(IF('3a DTC_Other'!AP17="","-",'3c DTC_PPM'!AN17-'3a DTC_Other'!AP17),"-")</f>
        <v>-</v>
      </c>
      <c r="AQ17" s="147" t="str">
        <f>IFERROR(IF('3a DTC_Other'!AQ17="","-",'3c DTC_PPM'!AO17-'3a DTC_Other'!AQ17),"-")</f>
        <v>-</v>
      </c>
      <c r="AR17" s="147" t="str">
        <f>IFERROR(IF('3a DTC_Other'!AR17="","-",'3c DTC_PPM'!AP17-'3a DTC_Other'!AR17),"-")</f>
        <v>-</v>
      </c>
      <c r="AS17" s="147" t="str">
        <f>IFERROR(IF('3a DTC_Other'!AS17="","-",'3c DTC_PPM'!AQ17-'3a DTC_Other'!AS17),"-")</f>
        <v>-</v>
      </c>
      <c r="AT17" s="147" t="str">
        <f>IFERROR(IF('3a DTC_Other'!AT17="","-",'3c DTC_PPM'!AR17-'3a DTC_Other'!AT17),"-")</f>
        <v>-</v>
      </c>
      <c r="AU17" s="147" t="str">
        <f>IFERROR(IF('3a DTC_Other'!AU17="","-",'3c DTC_PPM'!AS17-'3a DTC_Other'!AU17),"-")</f>
        <v>-</v>
      </c>
      <c r="AV17" s="147" t="str">
        <f>IFERROR(IF('3a DTC_Other'!AV17="","-",'3c DTC_PPM'!AT17-'3a DTC_Other'!AV17),"-")</f>
        <v>-</v>
      </c>
      <c r="AW17" s="147" t="str">
        <f>IFERROR(IF('3a DTC_Other'!AW17="","-",'3c DTC_PPM'!AU17-'3a DTC_Other'!AW17),"-")</f>
        <v>-</v>
      </c>
      <c r="AX17" s="147" t="str">
        <f>IFERROR(IF('3a DTC_Other'!AX17="","-",'3c DTC_PPM'!AV17-'3a DTC_Other'!AX17),"-")</f>
        <v>-</v>
      </c>
      <c r="AY17" s="147" t="str">
        <f>IFERROR(IF('3a DTC_Other'!AY17="","-",'3c DTC_PPM'!AW17-'3a DTC_Other'!AY17),"-")</f>
        <v>-</v>
      </c>
      <c r="AZ17" s="147" t="str">
        <f>IFERROR(IF('3a DTC_Other'!AZ17="","-",'3c DTC_PPM'!AX17-'3a DTC_Other'!AZ17),"-")</f>
        <v>-</v>
      </c>
      <c r="BA17" s="147" t="str">
        <f>IFERROR(IF('3a DTC_Other'!BA17="","-",'3c DTC_PPM'!AY17-'3a DTC_Other'!BA17),"-")</f>
        <v>-</v>
      </c>
      <c r="BB17" s="147" t="str">
        <f>IFERROR(IF('3a DTC_Other'!BB17="","-",'3c DTC_PPM'!AZ17-'3a DTC_Other'!BB17),"-")</f>
        <v>-</v>
      </c>
      <c r="BC17" s="147" t="str">
        <f>IFERROR(IF('3a DTC_Other'!BC17="","-",'3c DTC_PPM'!BA17-'3a DTC_Other'!BC17),"-")</f>
        <v>-</v>
      </c>
      <c r="BD17" s="147" t="str">
        <f>IFERROR(IF('3a DTC_Other'!BD17="","-",'3c DTC_PPM'!BB17-'3a DTC_Other'!BD17),"-")</f>
        <v>-</v>
      </c>
      <c r="BE17" s="147" t="str">
        <f>IFERROR(IF('3a DTC_Other'!BE17="","-",'3c DTC_PPM'!BC17-'3a DTC_Other'!BE17),"-")</f>
        <v>-</v>
      </c>
      <c r="BF17" s="147" t="str">
        <f>IFERROR(IF('3a DTC_Other'!BF17="","-",'3c DTC_PPM'!BD17-'3a DTC_Other'!BF17),"-")</f>
        <v>-</v>
      </c>
    </row>
    <row r="18" spans="1:58" x14ac:dyDescent="0.25">
      <c r="B18" s="279"/>
      <c r="C18" s="314"/>
      <c r="D18" s="281"/>
      <c r="E18" s="315"/>
      <c r="F18" s="65" t="s">
        <v>59</v>
      </c>
      <c r="G18" s="66"/>
      <c r="H18" s="38"/>
      <c r="I18" s="142"/>
      <c r="J18" s="142"/>
      <c r="K18" s="142"/>
      <c r="L18" s="142"/>
      <c r="M18" s="142"/>
      <c r="N18" s="142"/>
      <c r="O18" s="142"/>
      <c r="P18" s="142"/>
      <c r="Q18" s="38"/>
      <c r="R18" s="141"/>
      <c r="S18" s="141"/>
      <c r="T18" s="141"/>
      <c r="U18" s="141"/>
      <c r="V18" s="141"/>
      <c r="W18" s="141"/>
      <c r="X18" s="141"/>
      <c r="Y18" s="141"/>
      <c r="Z18" s="141"/>
      <c r="AA18" s="142"/>
      <c r="AB18" s="141"/>
      <c r="AC18" s="141"/>
      <c r="AD18" s="242"/>
      <c r="AE18" s="242"/>
      <c r="AF18" s="246">
        <f>IFERROR(IF('3a DTC_Other'!AF18="","-",'3c DTC_PPM'!AD18-'3a DTC_Other'!AF18),"-")</f>
        <v>24.650000000000006</v>
      </c>
      <c r="AG18" s="147">
        <f>IFERROR(IF('3a DTC_Other'!AG18="","-",'3c DTC_PPM'!AE18-'3a DTC_Other'!AG18),"-")</f>
        <v>24.660000000000025</v>
      </c>
      <c r="AH18" s="147" t="str">
        <f>IFERROR(IF('3a DTC_Other'!AH18="","-",'3c DTC_PPM'!AF18-'3a DTC_Other'!AH18),"-")</f>
        <v>-</v>
      </c>
      <c r="AI18" s="147" t="str">
        <f>IFERROR(IF('3a DTC_Other'!AI18="","-",'3c DTC_PPM'!AG18-'3a DTC_Other'!AI18),"-")</f>
        <v>-</v>
      </c>
      <c r="AJ18" s="147" t="str">
        <f>IFERROR(IF('3a DTC_Other'!AJ18="","-",'3c DTC_PPM'!AH18-'3a DTC_Other'!AJ18),"-")</f>
        <v>-</v>
      </c>
      <c r="AK18" s="147" t="str">
        <f>IFERROR(IF('3a DTC_Other'!AK18="","-",'3c DTC_PPM'!AI18-'3a DTC_Other'!AK18),"-")</f>
        <v>-</v>
      </c>
      <c r="AL18" s="147" t="str">
        <f>IFERROR(IF('3a DTC_Other'!AL18="","-",'3c DTC_PPM'!AJ18-'3a DTC_Other'!AL18),"-")</f>
        <v>-</v>
      </c>
      <c r="AM18" s="147" t="str">
        <f>IFERROR(IF('3a DTC_Other'!AM18="","-",'3c DTC_PPM'!AK18-'3a DTC_Other'!AM18),"-")</f>
        <v>-</v>
      </c>
      <c r="AN18" s="147" t="str">
        <f>IFERROR(IF('3a DTC_Other'!AN18="","-",'3c DTC_PPM'!AL18-'3a DTC_Other'!AN18),"-")</f>
        <v>-</v>
      </c>
      <c r="AO18" s="147" t="str">
        <f>IFERROR(IF('3a DTC_Other'!AO18="","-",'3c DTC_PPM'!AM18-'3a DTC_Other'!AO18),"-")</f>
        <v>-</v>
      </c>
      <c r="AP18" s="147" t="str">
        <f>IFERROR(IF('3a DTC_Other'!AP18="","-",'3c DTC_PPM'!AN18-'3a DTC_Other'!AP18),"-")</f>
        <v>-</v>
      </c>
      <c r="AQ18" s="147" t="str">
        <f>IFERROR(IF('3a DTC_Other'!AQ18="","-",'3c DTC_PPM'!AO18-'3a DTC_Other'!AQ18),"-")</f>
        <v>-</v>
      </c>
      <c r="AR18" s="147" t="str">
        <f>IFERROR(IF('3a DTC_Other'!AR18="","-",'3c DTC_PPM'!AP18-'3a DTC_Other'!AR18),"-")</f>
        <v>-</v>
      </c>
      <c r="AS18" s="147" t="str">
        <f>IFERROR(IF('3a DTC_Other'!AS18="","-",'3c DTC_PPM'!AQ18-'3a DTC_Other'!AS18),"-")</f>
        <v>-</v>
      </c>
      <c r="AT18" s="147" t="str">
        <f>IFERROR(IF('3a DTC_Other'!AT18="","-",'3c DTC_PPM'!AR18-'3a DTC_Other'!AT18),"-")</f>
        <v>-</v>
      </c>
      <c r="AU18" s="147" t="str">
        <f>IFERROR(IF('3a DTC_Other'!AU18="","-",'3c DTC_PPM'!AS18-'3a DTC_Other'!AU18),"-")</f>
        <v>-</v>
      </c>
      <c r="AV18" s="147" t="str">
        <f>IFERROR(IF('3a DTC_Other'!AV18="","-",'3c DTC_PPM'!AT18-'3a DTC_Other'!AV18),"-")</f>
        <v>-</v>
      </c>
      <c r="AW18" s="147" t="str">
        <f>IFERROR(IF('3a DTC_Other'!AW18="","-",'3c DTC_PPM'!AU18-'3a DTC_Other'!AW18),"-")</f>
        <v>-</v>
      </c>
      <c r="AX18" s="147" t="str">
        <f>IFERROR(IF('3a DTC_Other'!AX18="","-",'3c DTC_PPM'!AV18-'3a DTC_Other'!AX18),"-")</f>
        <v>-</v>
      </c>
      <c r="AY18" s="147" t="str">
        <f>IFERROR(IF('3a DTC_Other'!AY18="","-",'3c DTC_PPM'!AW18-'3a DTC_Other'!AY18),"-")</f>
        <v>-</v>
      </c>
      <c r="AZ18" s="147" t="str">
        <f>IFERROR(IF('3a DTC_Other'!AZ18="","-",'3c DTC_PPM'!AX18-'3a DTC_Other'!AZ18),"-")</f>
        <v>-</v>
      </c>
      <c r="BA18" s="147" t="str">
        <f>IFERROR(IF('3a DTC_Other'!BA18="","-",'3c DTC_PPM'!AY18-'3a DTC_Other'!BA18),"-")</f>
        <v>-</v>
      </c>
      <c r="BB18" s="147" t="str">
        <f>IFERROR(IF('3a DTC_Other'!BB18="","-",'3c DTC_PPM'!AZ18-'3a DTC_Other'!BB18),"-")</f>
        <v>-</v>
      </c>
      <c r="BC18" s="147" t="str">
        <f>IFERROR(IF('3a DTC_Other'!BC18="","-",'3c DTC_PPM'!BA18-'3a DTC_Other'!BC18),"-")</f>
        <v>-</v>
      </c>
      <c r="BD18" s="147" t="str">
        <f>IFERROR(IF('3a DTC_Other'!BD18="","-",'3c DTC_PPM'!BB18-'3a DTC_Other'!BD18),"-")</f>
        <v>-</v>
      </c>
      <c r="BE18" s="147" t="str">
        <f>IFERROR(IF('3a DTC_Other'!BE18="","-",'3c DTC_PPM'!BC18-'3a DTC_Other'!BE18),"-")</f>
        <v>-</v>
      </c>
      <c r="BF18" s="147" t="str">
        <f>IFERROR(IF('3a DTC_Other'!BF18="","-",'3c DTC_PPM'!BD18-'3a DTC_Other'!BF18),"-")</f>
        <v>-</v>
      </c>
    </row>
    <row r="19" spans="1:58" x14ac:dyDescent="0.25">
      <c r="B19" s="279"/>
      <c r="C19" s="314"/>
      <c r="D19" s="281"/>
      <c r="E19" s="315"/>
      <c r="F19" s="65" t="s">
        <v>60</v>
      </c>
      <c r="G19" s="66"/>
      <c r="H19" s="38"/>
      <c r="I19" s="142"/>
      <c r="J19" s="142"/>
      <c r="K19" s="142"/>
      <c r="L19" s="142"/>
      <c r="M19" s="142"/>
      <c r="N19" s="142"/>
      <c r="O19" s="142"/>
      <c r="P19" s="142"/>
      <c r="Q19" s="38"/>
      <c r="R19" s="141"/>
      <c r="S19" s="141"/>
      <c r="T19" s="141"/>
      <c r="U19" s="141"/>
      <c r="V19" s="141"/>
      <c r="W19" s="141"/>
      <c r="X19" s="141"/>
      <c r="Y19" s="141"/>
      <c r="Z19" s="141"/>
      <c r="AA19" s="142"/>
      <c r="AB19" s="141"/>
      <c r="AC19" s="141"/>
      <c r="AD19" s="242"/>
      <c r="AE19" s="242"/>
      <c r="AF19" s="246">
        <f>IFERROR(IF('3a DTC_Other'!AF19="","-",'3c DTC_PPM'!AD19-'3a DTC_Other'!AF19),"-")</f>
        <v>25.120000000000005</v>
      </c>
      <c r="AG19" s="147">
        <f>IFERROR(IF('3a DTC_Other'!AG19="","-",'3c DTC_PPM'!AE19-'3a DTC_Other'!AG19),"-")</f>
        <v>25.140000000000015</v>
      </c>
      <c r="AH19" s="147" t="str">
        <f>IFERROR(IF('3a DTC_Other'!AH19="","-",'3c DTC_PPM'!AF19-'3a DTC_Other'!AH19),"-")</f>
        <v>-</v>
      </c>
      <c r="AI19" s="147" t="str">
        <f>IFERROR(IF('3a DTC_Other'!AI19="","-",'3c DTC_PPM'!AG19-'3a DTC_Other'!AI19),"-")</f>
        <v>-</v>
      </c>
      <c r="AJ19" s="147" t="str">
        <f>IFERROR(IF('3a DTC_Other'!AJ19="","-",'3c DTC_PPM'!AH19-'3a DTC_Other'!AJ19),"-")</f>
        <v>-</v>
      </c>
      <c r="AK19" s="147" t="str">
        <f>IFERROR(IF('3a DTC_Other'!AK19="","-",'3c DTC_PPM'!AI19-'3a DTC_Other'!AK19),"-")</f>
        <v>-</v>
      </c>
      <c r="AL19" s="147" t="str">
        <f>IFERROR(IF('3a DTC_Other'!AL19="","-",'3c DTC_PPM'!AJ19-'3a DTC_Other'!AL19),"-")</f>
        <v>-</v>
      </c>
      <c r="AM19" s="147" t="str">
        <f>IFERROR(IF('3a DTC_Other'!AM19="","-",'3c DTC_PPM'!AK19-'3a DTC_Other'!AM19),"-")</f>
        <v>-</v>
      </c>
      <c r="AN19" s="147" t="str">
        <f>IFERROR(IF('3a DTC_Other'!AN19="","-",'3c DTC_PPM'!AL19-'3a DTC_Other'!AN19),"-")</f>
        <v>-</v>
      </c>
      <c r="AO19" s="147" t="str">
        <f>IFERROR(IF('3a DTC_Other'!AO19="","-",'3c DTC_PPM'!AM19-'3a DTC_Other'!AO19),"-")</f>
        <v>-</v>
      </c>
      <c r="AP19" s="147" t="str">
        <f>IFERROR(IF('3a DTC_Other'!AP19="","-",'3c DTC_PPM'!AN19-'3a DTC_Other'!AP19),"-")</f>
        <v>-</v>
      </c>
      <c r="AQ19" s="147" t="str">
        <f>IFERROR(IF('3a DTC_Other'!AQ19="","-",'3c DTC_PPM'!AO19-'3a DTC_Other'!AQ19),"-")</f>
        <v>-</v>
      </c>
      <c r="AR19" s="147" t="str">
        <f>IFERROR(IF('3a DTC_Other'!AR19="","-",'3c DTC_PPM'!AP19-'3a DTC_Other'!AR19),"-")</f>
        <v>-</v>
      </c>
      <c r="AS19" s="147" t="str">
        <f>IFERROR(IF('3a DTC_Other'!AS19="","-",'3c DTC_PPM'!AQ19-'3a DTC_Other'!AS19),"-")</f>
        <v>-</v>
      </c>
      <c r="AT19" s="147" t="str">
        <f>IFERROR(IF('3a DTC_Other'!AT19="","-",'3c DTC_PPM'!AR19-'3a DTC_Other'!AT19),"-")</f>
        <v>-</v>
      </c>
      <c r="AU19" s="147" t="str">
        <f>IFERROR(IF('3a DTC_Other'!AU19="","-",'3c DTC_PPM'!AS19-'3a DTC_Other'!AU19),"-")</f>
        <v>-</v>
      </c>
      <c r="AV19" s="147" t="str">
        <f>IFERROR(IF('3a DTC_Other'!AV19="","-",'3c DTC_PPM'!AT19-'3a DTC_Other'!AV19),"-")</f>
        <v>-</v>
      </c>
      <c r="AW19" s="147" t="str">
        <f>IFERROR(IF('3a DTC_Other'!AW19="","-",'3c DTC_PPM'!AU19-'3a DTC_Other'!AW19),"-")</f>
        <v>-</v>
      </c>
      <c r="AX19" s="147" t="str">
        <f>IFERROR(IF('3a DTC_Other'!AX19="","-",'3c DTC_PPM'!AV19-'3a DTC_Other'!AX19),"-")</f>
        <v>-</v>
      </c>
      <c r="AY19" s="147" t="str">
        <f>IFERROR(IF('3a DTC_Other'!AY19="","-",'3c DTC_PPM'!AW19-'3a DTC_Other'!AY19),"-")</f>
        <v>-</v>
      </c>
      <c r="AZ19" s="147" t="str">
        <f>IFERROR(IF('3a DTC_Other'!AZ19="","-",'3c DTC_PPM'!AX19-'3a DTC_Other'!AZ19),"-")</f>
        <v>-</v>
      </c>
      <c r="BA19" s="147" t="str">
        <f>IFERROR(IF('3a DTC_Other'!BA19="","-",'3c DTC_PPM'!AY19-'3a DTC_Other'!BA19),"-")</f>
        <v>-</v>
      </c>
      <c r="BB19" s="147" t="str">
        <f>IFERROR(IF('3a DTC_Other'!BB19="","-",'3c DTC_PPM'!AZ19-'3a DTC_Other'!BB19),"-")</f>
        <v>-</v>
      </c>
      <c r="BC19" s="147" t="str">
        <f>IFERROR(IF('3a DTC_Other'!BC19="","-",'3c DTC_PPM'!BA19-'3a DTC_Other'!BC19),"-")</f>
        <v>-</v>
      </c>
      <c r="BD19" s="147" t="str">
        <f>IFERROR(IF('3a DTC_Other'!BD19="","-",'3c DTC_PPM'!BB19-'3a DTC_Other'!BD19),"-")</f>
        <v>-</v>
      </c>
      <c r="BE19" s="147" t="str">
        <f>IFERROR(IF('3a DTC_Other'!BE19="","-",'3c DTC_PPM'!BC19-'3a DTC_Other'!BE19),"-")</f>
        <v>-</v>
      </c>
      <c r="BF19" s="147" t="str">
        <f>IFERROR(IF('3a DTC_Other'!BF19="","-",'3c DTC_PPM'!BD19-'3a DTC_Other'!BF19),"-")</f>
        <v>-</v>
      </c>
    </row>
    <row r="20" spans="1:58" x14ac:dyDescent="0.25">
      <c r="B20" s="279"/>
      <c r="C20" s="314"/>
      <c r="D20" s="281"/>
      <c r="E20" s="315"/>
      <c r="F20" s="65" t="s">
        <v>61</v>
      </c>
      <c r="G20" s="66"/>
      <c r="H20" s="38"/>
      <c r="I20" s="142"/>
      <c r="J20" s="142"/>
      <c r="K20" s="142"/>
      <c r="L20" s="142"/>
      <c r="M20" s="142"/>
      <c r="N20" s="142"/>
      <c r="O20" s="142"/>
      <c r="P20" s="142"/>
      <c r="Q20" s="38"/>
      <c r="R20" s="141"/>
      <c r="S20" s="141"/>
      <c r="T20" s="141"/>
      <c r="U20" s="141"/>
      <c r="V20" s="141"/>
      <c r="W20" s="141"/>
      <c r="X20" s="141"/>
      <c r="Y20" s="141"/>
      <c r="Z20" s="141"/>
      <c r="AA20" s="142"/>
      <c r="AB20" s="141"/>
      <c r="AC20" s="141"/>
      <c r="AD20" s="242"/>
      <c r="AE20" s="242"/>
      <c r="AF20" s="246">
        <f>IFERROR(IF('3a DTC_Other'!AF20="","-",'3c DTC_PPM'!AD20-'3a DTC_Other'!AF20),"-")</f>
        <v>24.820000000000022</v>
      </c>
      <c r="AG20" s="147">
        <f>IFERROR(IF('3a DTC_Other'!AG20="","-",'3c DTC_PPM'!AE20-'3a DTC_Other'!AG20),"-")</f>
        <v>24.830000000000013</v>
      </c>
      <c r="AH20" s="147" t="str">
        <f>IFERROR(IF('3a DTC_Other'!AH20="","-",'3c DTC_PPM'!AF20-'3a DTC_Other'!AH20),"-")</f>
        <v>-</v>
      </c>
      <c r="AI20" s="147" t="str">
        <f>IFERROR(IF('3a DTC_Other'!AI20="","-",'3c DTC_PPM'!AG20-'3a DTC_Other'!AI20),"-")</f>
        <v>-</v>
      </c>
      <c r="AJ20" s="147" t="str">
        <f>IFERROR(IF('3a DTC_Other'!AJ20="","-",'3c DTC_PPM'!AH20-'3a DTC_Other'!AJ20),"-")</f>
        <v>-</v>
      </c>
      <c r="AK20" s="147" t="str">
        <f>IFERROR(IF('3a DTC_Other'!AK20="","-",'3c DTC_PPM'!AI20-'3a DTC_Other'!AK20),"-")</f>
        <v>-</v>
      </c>
      <c r="AL20" s="147" t="str">
        <f>IFERROR(IF('3a DTC_Other'!AL20="","-",'3c DTC_PPM'!AJ20-'3a DTC_Other'!AL20),"-")</f>
        <v>-</v>
      </c>
      <c r="AM20" s="147" t="str">
        <f>IFERROR(IF('3a DTC_Other'!AM20="","-",'3c DTC_PPM'!AK20-'3a DTC_Other'!AM20),"-")</f>
        <v>-</v>
      </c>
      <c r="AN20" s="147" t="str">
        <f>IFERROR(IF('3a DTC_Other'!AN20="","-",'3c DTC_PPM'!AL20-'3a DTC_Other'!AN20),"-")</f>
        <v>-</v>
      </c>
      <c r="AO20" s="147" t="str">
        <f>IFERROR(IF('3a DTC_Other'!AO20="","-",'3c DTC_PPM'!AM20-'3a DTC_Other'!AO20),"-")</f>
        <v>-</v>
      </c>
      <c r="AP20" s="147" t="str">
        <f>IFERROR(IF('3a DTC_Other'!AP20="","-",'3c DTC_PPM'!AN20-'3a DTC_Other'!AP20),"-")</f>
        <v>-</v>
      </c>
      <c r="AQ20" s="147" t="str">
        <f>IFERROR(IF('3a DTC_Other'!AQ20="","-",'3c DTC_PPM'!AO20-'3a DTC_Other'!AQ20),"-")</f>
        <v>-</v>
      </c>
      <c r="AR20" s="147" t="str">
        <f>IFERROR(IF('3a DTC_Other'!AR20="","-",'3c DTC_PPM'!AP20-'3a DTC_Other'!AR20),"-")</f>
        <v>-</v>
      </c>
      <c r="AS20" s="147" t="str">
        <f>IFERROR(IF('3a DTC_Other'!AS20="","-",'3c DTC_PPM'!AQ20-'3a DTC_Other'!AS20),"-")</f>
        <v>-</v>
      </c>
      <c r="AT20" s="147" t="str">
        <f>IFERROR(IF('3a DTC_Other'!AT20="","-",'3c DTC_PPM'!AR20-'3a DTC_Other'!AT20),"-")</f>
        <v>-</v>
      </c>
      <c r="AU20" s="147" t="str">
        <f>IFERROR(IF('3a DTC_Other'!AU20="","-",'3c DTC_PPM'!AS20-'3a DTC_Other'!AU20),"-")</f>
        <v>-</v>
      </c>
      <c r="AV20" s="147" t="str">
        <f>IFERROR(IF('3a DTC_Other'!AV20="","-",'3c DTC_PPM'!AT20-'3a DTC_Other'!AV20),"-")</f>
        <v>-</v>
      </c>
      <c r="AW20" s="147" t="str">
        <f>IFERROR(IF('3a DTC_Other'!AW20="","-",'3c DTC_PPM'!AU20-'3a DTC_Other'!AW20),"-")</f>
        <v>-</v>
      </c>
      <c r="AX20" s="147" t="str">
        <f>IFERROR(IF('3a DTC_Other'!AX20="","-",'3c DTC_PPM'!AV20-'3a DTC_Other'!AX20),"-")</f>
        <v>-</v>
      </c>
      <c r="AY20" s="147" t="str">
        <f>IFERROR(IF('3a DTC_Other'!AY20="","-",'3c DTC_PPM'!AW20-'3a DTC_Other'!AY20),"-")</f>
        <v>-</v>
      </c>
      <c r="AZ20" s="147" t="str">
        <f>IFERROR(IF('3a DTC_Other'!AZ20="","-",'3c DTC_PPM'!AX20-'3a DTC_Other'!AZ20),"-")</f>
        <v>-</v>
      </c>
      <c r="BA20" s="147" t="str">
        <f>IFERROR(IF('3a DTC_Other'!BA20="","-",'3c DTC_PPM'!AY20-'3a DTC_Other'!BA20),"-")</f>
        <v>-</v>
      </c>
      <c r="BB20" s="147" t="str">
        <f>IFERROR(IF('3a DTC_Other'!BB20="","-",'3c DTC_PPM'!AZ20-'3a DTC_Other'!BB20),"-")</f>
        <v>-</v>
      </c>
      <c r="BC20" s="147" t="str">
        <f>IFERROR(IF('3a DTC_Other'!BC20="","-",'3c DTC_PPM'!BA20-'3a DTC_Other'!BC20),"-")</f>
        <v>-</v>
      </c>
      <c r="BD20" s="147" t="str">
        <f>IFERROR(IF('3a DTC_Other'!BD20="","-",'3c DTC_PPM'!BB20-'3a DTC_Other'!BD20),"-")</f>
        <v>-</v>
      </c>
      <c r="BE20" s="147" t="str">
        <f>IFERROR(IF('3a DTC_Other'!BE20="","-",'3c DTC_PPM'!BC20-'3a DTC_Other'!BE20),"-")</f>
        <v>-</v>
      </c>
      <c r="BF20" s="147" t="str">
        <f>IFERROR(IF('3a DTC_Other'!BF20="","-",'3c DTC_PPM'!BD20-'3a DTC_Other'!BF20),"-")</f>
        <v>-</v>
      </c>
    </row>
    <row r="21" spans="1:58" x14ac:dyDescent="0.25">
      <c r="B21" s="279"/>
      <c r="C21" s="314"/>
      <c r="D21" s="281"/>
      <c r="E21" s="315"/>
      <c r="F21" s="65" t="s">
        <v>62</v>
      </c>
      <c r="G21" s="66"/>
      <c r="H21" s="38"/>
      <c r="I21" s="142"/>
      <c r="J21" s="142"/>
      <c r="K21" s="142"/>
      <c r="L21" s="142"/>
      <c r="M21" s="142"/>
      <c r="N21" s="142"/>
      <c r="O21" s="142"/>
      <c r="P21" s="142"/>
      <c r="Q21" s="38"/>
      <c r="R21" s="141"/>
      <c r="S21" s="141"/>
      <c r="T21" s="141"/>
      <c r="U21" s="141"/>
      <c r="V21" s="141"/>
      <c r="W21" s="141"/>
      <c r="X21" s="141"/>
      <c r="Y21" s="141"/>
      <c r="Z21" s="141"/>
      <c r="AA21" s="142"/>
      <c r="AB21" s="141"/>
      <c r="AC21" s="141"/>
      <c r="AD21" s="242"/>
      <c r="AE21" s="242"/>
      <c r="AF21" s="246">
        <f>IFERROR(IF('3a DTC_Other'!AF21="","-",'3c DTC_PPM'!AD21-'3a DTC_Other'!AF21),"-")</f>
        <v>24.949999999999989</v>
      </c>
      <c r="AG21" s="147">
        <f>IFERROR(IF('3a DTC_Other'!AG21="","-",'3c DTC_PPM'!AE21-'3a DTC_Other'!AG21),"-")</f>
        <v>24.95999999999998</v>
      </c>
      <c r="AH21" s="147" t="str">
        <f>IFERROR(IF('3a DTC_Other'!AH21="","-",'3c DTC_PPM'!AF21-'3a DTC_Other'!AH21),"-")</f>
        <v>-</v>
      </c>
      <c r="AI21" s="147" t="str">
        <f>IFERROR(IF('3a DTC_Other'!AI21="","-",'3c DTC_PPM'!AG21-'3a DTC_Other'!AI21),"-")</f>
        <v>-</v>
      </c>
      <c r="AJ21" s="147" t="str">
        <f>IFERROR(IF('3a DTC_Other'!AJ21="","-",'3c DTC_PPM'!AH21-'3a DTC_Other'!AJ21),"-")</f>
        <v>-</v>
      </c>
      <c r="AK21" s="147" t="str">
        <f>IFERROR(IF('3a DTC_Other'!AK21="","-",'3c DTC_PPM'!AI21-'3a DTC_Other'!AK21),"-")</f>
        <v>-</v>
      </c>
      <c r="AL21" s="147" t="str">
        <f>IFERROR(IF('3a DTC_Other'!AL21="","-",'3c DTC_PPM'!AJ21-'3a DTC_Other'!AL21),"-")</f>
        <v>-</v>
      </c>
      <c r="AM21" s="147" t="str">
        <f>IFERROR(IF('3a DTC_Other'!AM21="","-",'3c DTC_PPM'!AK21-'3a DTC_Other'!AM21),"-")</f>
        <v>-</v>
      </c>
      <c r="AN21" s="147" t="str">
        <f>IFERROR(IF('3a DTC_Other'!AN21="","-",'3c DTC_PPM'!AL21-'3a DTC_Other'!AN21),"-")</f>
        <v>-</v>
      </c>
      <c r="AO21" s="147" t="str">
        <f>IFERROR(IF('3a DTC_Other'!AO21="","-",'3c DTC_PPM'!AM21-'3a DTC_Other'!AO21),"-")</f>
        <v>-</v>
      </c>
      <c r="AP21" s="147" t="str">
        <f>IFERROR(IF('3a DTC_Other'!AP21="","-",'3c DTC_PPM'!AN21-'3a DTC_Other'!AP21),"-")</f>
        <v>-</v>
      </c>
      <c r="AQ21" s="147" t="str">
        <f>IFERROR(IF('3a DTC_Other'!AQ21="","-",'3c DTC_PPM'!AO21-'3a DTC_Other'!AQ21),"-")</f>
        <v>-</v>
      </c>
      <c r="AR21" s="147" t="str">
        <f>IFERROR(IF('3a DTC_Other'!AR21="","-",'3c DTC_PPM'!AP21-'3a DTC_Other'!AR21),"-")</f>
        <v>-</v>
      </c>
      <c r="AS21" s="147" t="str">
        <f>IFERROR(IF('3a DTC_Other'!AS21="","-",'3c DTC_PPM'!AQ21-'3a DTC_Other'!AS21),"-")</f>
        <v>-</v>
      </c>
      <c r="AT21" s="147" t="str">
        <f>IFERROR(IF('3a DTC_Other'!AT21="","-",'3c DTC_PPM'!AR21-'3a DTC_Other'!AT21),"-")</f>
        <v>-</v>
      </c>
      <c r="AU21" s="147" t="str">
        <f>IFERROR(IF('3a DTC_Other'!AU21="","-",'3c DTC_PPM'!AS21-'3a DTC_Other'!AU21),"-")</f>
        <v>-</v>
      </c>
      <c r="AV21" s="147" t="str">
        <f>IFERROR(IF('3a DTC_Other'!AV21="","-",'3c DTC_PPM'!AT21-'3a DTC_Other'!AV21),"-")</f>
        <v>-</v>
      </c>
      <c r="AW21" s="147" t="str">
        <f>IFERROR(IF('3a DTC_Other'!AW21="","-",'3c DTC_PPM'!AU21-'3a DTC_Other'!AW21),"-")</f>
        <v>-</v>
      </c>
      <c r="AX21" s="147" t="str">
        <f>IFERROR(IF('3a DTC_Other'!AX21="","-",'3c DTC_PPM'!AV21-'3a DTC_Other'!AX21),"-")</f>
        <v>-</v>
      </c>
      <c r="AY21" s="147" t="str">
        <f>IFERROR(IF('3a DTC_Other'!AY21="","-",'3c DTC_PPM'!AW21-'3a DTC_Other'!AY21),"-")</f>
        <v>-</v>
      </c>
      <c r="AZ21" s="147" t="str">
        <f>IFERROR(IF('3a DTC_Other'!AZ21="","-",'3c DTC_PPM'!AX21-'3a DTC_Other'!AZ21),"-")</f>
        <v>-</v>
      </c>
      <c r="BA21" s="147" t="str">
        <f>IFERROR(IF('3a DTC_Other'!BA21="","-",'3c DTC_PPM'!AY21-'3a DTC_Other'!BA21),"-")</f>
        <v>-</v>
      </c>
      <c r="BB21" s="147" t="str">
        <f>IFERROR(IF('3a DTC_Other'!BB21="","-",'3c DTC_PPM'!AZ21-'3a DTC_Other'!BB21),"-")</f>
        <v>-</v>
      </c>
      <c r="BC21" s="147" t="str">
        <f>IFERROR(IF('3a DTC_Other'!BC21="","-",'3c DTC_PPM'!BA21-'3a DTC_Other'!BC21),"-")</f>
        <v>-</v>
      </c>
      <c r="BD21" s="147" t="str">
        <f>IFERROR(IF('3a DTC_Other'!BD21="","-",'3c DTC_PPM'!BB21-'3a DTC_Other'!BD21),"-")</f>
        <v>-</v>
      </c>
      <c r="BE21" s="147" t="str">
        <f>IFERROR(IF('3a DTC_Other'!BE21="","-",'3c DTC_PPM'!BC21-'3a DTC_Other'!BE21),"-")</f>
        <v>-</v>
      </c>
      <c r="BF21" s="147" t="str">
        <f>IFERROR(IF('3a DTC_Other'!BF21="","-",'3c DTC_PPM'!BD21-'3a DTC_Other'!BF21),"-")</f>
        <v>-</v>
      </c>
    </row>
    <row r="22" spans="1:58" x14ac:dyDescent="0.25">
      <c r="B22" s="279"/>
      <c r="C22" s="314"/>
      <c r="D22" s="281"/>
      <c r="E22" s="315"/>
      <c r="F22" s="65" t="s">
        <v>63</v>
      </c>
      <c r="G22" s="66"/>
      <c r="H22" s="38"/>
      <c r="I22" s="142"/>
      <c r="J22" s="142"/>
      <c r="K22" s="142"/>
      <c r="L22" s="142"/>
      <c r="M22" s="142"/>
      <c r="N22" s="142"/>
      <c r="O22" s="142"/>
      <c r="P22" s="142"/>
      <c r="Q22" s="38"/>
      <c r="R22" s="141"/>
      <c r="S22" s="141"/>
      <c r="T22" s="141"/>
      <c r="U22" s="141"/>
      <c r="V22" s="141"/>
      <c r="W22" s="141"/>
      <c r="X22" s="141"/>
      <c r="Y22" s="141"/>
      <c r="Z22" s="141"/>
      <c r="AA22" s="142"/>
      <c r="AB22" s="141"/>
      <c r="AC22" s="141"/>
      <c r="AD22" s="242"/>
      <c r="AE22" s="242"/>
      <c r="AF22" s="246">
        <f>IFERROR(IF('3a DTC_Other'!AF22="","-",'3c DTC_PPM'!AD22-'3a DTC_Other'!AF22),"-")</f>
        <v>24.849999999999994</v>
      </c>
      <c r="AG22" s="147">
        <f>IFERROR(IF('3a DTC_Other'!AG22="","-",'3c DTC_PPM'!AE22-'3a DTC_Other'!AG22),"-")</f>
        <v>24.860000000000014</v>
      </c>
      <c r="AH22" s="147" t="str">
        <f>IFERROR(IF('3a DTC_Other'!AH22="","-",'3c DTC_PPM'!AF22-'3a DTC_Other'!AH22),"-")</f>
        <v>-</v>
      </c>
      <c r="AI22" s="147" t="str">
        <f>IFERROR(IF('3a DTC_Other'!AI22="","-",'3c DTC_PPM'!AG22-'3a DTC_Other'!AI22),"-")</f>
        <v>-</v>
      </c>
      <c r="AJ22" s="147" t="str">
        <f>IFERROR(IF('3a DTC_Other'!AJ22="","-",'3c DTC_PPM'!AH22-'3a DTC_Other'!AJ22),"-")</f>
        <v>-</v>
      </c>
      <c r="AK22" s="147" t="str">
        <f>IFERROR(IF('3a DTC_Other'!AK22="","-",'3c DTC_PPM'!AI22-'3a DTC_Other'!AK22),"-")</f>
        <v>-</v>
      </c>
      <c r="AL22" s="147" t="str">
        <f>IFERROR(IF('3a DTC_Other'!AL22="","-",'3c DTC_PPM'!AJ22-'3a DTC_Other'!AL22),"-")</f>
        <v>-</v>
      </c>
      <c r="AM22" s="147" t="str">
        <f>IFERROR(IF('3a DTC_Other'!AM22="","-",'3c DTC_PPM'!AK22-'3a DTC_Other'!AM22),"-")</f>
        <v>-</v>
      </c>
      <c r="AN22" s="147" t="str">
        <f>IFERROR(IF('3a DTC_Other'!AN22="","-",'3c DTC_PPM'!AL22-'3a DTC_Other'!AN22),"-")</f>
        <v>-</v>
      </c>
      <c r="AO22" s="147" t="str">
        <f>IFERROR(IF('3a DTC_Other'!AO22="","-",'3c DTC_PPM'!AM22-'3a DTC_Other'!AO22),"-")</f>
        <v>-</v>
      </c>
      <c r="AP22" s="147" t="str">
        <f>IFERROR(IF('3a DTC_Other'!AP22="","-",'3c DTC_PPM'!AN22-'3a DTC_Other'!AP22),"-")</f>
        <v>-</v>
      </c>
      <c r="AQ22" s="147" t="str">
        <f>IFERROR(IF('3a DTC_Other'!AQ22="","-",'3c DTC_PPM'!AO22-'3a DTC_Other'!AQ22),"-")</f>
        <v>-</v>
      </c>
      <c r="AR22" s="147" t="str">
        <f>IFERROR(IF('3a DTC_Other'!AR22="","-",'3c DTC_PPM'!AP22-'3a DTC_Other'!AR22),"-")</f>
        <v>-</v>
      </c>
      <c r="AS22" s="147" t="str">
        <f>IFERROR(IF('3a DTC_Other'!AS22="","-",'3c DTC_PPM'!AQ22-'3a DTC_Other'!AS22),"-")</f>
        <v>-</v>
      </c>
      <c r="AT22" s="147" t="str">
        <f>IFERROR(IF('3a DTC_Other'!AT22="","-",'3c DTC_PPM'!AR22-'3a DTC_Other'!AT22),"-")</f>
        <v>-</v>
      </c>
      <c r="AU22" s="147" t="str">
        <f>IFERROR(IF('3a DTC_Other'!AU22="","-",'3c DTC_PPM'!AS22-'3a DTC_Other'!AU22),"-")</f>
        <v>-</v>
      </c>
      <c r="AV22" s="147" t="str">
        <f>IFERROR(IF('3a DTC_Other'!AV22="","-",'3c DTC_PPM'!AT22-'3a DTC_Other'!AV22),"-")</f>
        <v>-</v>
      </c>
      <c r="AW22" s="147" t="str">
        <f>IFERROR(IF('3a DTC_Other'!AW22="","-",'3c DTC_PPM'!AU22-'3a DTC_Other'!AW22),"-")</f>
        <v>-</v>
      </c>
      <c r="AX22" s="147" t="str">
        <f>IFERROR(IF('3a DTC_Other'!AX22="","-",'3c DTC_PPM'!AV22-'3a DTC_Other'!AX22),"-")</f>
        <v>-</v>
      </c>
      <c r="AY22" s="147" t="str">
        <f>IFERROR(IF('3a DTC_Other'!AY22="","-",'3c DTC_PPM'!AW22-'3a DTC_Other'!AY22),"-")</f>
        <v>-</v>
      </c>
      <c r="AZ22" s="147" t="str">
        <f>IFERROR(IF('3a DTC_Other'!AZ22="","-",'3c DTC_PPM'!AX22-'3a DTC_Other'!AZ22),"-")</f>
        <v>-</v>
      </c>
      <c r="BA22" s="147" t="str">
        <f>IFERROR(IF('3a DTC_Other'!BA22="","-",'3c DTC_PPM'!AY22-'3a DTC_Other'!BA22),"-")</f>
        <v>-</v>
      </c>
      <c r="BB22" s="147" t="str">
        <f>IFERROR(IF('3a DTC_Other'!BB22="","-",'3c DTC_PPM'!AZ22-'3a DTC_Other'!BB22),"-")</f>
        <v>-</v>
      </c>
      <c r="BC22" s="147" t="str">
        <f>IFERROR(IF('3a DTC_Other'!BC22="","-",'3c DTC_PPM'!BA22-'3a DTC_Other'!BC22),"-")</f>
        <v>-</v>
      </c>
      <c r="BD22" s="147" t="str">
        <f>IFERROR(IF('3a DTC_Other'!BD22="","-",'3c DTC_PPM'!BB22-'3a DTC_Other'!BD22),"-")</f>
        <v>-</v>
      </c>
      <c r="BE22" s="147" t="str">
        <f>IFERROR(IF('3a DTC_Other'!BE22="","-",'3c DTC_PPM'!BC22-'3a DTC_Other'!BE22),"-")</f>
        <v>-</v>
      </c>
      <c r="BF22" s="147" t="str">
        <f>IFERROR(IF('3a DTC_Other'!BF22="","-",'3c DTC_PPM'!BD22-'3a DTC_Other'!BF22),"-")</f>
        <v>-</v>
      </c>
    </row>
    <row r="23" spans="1:58" x14ac:dyDescent="0.25">
      <c r="B23" s="279"/>
      <c r="C23" s="314"/>
      <c r="D23" s="281"/>
      <c r="E23" s="315"/>
      <c r="F23" s="65" t="s">
        <v>64</v>
      </c>
      <c r="G23" s="66"/>
      <c r="H23" s="38"/>
      <c r="I23" s="142"/>
      <c r="J23" s="142"/>
      <c r="K23" s="142"/>
      <c r="L23" s="142"/>
      <c r="M23" s="142"/>
      <c r="N23" s="142"/>
      <c r="O23" s="142"/>
      <c r="P23" s="142"/>
      <c r="Q23" s="38"/>
      <c r="R23" s="141"/>
      <c r="S23" s="141"/>
      <c r="T23" s="141"/>
      <c r="U23" s="141"/>
      <c r="V23" s="141"/>
      <c r="W23" s="141"/>
      <c r="X23" s="141"/>
      <c r="Y23" s="141"/>
      <c r="Z23" s="141"/>
      <c r="AA23" s="142"/>
      <c r="AB23" s="141"/>
      <c r="AC23" s="141"/>
      <c r="AD23" s="242"/>
      <c r="AE23" s="242"/>
      <c r="AF23" s="246">
        <f>IFERROR(IF('3a DTC_Other'!AF23="","-",'3c DTC_PPM'!AD23-'3a DTC_Other'!AF23),"-")</f>
        <v>24.72999999999999</v>
      </c>
      <c r="AG23" s="147">
        <f>IFERROR(IF('3a DTC_Other'!AG23="","-",'3c DTC_PPM'!AE23-'3a DTC_Other'!AG23),"-")</f>
        <v>24.75</v>
      </c>
      <c r="AH23" s="147" t="str">
        <f>IFERROR(IF('3a DTC_Other'!AH23="","-",'3c DTC_PPM'!AF23-'3a DTC_Other'!AH23),"-")</f>
        <v>-</v>
      </c>
      <c r="AI23" s="147" t="str">
        <f>IFERROR(IF('3a DTC_Other'!AI23="","-",'3c DTC_PPM'!AG23-'3a DTC_Other'!AI23),"-")</f>
        <v>-</v>
      </c>
      <c r="AJ23" s="147" t="str">
        <f>IFERROR(IF('3a DTC_Other'!AJ23="","-",'3c DTC_PPM'!AH23-'3a DTC_Other'!AJ23),"-")</f>
        <v>-</v>
      </c>
      <c r="AK23" s="147" t="str">
        <f>IFERROR(IF('3a DTC_Other'!AK23="","-",'3c DTC_PPM'!AI23-'3a DTC_Other'!AK23),"-")</f>
        <v>-</v>
      </c>
      <c r="AL23" s="147" t="str">
        <f>IFERROR(IF('3a DTC_Other'!AL23="","-",'3c DTC_PPM'!AJ23-'3a DTC_Other'!AL23),"-")</f>
        <v>-</v>
      </c>
      <c r="AM23" s="147" t="str">
        <f>IFERROR(IF('3a DTC_Other'!AM23="","-",'3c DTC_PPM'!AK23-'3a DTC_Other'!AM23),"-")</f>
        <v>-</v>
      </c>
      <c r="AN23" s="147" t="str">
        <f>IFERROR(IF('3a DTC_Other'!AN23="","-",'3c DTC_PPM'!AL23-'3a DTC_Other'!AN23),"-")</f>
        <v>-</v>
      </c>
      <c r="AO23" s="147" t="str">
        <f>IFERROR(IF('3a DTC_Other'!AO23="","-",'3c DTC_PPM'!AM23-'3a DTC_Other'!AO23),"-")</f>
        <v>-</v>
      </c>
      <c r="AP23" s="147" t="str">
        <f>IFERROR(IF('3a DTC_Other'!AP23="","-",'3c DTC_PPM'!AN23-'3a DTC_Other'!AP23),"-")</f>
        <v>-</v>
      </c>
      <c r="AQ23" s="147" t="str">
        <f>IFERROR(IF('3a DTC_Other'!AQ23="","-",'3c DTC_PPM'!AO23-'3a DTC_Other'!AQ23),"-")</f>
        <v>-</v>
      </c>
      <c r="AR23" s="147" t="str">
        <f>IFERROR(IF('3a DTC_Other'!AR23="","-",'3c DTC_PPM'!AP23-'3a DTC_Other'!AR23),"-")</f>
        <v>-</v>
      </c>
      <c r="AS23" s="147" t="str">
        <f>IFERROR(IF('3a DTC_Other'!AS23="","-",'3c DTC_PPM'!AQ23-'3a DTC_Other'!AS23),"-")</f>
        <v>-</v>
      </c>
      <c r="AT23" s="147" t="str">
        <f>IFERROR(IF('3a DTC_Other'!AT23="","-",'3c DTC_PPM'!AR23-'3a DTC_Other'!AT23),"-")</f>
        <v>-</v>
      </c>
      <c r="AU23" s="147" t="str">
        <f>IFERROR(IF('3a DTC_Other'!AU23="","-",'3c DTC_PPM'!AS23-'3a DTC_Other'!AU23),"-")</f>
        <v>-</v>
      </c>
      <c r="AV23" s="147" t="str">
        <f>IFERROR(IF('3a DTC_Other'!AV23="","-",'3c DTC_PPM'!AT23-'3a DTC_Other'!AV23),"-")</f>
        <v>-</v>
      </c>
      <c r="AW23" s="147" t="str">
        <f>IFERROR(IF('3a DTC_Other'!AW23="","-",'3c DTC_PPM'!AU23-'3a DTC_Other'!AW23),"-")</f>
        <v>-</v>
      </c>
      <c r="AX23" s="147" t="str">
        <f>IFERROR(IF('3a DTC_Other'!AX23="","-",'3c DTC_PPM'!AV23-'3a DTC_Other'!AX23),"-")</f>
        <v>-</v>
      </c>
      <c r="AY23" s="147" t="str">
        <f>IFERROR(IF('3a DTC_Other'!AY23="","-",'3c DTC_PPM'!AW23-'3a DTC_Other'!AY23),"-")</f>
        <v>-</v>
      </c>
      <c r="AZ23" s="147" t="str">
        <f>IFERROR(IF('3a DTC_Other'!AZ23="","-",'3c DTC_PPM'!AX23-'3a DTC_Other'!AZ23),"-")</f>
        <v>-</v>
      </c>
      <c r="BA23" s="147" t="str">
        <f>IFERROR(IF('3a DTC_Other'!BA23="","-",'3c DTC_PPM'!AY23-'3a DTC_Other'!BA23),"-")</f>
        <v>-</v>
      </c>
      <c r="BB23" s="147" t="str">
        <f>IFERROR(IF('3a DTC_Other'!BB23="","-",'3c DTC_PPM'!AZ23-'3a DTC_Other'!BB23),"-")</f>
        <v>-</v>
      </c>
      <c r="BC23" s="147" t="str">
        <f>IFERROR(IF('3a DTC_Other'!BC23="","-",'3c DTC_PPM'!BA23-'3a DTC_Other'!BC23),"-")</f>
        <v>-</v>
      </c>
      <c r="BD23" s="147" t="str">
        <f>IFERROR(IF('3a DTC_Other'!BD23="","-",'3c DTC_PPM'!BB23-'3a DTC_Other'!BD23),"-")</f>
        <v>-</v>
      </c>
      <c r="BE23" s="147" t="str">
        <f>IFERROR(IF('3a DTC_Other'!BE23="","-",'3c DTC_PPM'!BC23-'3a DTC_Other'!BE23),"-")</f>
        <v>-</v>
      </c>
      <c r="BF23" s="147" t="str">
        <f>IFERROR(IF('3a DTC_Other'!BF23="","-",'3c DTC_PPM'!BD23-'3a DTC_Other'!BF23),"-")</f>
        <v>-</v>
      </c>
    </row>
    <row r="24" spans="1:58" x14ac:dyDescent="0.25">
      <c r="B24" s="279"/>
      <c r="C24" s="314"/>
      <c r="D24" s="281"/>
      <c r="E24" s="315"/>
      <c r="F24" s="65" t="s">
        <v>65</v>
      </c>
      <c r="G24" s="66"/>
      <c r="H24" s="38"/>
      <c r="I24" s="142"/>
      <c r="J24" s="142"/>
      <c r="K24" s="142"/>
      <c r="L24" s="142"/>
      <c r="M24" s="142"/>
      <c r="N24" s="142"/>
      <c r="O24" s="142"/>
      <c r="P24" s="142"/>
      <c r="Q24" s="38"/>
      <c r="R24" s="141"/>
      <c r="S24" s="141"/>
      <c r="T24" s="141"/>
      <c r="U24" s="141"/>
      <c r="V24" s="141"/>
      <c r="W24" s="141"/>
      <c r="X24" s="141"/>
      <c r="Y24" s="141"/>
      <c r="Z24" s="141"/>
      <c r="AA24" s="142"/>
      <c r="AB24" s="141"/>
      <c r="AC24" s="141"/>
      <c r="AD24" s="242"/>
      <c r="AE24" s="242"/>
      <c r="AF24" s="246">
        <f>IFERROR(IF('3a DTC_Other'!AF24="","-",'3c DTC_PPM'!AD24-'3a DTC_Other'!AF24),"-")</f>
        <v>24.639999999999986</v>
      </c>
      <c r="AG24" s="147">
        <f>IFERROR(IF('3a DTC_Other'!AG24="","-",'3c DTC_PPM'!AE24-'3a DTC_Other'!AG24),"-")</f>
        <v>24.659999999999997</v>
      </c>
      <c r="AH24" s="147" t="str">
        <f>IFERROR(IF('3a DTC_Other'!AH24="","-",'3c DTC_PPM'!AF24-'3a DTC_Other'!AH24),"-")</f>
        <v>-</v>
      </c>
      <c r="AI24" s="147" t="str">
        <f>IFERROR(IF('3a DTC_Other'!AI24="","-",'3c DTC_PPM'!AG24-'3a DTC_Other'!AI24),"-")</f>
        <v>-</v>
      </c>
      <c r="AJ24" s="147" t="str">
        <f>IFERROR(IF('3a DTC_Other'!AJ24="","-",'3c DTC_PPM'!AH24-'3a DTC_Other'!AJ24),"-")</f>
        <v>-</v>
      </c>
      <c r="AK24" s="147" t="str">
        <f>IFERROR(IF('3a DTC_Other'!AK24="","-",'3c DTC_PPM'!AI24-'3a DTC_Other'!AK24),"-")</f>
        <v>-</v>
      </c>
      <c r="AL24" s="147" t="str">
        <f>IFERROR(IF('3a DTC_Other'!AL24="","-",'3c DTC_PPM'!AJ24-'3a DTC_Other'!AL24),"-")</f>
        <v>-</v>
      </c>
      <c r="AM24" s="147" t="str">
        <f>IFERROR(IF('3a DTC_Other'!AM24="","-",'3c DTC_PPM'!AK24-'3a DTC_Other'!AM24),"-")</f>
        <v>-</v>
      </c>
      <c r="AN24" s="147" t="str">
        <f>IFERROR(IF('3a DTC_Other'!AN24="","-",'3c DTC_PPM'!AL24-'3a DTC_Other'!AN24),"-")</f>
        <v>-</v>
      </c>
      <c r="AO24" s="147" t="str">
        <f>IFERROR(IF('3a DTC_Other'!AO24="","-",'3c DTC_PPM'!AM24-'3a DTC_Other'!AO24),"-")</f>
        <v>-</v>
      </c>
      <c r="AP24" s="147" t="str">
        <f>IFERROR(IF('3a DTC_Other'!AP24="","-",'3c DTC_PPM'!AN24-'3a DTC_Other'!AP24),"-")</f>
        <v>-</v>
      </c>
      <c r="AQ24" s="147" t="str">
        <f>IFERROR(IF('3a DTC_Other'!AQ24="","-",'3c DTC_PPM'!AO24-'3a DTC_Other'!AQ24),"-")</f>
        <v>-</v>
      </c>
      <c r="AR24" s="147" t="str">
        <f>IFERROR(IF('3a DTC_Other'!AR24="","-",'3c DTC_PPM'!AP24-'3a DTC_Other'!AR24),"-")</f>
        <v>-</v>
      </c>
      <c r="AS24" s="147" t="str">
        <f>IFERROR(IF('3a DTC_Other'!AS24="","-",'3c DTC_PPM'!AQ24-'3a DTC_Other'!AS24),"-")</f>
        <v>-</v>
      </c>
      <c r="AT24" s="147" t="str">
        <f>IFERROR(IF('3a DTC_Other'!AT24="","-",'3c DTC_PPM'!AR24-'3a DTC_Other'!AT24),"-")</f>
        <v>-</v>
      </c>
      <c r="AU24" s="147" t="str">
        <f>IFERROR(IF('3a DTC_Other'!AU24="","-",'3c DTC_PPM'!AS24-'3a DTC_Other'!AU24),"-")</f>
        <v>-</v>
      </c>
      <c r="AV24" s="147" t="str">
        <f>IFERROR(IF('3a DTC_Other'!AV24="","-",'3c DTC_PPM'!AT24-'3a DTC_Other'!AV24),"-")</f>
        <v>-</v>
      </c>
      <c r="AW24" s="147" t="str">
        <f>IFERROR(IF('3a DTC_Other'!AW24="","-",'3c DTC_PPM'!AU24-'3a DTC_Other'!AW24),"-")</f>
        <v>-</v>
      </c>
      <c r="AX24" s="147" t="str">
        <f>IFERROR(IF('3a DTC_Other'!AX24="","-",'3c DTC_PPM'!AV24-'3a DTC_Other'!AX24),"-")</f>
        <v>-</v>
      </c>
      <c r="AY24" s="147" t="str">
        <f>IFERROR(IF('3a DTC_Other'!AY24="","-",'3c DTC_PPM'!AW24-'3a DTC_Other'!AY24),"-")</f>
        <v>-</v>
      </c>
      <c r="AZ24" s="147" t="str">
        <f>IFERROR(IF('3a DTC_Other'!AZ24="","-",'3c DTC_PPM'!AX24-'3a DTC_Other'!AZ24),"-")</f>
        <v>-</v>
      </c>
      <c r="BA24" s="147" t="str">
        <f>IFERROR(IF('3a DTC_Other'!BA24="","-",'3c DTC_PPM'!AY24-'3a DTC_Other'!BA24),"-")</f>
        <v>-</v>
      </c>
      <c r="BB24" s="147" t="str">
        <f>IFERROR(IF('3a DTC_Other'!BB24="","-",'3c DTC_PPM'!AZ24-'3a DTC_Other'!BB24),"-")</f>
        <v>-</v>
      </c>
      <c r="BC24" s="147" t="str">
        <f>IFERROR(IF('3a DTC_Other'!BC24="","-",'3c DTC_PPM'!BA24-'3a DTC_Other'!BC24),"-")</f>
        <v>-</v>
      </c>
      <c r="BD24" s="147" t="str">
        <f>IFERROR(IF('3a DTC_Other'!BD24="","-",'3c DTC_PPM'!BB24-'3a DTC_Other'!BD24),"-")</f>
        <v>-</v>
      </c>
      <c r="BE24" s="147" t="str">
        <f>IFERROR(IF('3a DTC_Other'!BE24="","-",'3c DTC_PPM'!BC24-'3a DTC_Other'!BE24),"-")</f>
        <v>-</v>
      </c>
      <c r="BF24" s="147" t="str">
        <f>IFERROR(IF('3a DTC_Other'!BF24="","-",'3c DTC_PPM'!BD24-'3a DTC_Other'!BF24),"-")</f>
        <v>-</v>
      </c>
    </row>
    <row r="25" spans="1:58" x14ac:dyDescent="0.25">
      <c r="B25" s="279"/>
      <c r="C25" s="314"/>
      <c r="D25" s="281"/>
      <c r="E25" s="315"/>
      <c r="F25" s="65" t="s">
        <v>66</v>
      </c>
      <c r="G25" s="66"/>
      <c r="H25" s="38"/>
      <c r="I25" s="142"/>
      <c r="J25" s="142"/>
      <c r="K25" s="142"/>
      <c r="L25" s="142"/>
      <c r="M25" s="142"/>
      <c r="N25" s="142"/>
      <c r="O25" s="142"/>
      <c r="P25" s="142"/>
      <c r="Q25" s="38"/>
      <c r="R25" s="141"/>
      <c r="S25" s="141"/>
      <c r="T25" s="141"/>
      <c r="U25" s="141"/>
      <c r="V25" s="141"/>
      <c r="W25" s="141"/>
      <c r="X25" s="141"/>
      <c r="Y25" s="141"/>
      <c r="Z25" s="141"/>
      <c r="AA25" s="142"/>
      <c r="AB25" s="141"/>
      <c r="AC25" s="141"/>
      <c r="AD25" s="242"/>
      <c r="AE25" s="242"/>
      <c r="AF25" s="246">
        <f>IFERROR(IF('3a DTC_Other'!AF25="","-",'3c DTC_PPM'!AD25-'3a DTC_Other'!AF25),"-")</f>
        <v>24.710000000000008</v>
      </c>
      <c r="AG25" s="147">
        <f>IFERROR(IF('3a DTC_Other'!AG25="","-",'3c DTC_PPM'!AE25-'3a DTC_Other'!AG25),"-")</f>
        <v>24.730000000000018</v>
      </c>
      <c r="AH25" s="147" t="str">
        <f>IFERROR(IF('3a DTC_Other'!AH25="","-",'3c DTC_PPM'!AF25-'3a DTC_Other'!AH25),"-")</f>
        <v>-</v>
      </c>
      <c r="AI25" s="147" t="str">
        <f>IFERROR(IF('3a DTC_Other'!AI25="","-",'3c DTC_PPM'!AG25-'3a DTC_Other'!AI25),"-")</f>
        <v>-</v>
      </c>
      <c r="AJ25" s="147" t="str">
        <f>IFERROR(IF('3a DTC_Other'!AJ25="","-",'3c DTC_PPM'!AH25-'3a DTC_Other'!AJ25),"-")</f>
        <v>-</v>
      </c>
      <c r="AK25" s="147" t="str">
        <f>IFERROR(IF('3a DTC_Other'!AK25="","-",'3c DTC_PPM'!AI25-'3a DTC_Other'!AK25),"-")</f>
        <v>-</v>
      </c>
      <c r="AL25" s="147" t="str">
        <f>IFERROR(IF('3a DTC_Other'!AL25="","-",'3c DTC_PPM'!AJ25-'3a DTC_Other'!AL25),"-")</f>
        <v>-</v>
      </c>
      <c r="AM25" s="147" t="str">
        <f>IFERROR(IF('3a DTC_Other'!AM25="","-",'3c DTC_PPM'!AK25-'3a DTC_Other'!AM25),"-")</f>
        <v>-</v>
      </c>
      <c r="AN25" s="147" t="str">
        <f>IFERROR(IF('3a DTC_Other'!AN25="","-",'3c DTC_PPM'!AL25-'3a DTC_Other'!AN25),"-")</f>
        <v>-</v>
      </c>
      <c r="AO25" s="147" t="str">
        <f>IFERROR(IF('3a DTC_Other'!AO25="","-",'3c DTC_PPM'!AM25-'3a DTC_Other'!AO25),"-")</f>
        <v>-</v>
      </c>
      <c r="AP25" s="147" t="str">
        <f>IFERROR(IF('3a DTC_Other'!AP25="","-",'3c DTC_PPM'!AN25-'3a DTC_Other'!AP25),"-")</f>
        <v>-</v>
      </c>
      <c r="AQ25" s="147" t="str">
        <f>IFERROR(IF('3a DTC_Other'!AQ25="","-",'3c DTC_PPM'!AO25-'3a DTC_Other'!AQ25),"-")</f>
        <v>-</v>
      </c>
      <c r="AR25" s="147" t="str">
        <f>IFERROR(IF('3a DTC_Other'!AR25="","-",'3c DTC_PPM'!AP25-'3a DTC_Other'!AR25),"-")</f>
        <v>-</v>
      </c>
      <c r="AS25" s="147" t="str">
        <f>IFERROR(IF('3a DTC_Other'!AS25="","-",'3c DTC_PPM'!AQ25-'3a DTC_Other'!AS25),"-")</f>
        <v>-</v>
      </c>
      <c r="AT25" s="147" t="str">
        <f>IFERROR(IF('3a DTC_Other'!AT25="","-",'3c DTC_PPM'!AR25-'3a DTC_Other'!AT25),"-")</f>
        <v>-</v>
      </c>
      <c r="AU25" s="147" t="str">
        <f>IFERROR(IF('3a DTC_Other'!AU25="","-",'3c DTC_PPM'!AS25-'3a DTC_Other'!AU25),"-")</f>
        <v>-</v>
      </c>
      <c r="AV25" s="147" t="str">
        <f>IFERROR(IF('3a DTC_Other'!AV25="","-",'3c DTC_PPM'!AT25-'3a DTC_Other'!AV25),"-")</f>
        <v>-</v>
      </c>
      <c r="AW25" s="147" t="str">
        <f>IFERROR(IF('3a DTC_Other'!AW25="","-",'3c DTC_PPM'!AU25-'3a DTC_Other'!AW25),"-")</f>
        <v>-</v>
      </c>
      <c r="AX25" s="147" t="str">
        <f>IFERROR(IF('3a DTC_Other'!AX25="","-",'3c DTC_PPM'!AV25-'3a DTC_Other'!AX25),"-")</f>
        <v>-</v>
      </c>
      <c r="AY25" s="147" t="str">
        <f>IFERROR(IF('3a DTC_Other'!AY25="","-",'3c DTC_PPM'!AW25-'3a DTC_Other'!AY25),"-")</f>
        <v>-</v>
      </c>
      <c r="AZ25" s="147" t="str">
        <f>IFERROR(IF('3a DTC_Other'!AZ25="","-",'3c DTC_PPM'!AX25-'3a DTC_Other'!AZ25),"-")</f>
        <v>-</v>
      </c>
      <c r="BA25" s="147" t="str">
        <f>IFERROR(IF('3a DTC_Other'!BA25="","-",'3c DTC_PPM'!AY25-'3a DTC_Other'!BA25),"-")</f>
        <v>-</v>
      </c>
      <c r="BB25" s="147" t="str">
        <f>IFERROR(IF('3a DTC_Other'!BB25="","-",'3c DTC_PPM'!AZ25-'3a DTC_Other'!BB25),"-")</f>
        <v>-</v>
      </c>
      <c r="BC25" s="147" t="str">
        <f>IFERROR(IF('3a DTC_Other'!BC25="","-",'3c DTC_PPM'!BA25-'3a DTC_Other'!BC25),"-")</f>
        <v>-</v>
      </c>
      <c r="BD25" s="147" t="str">
        <f>IFERROR(IF('3a DTC_Other'!BD25="","-",'3c DTC_PPM'!BB25-'3a DTC_Other'!BD25),"-")</f>
        <v>-</v>
      </c>
      <c r="BE25" s="147" t="str">
        <f>IFERROR(IF('3a DTC_Other'!BE25="","-",'3c DTC_PPM'!BC25-'3a DTC_Other'!BE25),"-")</f>
        <v>-</v>
      </c>
      <c r="BF25" s="147" t="str">
        <f>IFERROR(IF('3a DTC_Other'!BF25="","-",'3c DTC_PPM'!BD25-'3a DTC_Other'!BF25),"-")</f>
        <v>-</v>
      </c>
    </row>
    <row r="26" spans="1:58" x14ac:dyDescent="0.25">
      <c r="B26" s="279"/>
      <c r="C26" s="316" t="s">
        <v>220</v>
      </c>
      <c r="D26" s="281"/>
      <c r="E26" s="315"/>
      <c r="F26" s="17" t="s">
        <v>53</v>
      </c>
      <c r="G26" s="66"/>
      <c r="H26" s="38"/>
      <c r="I26" s="142"/>
      <c r="J26" s="142"/>
      <c r="K26" s="142"/>
      <c r="L26" s="142"/>
      <c r="M26" s="142"/>
      <c r="N26" s="142"/>
      <c r="O26" s="142"/>
      <c r="P26" s="142"/>
      <c r="Q26" s="38"/>
      <c r="R26" s="141"/>
      <c r="S26" s="141"/>
      <c r="T26" s="141"/>
      <c r="U26" s="141"/>
      <c r="V26" s="141"/>
      <c r="W26" s="141"/>
      <c r="X26" s="141"/>
      <c r="Y26" s="141"/>
      <c r="Z26" s="141"/>
      <c r="AA26" s="142"/>
      <c r="AB26" s="141"/>
      <c r="AC26" s="141"/>
      <c r="AD26" s="242"/>
      <c r="AE26" s="242"/>
      <c r="AF26" s="246">
        <f>IFERROR(IF('3a DTC_Other'!AF26="","-",'3c DTC_PPM'!AD26-'3a DTC_Other'!AF26),"-")</f>
        <v>24.889999999999986</v>
      </c>
      <c r="AG26" s="147">
        <f>IFERROR(IF('3a DTC_Other'!AG26="","-",'3c DTC_PPM'!AE26-'3a DTC_Other'!AG26),"-")</f>
        <v>24.919999999999987</v>
      </c>
      <c r="AH26" s="147" t="str">
        <f>IFERROR(IF('3a DTC_Other'!AH26="","-",'3c DTC_PPM'!AF26-'3a DTC_Other'!AH26),"-")</f>
        <v>-</v>
      </c>
      <c r="AI26" s="147" t="str">
        <f>IFERROR(IF('3a DTC_Other'!AI26="","-",'3c DTC_PPM'!AG26-'3a DTC_Other'!AI26),"-")</f>
        <v>-</v>
      </c>
      <c r="AJ26" s="147" t="str">
        <f>IFERROR(IF('3a DTC_Other'!AJ26="","-",'3c DTC_PPM'!AH26-'3a DTC_Other'!AJ26),"-")</f>
        <v>-</v>
      </c>
      <c r="AK26" s="147" t="str">
        <f>IFERROR(IF('3a DTC_Other'!AK26="","-",'3c DTC_PPM'!AI26-'3a DTC_Other'!AK26),"-")</f>
        <v>-</v>
      </c>
      <c r="AL26" s="147" t="str">
        <f>IFERROR(IF('3a DTC_Other'!AL26="","-",'3c DTC_PPM'!AJ26-'3a DTC_Other'!AL26),"-")</f>
        <v>-</v>
      </c>
      <c r="AM26" s="147" t="str">
        <f>IFERROR(IF('3a DTC_Other'!AM26="","-",'3c DTC_PPM'!AK26-'3a DTC_Other'!AM26),"-")</f>
        <v>-</v>
      </c>
      <c r="AN26" s="147" t="str">
        <f>IFERROR(IF('3a DTC_Other'!AN26="","-",'3c DTC_PPM'!AL26-'3a DTC_Other'!AN26),"-")</f>
        <v>-</v>
      </c>
      <c r="AO26" s="147" t="str">
        <f>IFERROR(IF('3a DTC_Other'!AO26="","-",'3c DTC_PPM'!AM26-'3a DTC_Other'!AO26),"-")</f>
        <v>-</v>
      </c>
      <c r="AP26" s="147" t="str">
        <f>IFERROR(IF('3a DTC_Other'!AP26="","-",'3c DTC_PPM'!AN26-'3a DTC_Other'!AP26),"-")</f>
        <v>-</v>
      </c>
      <c r="AQ26" s="147" t="str">
        <f>IFERROR(IF('3a DTC_Other'!AQ26="","-",'3c DTC_PPM'!AO26-'3a DTC_Other'!AQ26),"-")</f>
        <v>-</v>
      </c>
      <c r="AR26" s="147" t="str">
        <f>IFERROR(IF('3a DTC_Other'!AR26="","-",'3c DTC_PPM'!AP26-'3a DTC_Other'!AR26),"-")</f>
        <v>-</v>
      </c>
      <c r="AS26" s="147" t="str">
        <f>IFERROR(IF('3a DTC_Other'!AS26="","-",'3c DTC_PPM'!AQ26-'3a DTC_Other'!AS26),"-")</f>
        <v>-</v>
      </c>
      <c r="AT26" s="147" t="str">
        <f>IFERROR(IF('3a DTC_Other'!AT26="","-",'3c DTC_PPM'!AR26-'3a DTC_Other'!AT26),"-")</f>
        <v>-</v>
      </c>
      <c r="AU26" s="147" t="str">
        <f>IFERROR(IF('3a DTC_Other'!AU26="","-",'3c DTC_PPM'!AS26-'3a DTC_Other'!AU26),"-")</f>
        <v>-</v>
      </c>
      <c r="AV26" s="147" t="str">
        <f>IFERROR(IF('3a DTC_Other'!AV26="","-",'3c DTC_PPM'!AT26-'3a DTC_Other'!AV26),"-")</f>
        <v>-</v>
      </c>
      <c r="AW26" s="147" t="str">
        <f>IFERROR(IF('3a DTC_Other'!AW26="","-",'3c DTC_PPM'!AU26-'3a DTC_Other'!AW26),"-")</f>
        <v>-</v>
      </c>
      <c r="AX26" s="147" t="str">
        <f>IFERROR(IF('3a DTC_Other'!AX26="","-",'3c DTC_PPM'!AV26-'3a DTC_Other'!AX26),"-")</f>
        <v>-</v>
      </c>
      <c r="AY26" s="147" t="str">
        <f>IFERROR(IF('3a DTC_Other'!AY26="","-",'3c DTC_PPM'!AW26-'3a DTC_Other'!AY26),"-")</f>
        <v>-</v>
      </c>
      <c r="AZ26" s="147" t="str">
        <f>IFERROR(IF('3a DTC_Other'!AZ26="","-",'3c DTC_PPM'!AX26-'3a DTC_Other'!AZ26),"-")</f>
        <v>-</v>
      </c>
      <c r="BA26" s="147" t="str">
        <f>IFERROR(IF('3a DTC_Other'!BA26="","-",'3c DTC_PPM'!AY26-'3a DTC_Other'!BA26),"-")</f>
        <v>-</v>
      </c>
      <c r="BB26" s="147" t="str">
        <f>IFERROR(IF('3a DTC_Other'!BB26="","-",'3c DTC_PPM'!AZ26-'3a DTC_Other'!BB26),"-")</f>
        <v>-</v>
      </c>
      <c r="BC26" s="147" t="str">
        <f>IFERROR(IF('3a DTC_Other'!BC26="","-",'3c DTC_PPM'!BA26-'3a DTC_Other'!BC26),"-")</f>
        <v>-</v>
      </c>
      <c r="BD26" s="147" t="str">
        <f>IFERROR(IF('3a DTC_Other'!BD26="","-",'3c DTC_PPM'!BB26-'3a DTC_Other'!BD26),"-")</f>
        <v>-</v>
      </c>
      <c r="BE26" s="147" t="str">
        <f>IFERROR(IF('3a DTC_Other'!BE26="","-",'3c DTC_PPM'!BC26-'3a DTC_Other'!BE26),"-")</f>
        <v>-</v>
      </c>
      <c r="BF26" s="147" t="str">
        <f>IFERROR(IF('3a DTC_Other'!BF26="","-",'3c DTC_PPM'!BD26-'3a DTC_Other'!BF26),"-")</f>
        <v>-</v>
      </c>
    </row>
    <row r="27" spans="1:58" x14ac:dyDescent="0.25">
      <c r="B27" s="279"/>
      <c r="C27" s="316"/>
      <c r="D27" s="281"/>
      <c r="E27" s="315"/>
      <c r="F27" s="17" t="s">
        <v>54</v>
      </c>
      <c r="G27" s="66"/>
      <c r="H27" s="38"/>
      <c r="I27" s="142"/>
      <c r="J27" s="142"/>
      <c r="K27" s="142"/>
      <c r="L27" s="142"/>
      <c r="M27" s="142"/>
      <c r="N27" s="142"/>
      <c r="O27" s="142"/>
      <c r="P27" s="142"/>
      <c r="Q27" s="38"/>
      <c r="R27" s="141"/>
      <c r="S27" s="141"/>
      <c r="T27" s="141"/>
      <c r="U27" s="141"/>
      <c r="V27" s="141"/>
      <c r="W27" s="141"/>
      <c r="X27" s="141"/>
      <c r="Y27" s="141"/>
      <c r="Z27" s="141"/>
      <c r="AA27" s="142"/>
      <c r="AB27" s="141"/>
      <c r="AC27" s="141"/>
      <c r="AD27" s="242"/>
      <c r="AE27" s="242"/>
      <c r="AF27" s="246">
        <f>IFERROR(IF('3a DTC_Other'!AF27="","-",'3c DTC_PPM'!AD27-'3a DTC_Other'!AF27),"-")</f>
        <v>24.549999999999983</v>
      </c>
      <c r="AG27" s="147">
        <f>IFERROR(IF('3a DTC_Other'!AG27="","-",'3c DTC_PPM'!AE27-'3a DTC_Other'!AG27),"-")</f>
        <v>24.569999999999965</v>
      </c>
      <c r="AH27" s="147" t="str">
        <f>IFERROR(IF('3a DTC_Other'!AH27="","-",'3c DTC_PPM'!AF27-'3a DTC_Other'!AH27),"-")</f>
        <v>-</v>
      </c>
      <c r="AI27" s="147" t="str">
        <f>IFERROR(IF('3a DTC_Other'!AI27="","-",'3c DTC_PPM'!AG27-'3a DTC_Other'!AI27),"-")</f>
        <v>-</v>
      </c>
      <c r="AJ27" s="147" t="str">
        <f>IFERROR(IF('3a DTC_Other'!AJ27="","-",'3c DTC_PPM'!AH27-'3a DTC_Other'!AJ27),"-")</f>
        <v>-</v>
      </c>
      <c r="AK27" s="147" t="str">
        <f>IFERROR(IF('3a DTC_Other'!AK27="","-",'3c DTC_PPM'!AI27-'3a DTC_Other'!AK27),"-")</f>
        <v>-</v>
      </c>
      <c r="AL27" s="147" t="str">
        <f>IFERROR(IF('3a DTC_Other'!AL27="","-",'3c DTC_PPM'!AJ27-'3a DTC_Other'!AL27),"-")</f>
        <v>-</v>
      </c>
      <c r="AM27" s="147" t="str">
        <f>IFERROR(IF('3a DTC_Other'!AM27="","-",'3c DTC_PPM'!AK27-'3a DTC_Other'!AM27),"-")</f>
        <v>-</v>
      </c>
      <c r="AN27" s="147" t="str">
        <f>IFERROR(IF('3a DTC_Other'!AN27="","-",'3c DTC_PPM'!AL27-'3a DTC_Other'!AN27),"-")</f>
        <v>-</v>
      </c>
      <c r="AO27" s="147" t="str">
        <f>IFERROR(IF('3a DTC_Other'!AO27="","-",'3c DTC_PPM'!AM27-'3a DTC_Other'!AO27),"-")</f>
        <v>-</v>
      </c>
      <c r="AP27" s="147" t="str">
        <f>IFERROR(IF('3a DTC_Other'!AP27="","-",'3c DTC_PPM'!AN27-'3a DTC_Other'!AP27),"-")</f>
        <v>-</v>
      </c>
      <c r="AQ27" s="147" t="str">
        <f>IFERROR(IF('3a DTC_Other'!AQ27="","-",'3c DTC_PPM'!AO27-'3a DTC_Other'!AQ27),"-")</f>
        <v>-</v>
      </c>
      <c r="AR27" s="147" t="str">
        <f>IFERROR(IF('3a DTC_Other'!AR27="","-",'3c DTC_PPM'!AP27-'3a DTC_Other'!AR27),"-")</f>
        <v>-</v>
      </c>
      <c r="AS27" s="147" t="str">
        <f>IFERROR(IF('3a DTC_Other'!AS27="","-",'3c DTC_PPM'!AQ27-'3a DTC_Other'!AS27),"-")</f>
        <v>-</v>
      </c>
      <c r="AT27" s="147" t="str">
        <f>IFERROR(IF('3a DTC_Other'!AT27="","-",'3c DTC_PPM'!AR27-'3a DTC_Other'!AT27),"-")</f>
        <v>-</v>
      </c>
      <c r="AU27" s="147" t="str">
        <f>IFERROR(IF('3a DTC_Other'!AU27="","-",'3c DTC_PPM'!AS27-'3a DTC_Other'!AU27),"-")</f>
        <v>-</v>
      </c>
      <c r="AV27" s="147" t="str">
        <f>IFERROR(IF('3a DTC_Other'!AV27="","-",'3c DTC_PPM'!AT27-'3a DTC_Other'!AV27),"-")</f>
        <v>-</v>
      </c>
      <c r="AW27" s="147" t="str">
        <f>IFERROR(IF('3a DTC_Other'!AW27="","-",'3c DTC_PPM'!AU27-'3a DTC_Other'!AW27),"-")</f>
        <v>-</v>
      </c>
      <c r="AX27" s="147" t="str">
        <f>IFERROR(IF('3a DTC_Other'!AX27="","-",'3c DTC_PPM'!AV27-'3a DTC_Other'!AX27),"-")</f>
        <v>-</v>
      </c>
      <c r="AY27" s="147" t="str">
        <f>IFERROR(IF('3a DTC_Other'!AY27="","-",'3c DTC_PPM'!AW27-'3a DTC_Other'!AY27),"-")</f>
        <v>-</v>
      </c>
      <c r="AZ27" s="147" t="str">
        <f>IFERROR(IF('3a DTC_Other'!AZ27="","-",'3c DTC_PPM'!AX27-'3a DTC_Other'!AZ27),"-")</f>
        <v>-</v>
      </c>
      <c r="BA27" s="147" t="str">
        <f>IFERROR(IF('3a DTC_Other'!BA27="","-",'3c DTC_PPM'!AY27-'3a DTC_Other'!BA27),"-")</f>
        <v>-</v>
      </c>
      <c r="BB27" s="147" t="str">
        <f>IFERROR(IF('3a DTC_Other'!BB27="","-",'3c DTC_PPM'!AZ27-'3a DTC_Other'!BB27),"-")</f>
        <v>-</v>
      </c>
      <c r="BC27" s="147" t="str">
        <f>IFERROR(IF('3a DTC_Other'!BC27="","-",'3c DTC_PPM'!BA27-'3a DTC_Other'!BC27),"-")</f>
        <v>-</v>
      </c>
      <c r="BD27" s="147" t="str">
        <f>IFERROR(IF('3a DTC_Other'!BD27="","-",'3c DTC_PPM'!BB27-'3a DTC_Other'!BD27),"-")</f>
        <v>-</v>
      </c>
      <c r="BE27" s="147" t="str">
        <f>IFERROR(IF('3a DTC_Other'!BE27="","-",'3c DTC_PPM'!BC27-'3a DTC_Other'!BE27),"-")</f>
        <v>-</v>
      </c>
      <c r="BF27" s="147" t="str">
        <f>IFERROR(IF('3a DTC_Other'!BF27="","-",'3c DTC_PPM'!BD27-'3a DTC_Other'!BF27),"-")</f>
        <v>-</v>
      </c>
    </row>
    <row r="28" spans="1:58" ht="14.45" customHeight="1" x14ac:dyDescent="0.25">
      <c r="A28" s="102"/>
      <c r="B28" s="279"/>
      <c r="C28" s="316"/>
      <c r="D28" s="281"/>
      <c r="E28" s="315"/>
      <c r="F28" s="17" t="s">
        <v>55</v>
      </c>
      <c r="G28" s="66"/>
      <c r="H28" s="38"/>
      <c r="I28" s="142"/>
      <c r="J28" s="142"/>
      <c r="K28" s="142"/>
      <c r="L28" s="142"/>
      <c r="M28" s="142"/>
      <c r="N28" s="142"/>
      <c r="O28" s="142"/>
      <c r="P28" s="142"/>
      <c r="Q28" s="38"/>
      <c r="R28" s="141"/>
      <c r="S28" s="141"/>
      <c r="T28" s="141"/>
      <c r="U28" s="141"/>
      <c r="V28" s="141"/>
      <c r="W28" s="141"/>
      <c r="X28" s="141"/>
      <c r="Y28" s="141"/>
      <c r="Z28" s="141"/>
      <c r="AA28" s="142"/>
      <c r="AB28" s="141"/>
      <c r="AC28" s="141"/>
      <c r="AD28" s="242"/>
      <c r="AE28" s="242"/>
      <c r="AF28" s="246">
        <f>IFERROR(IF('3a DTC_Other'!AF28="","-",'3c DTC_PPM'!AD28-'3a DTC_Other'!AF28),"-")</f>
        <v>24.620000000000005</v>
      </c>
      <c r="AG28" s="147">
        <f>IFERROR(IF('3a DTC_Other'!AG28="","-",'3c DTC_PPM'!AE28-'3a DTC_Other'!AG28),"-")</f>
        <v>24.639999999999986</v>
      </c>
      <c r="AH28" s="147" t="str">
        <f>IFERROR(IF('3a DTC_Other'!AH28="","-",'3c DTC_PPM'!AF28-'3a DTC_Other'!AH28),"-")</f>
        <v>-</v>
      </c>
      <c r="AI28" s="147" t="str">
        <f>IFERROR(IF('3a DTC_Other'!AI28="","-",'3c DTC_PPM'!AG28-'3a DTC_Other'!AI28),"-")</f>
        <v>-</v>
      </c>
      <c r="AJ28" s="147" t="str">
        <f>IFERROR(IF('3a DTC_Other'!AJ28="","-",'3c DTC_PPM'!AH28-'3a DTC_Other'!AJ28),"-")</f>
        <v>-</v>
      </c>
      <c r="AK28" s="147" t="str">
        <f>IFERROR(IF('3a DTC_Other'!AK28="","-",'3c DTC_PPM'!AI28-'3a DTC_Other'!AK28),"-")</f>
        <v>-</v>
      </c>
      <c r="AL28" s="147" t="str">
        <f>IFERROR(IF('3a DTC_Other'!AL28="","-",'3c DTC_PPM'!AJ28-'3a DTC_Other'!AL28),"-")</f>
        <v>-</v>
      </c>
      <c r="AM28" s="147" t="str">
        <f>IFERROR(IF('3a DTC_Other'!AM28="","-",'3c DTC_PPM'!AK28-'3a DTC_Other'!AM28),"-")</f>
        <v>-</v>
      </c>
      <c r="AN28" s="147" t="str">
        <f>IFERROR(IF('3a DTC_Other'!AN28="","-",'3c DTC_PPM'!AL28-'3a DTC_Other'!AN28),"-")</f>
        <v>-</v>
      </c>
      <c r="AO28" s="147" t="str">
        <f>IFERROR(IF('3a DTC_Other'!AO28="","-",'3c DTC_PPM'!AM28-'3a DTC_Other'!AO28),"-")</f>
        <v>-</v>
      </c>
      <c r="AP28" s="147" t="str">
        <f>IFERROR(IF('3a DTC_Other'!AP28="","-",'3c DTC_PPM'!AN28-'3a DTC_Other'!AP28),"-")</f>
        <v>-</v>
      </c>
      <c r="AQ28" s="147" t="str">
        <f>IFERROR(IF('3a DTC_Other'!AQ28="","-",'3c DTC_PPM'!AO28-'3a DTC_Other'!AQ28),"-")</f>
        <v>-</v>
      </c>
      <c r="AR28" s="147" t="str">
        <f>IFERROR(IF('3a DTC_Other'!AR28="","-",'3c DTC_PPM'!AP28-'3a DTC_Other'!AR28),"-")</f>
        <v>-</v>
      </c>
      <c r="AS28" s="147" t="str">
        <f>IFERROR(IF('3a DTC_Other'!AS28="","-",'3c DTC_PPM'!AQ28-'3a DTC_Other'!AS28),"-")</f>
        <v>-</v>
      </c>
      <c r="AT28" s="147" t="str">
        <f>IFERROR(IF('3a DTC_Other'!AT28="","-",'3c DTC_PPM'!AR28-'3a DTC_Other'!AT28),"-")</f>
        <v>-</v>
      </c>
      <c r="AU28" s="147" t="str">
        <f>IFERROR(IF('3a DTC_Other'!AU28="","-",'3c DTC_PPM'!AS28-'3a DTC_Other'!AU28),"-")</f>
        <v>-</v>
      </c>
      <c r="AV28" s="147" t="str">
        <f>IFERROR(IF('3a DTC_Other'!AV28="","-",'3c DTC_PPM'!AT28-'3a DTC_Other'!AV28),"-")</f>
        <v>-</v>
      </c>
      <c r="AW28" s="147" t="str">
        <f>IFERROR(IF('3a DTC_Other'!AW28="","-",'3c DTC_PPM'!AU28-'3a DTC_Other'!AW28),"-")</f>
        <v>-</v>
      </c>
      <c r="AX28" s="147" t="str">
        <f>IFERROR(IF('3a DTC_Other'!AX28="","-",'3c DTC_PPM'!AV28-'3a DTC_Other'!AX28),"-")</f>
        <v>-</v>
      </c>
      <c r="AY28" s="147" t="str">
        <f>IFERROR(IF('3a DTC_Other'!AY28="","-",'3c DTC_PPM'!AW28-'3a DTC_Other'!AY28),"-")</f>
        <v>-</v>
      </c>
      <c r="AZ28" s="147" t="str">
        <f>IFERROR(IF('3a DTC_Other'!AZ28="","-",'3c DTC_PPM'!AX28-'3a DTC_Other'!AZ28),"-")</f>
        <v>-</v>
      </c>
      <c r="BA28" s="147" t="str">
        <f>IFERROR(IF('3a DTC_Other'!BA28="","-",'3c DTC_PPM'!AY28-'3a DTC_Other'!BA28),"-")</f>
        <v>-</v>
      </c>
      <c r="BB28" s="147" t="str">
        <f>IFERROR(IF('3a DTC_Other'!BB28="","-",'3c DTC_PPM'!AZ28-'3a DTC_Other'!BB28),"-")</f>
        <v>-</v>
      </c>
      <c r="BC28" s="147" t="str">
        <f>IFERROR(IF('3a DTC_Other'!BC28="","-",'3c DTC_PPM'!BA28-'3a DTC_Other'!BC28),"-")</f>
        <v>-</v>
      </c>
      <c r="BD28" s="147" t="str">
        <f>IFERROR(IF('3a DTC_Other'!BD28="","-",'3c DTC_PPM'!BB28-'3a DTC_Other'!BD28),"-")</f>
        <v>-</v>
      </c>
      <c r="BE28" s="147" t="str">
        <f>IFERROR(IF('3a DTC_Other'!BE28="","-",'3c DTC_PPM'!BC28-'3a DTC_Other'!BE28),"-")</f>
        <v>-</v>
      </c>
      <c r="BF28" s="147" t="str">
        <f>IFERROR(IF('3a DTC_Other'!BF28="","-",'3c DTC_PPM'!BD28-'3a DTC_Other'!BF28),"-")</f>
        <v>-</v>
      </c>
    </row>
    <row r="29" spans="1:58" x14ac:dyDescent="0.25">
      <c r="A29" s="102"/>
      <c r="B29" s="279"/>
      <c r="C29" s="316"/>
      <c r="D29" s="281"/>
      <c r="E29" s="315"/>
      <c r="F29" s="17" t="s">
        <v>56</v>
      </c>
      <c r="G29" s="66"/>
      <c r="H29" s="38"/>
      <c r="I29" s="142"/>
      <c r="J29" s="142"/>
      <c r="K29" s="142"/>
      <c r="L29" s="142"/>
      <c r="M29" s="142"/>
      <c r="N29" s="142"/>
      <c r="O29" s="142"/>
      <c r="P29" s="142"/>
      <c r="Q29" s="38"/>
      <c r="R29" s="141"/>
      <c r="S29" s="141"/>
      <c r="T29" s="141"/>
      <c r="U29" s="141"/>
      <c r="V29" s="141"/>
      <c r="W29" s="141"/>
      <c r="X29" s="141"/>
      <c r="Y29" s="141"/>
      <c r="Z29" s="141"/>
      <c r="AA29" s="142"/>
      <c r="AB29" s="141"/>
      <c r="AC29" s="141"/>
      <c r="AD29" s="242"/>
      <c r="AE29" s="242"/>
      <c r="AF29" s="246">
        <f>IFERROR(IF('3a DTC_Other'!AF29="","-",'3c DTC_PPM'!AD29-'3a DTC_Other'!AF29),"-")</f>
        <v>24.70999999999998</v>
      </c>
      <c r="AG29" s="147">
        <f>IFERROR(IF('3a DTC_Other'!AG29="","-",'3c DTC_PPM'!AE29-'3a DTC_Other'!AG29),"-")</f>
        <v>24.740000000000009</v>
      </c>
      <c r="AH29" s="147" t="str">
        <f>IFERROR(IF('3a DTC_Other'!AH29="","-",'3c DTC_PPM'!AF29-'3a DTC_Other'!AH29),"-")</f>
        <v>-</v>
      </c>
      <c r="AI29" s="147" t="str">
        <f>IFERROR(IF('3a DTC_Other'!AI29="","-",'3c DTC_PPM'!AG29-'3a DTC_Other'!AI29),"-")</f>
        <v>-</v>
      </c>
      <c r="AJ29" s="147" t="str">
        <f>IFERROR(IF('3a DTC_Other'!AJ29="","-",'3c DTC_PPM'!AH29-'3a DTC_Other'!AJ29),"-")</f>
        <v>-</v>
      </c>
      <c r="AK29" s="147" t="str">
        <f>IFERROR(IF('3a DTC_Other'!AK29="","-",'3c DTC_PPM'!AI29-'3a DTC_Other'!AK29),"-")</f>
        <v>-</v>
      </c>
      <c r="AL29" s="147" t="str">
        <f>IFERROR(IF('3a DTC_Other'!AL29="","-",'3c DTC_PPM'!AJ29-'3a DTC_Other'!AL29),"-")</f>
        <v>-</v>
      </c>
      <c r="AM29" s="147" t="str">
        <f>IFERROR(IF('3a DTC_Other'!AM29="","-",'3c DTC_PPM'!AK29-'3a DTC_Other'!AM29),"-")</f>
        <v>-</v>
      </c>
      <c r="AN29" s="147" t="str">
        <f>IFERROR(IF('3a DTC_Other'!AN29="","-",'3c DTC_PPM'!AL29-'3a DTC_Other'!AN29),"-")</f>
        <v>-</v>
      </c>
      <c r="AO29" s="147" t="str">
        <f>IFERROR(IF('3a DTC_Other'!AO29="","-",'3c DTC_PPM'!AM29-'3a DTC_Other'!AO29),"-")</f>
        <v>-</v>
      </c>
      <c r="AP29" s="147" t="str">
        <f>IFERROR(IF('3a DTC_Other'!AP29="","-",'3c DTC_PPM'!AN29-'3a DTC_Other'!AP29),"-")</f>
        <v>-</v>
      </c>
      <c r="AQ29" s="147" t="str">
        <f>IFERROR(IF('3a DTC_Other'!AQ29="","-",'3c DTC_PPM'!AO29-'3a DTC_Other'!AQ29),"-")</f>
        <v>-</v>
      </c>
      <c r="AR29" s="147" t="str">
        <f>IFERROR(IF('3a DTC_Other'!AR29="","-",'3c DTC_PPM'!AP29-'3a DTC_Other'!AR29),"-")</f>
        <v>-</v>
      </c>
      <c r="AS29" s="147" t="str">
        <f>IFERROR(IF('3a DTC_Other'!AS29="","-",'3c DTC_PPM'!AQ29-'3a DTC_Other'!AS29),"-")</f>
        <v>-</v>
      </c>
      <c r="AT29" s="147" t="str">
        <f>IFERROR(IF('3a DTC_Other'!AT29="","-",'3c DTC_PPM'!AR29-'3a DTC_Other'!AT29),"-")</f>
        <v>-</v>
      </c>
      <c r="AU29" s="147" t="str">
        <f>IFERROR(IF('3a DTC_Other'!AU29="","-",'3c DTC_PPM'!AS29-'3a DTC_Other'!AU29),"-")</f>
        <v>-</v>
      </c>
      <c r="AV29" s="147" t="str">
        <f>IFERROR(IF('3a DTC_Other'!AV29="","-",'3c DTC_PPM'!AT29-'3a DTC_Other'!AV29),"-")</f>
        <v>-</v>
      </c>
      <c r="AW29" s="147" t="str">
        <f>IFERROR(IF('3a DTC_Other'!AW29="","-",'3c DTC_PPM'!AU29-'3a DTC_Other'!AW29),"-")</f>
        <v>-</v>
      </c>
      <c r="AX29" s="147" t="str">
        <f>IFERROR(IF('3a DTC_Other'!AX29="","-",'3c DTC_PPM'!AV29-'3a DTC_Other'!AX29),"-")</f>
        <v>-</v>
      </c>
      <c r="AY29" s="147" t="str">
        <f>IFERROR(IF('3a DTC_Other'!AY29="","-",'3c DTC_PPM'!AW29-'3a DTC_Other'!AY29),"-")</f>
        <v>-</v>
      </c>
      <c r="AZ29" s="147" t="str">
        <f>IFERROR(IF('3a DTC_Other'!AZ29="","-",'3c DTC_PPM'!AX29-'3a DTC_Other'!AZ29),"-")</f>
        <v>-</v>
      </c>
      <c r="BA29" s="147" t="str">
        <f>IFERROR(IF('3a DTC_Other'!BA29="","-",'3c DTC_PPM'!AY29-'3a DTC_Other'!BA29),"-")</f>
        <v>-</v>
      </c>
      <c r="BB29" s="147" t="str">
        <f>IFERROR(IF('3a DTC_Other'!BB29="","-",'3c DTC_PPM'!AZ29-'3a DTC_Other'!BB29),"-")</f>
        <v>-</v>
      </c>
      <c r="BC29" s="147" t="str">
        <f>IFERROR(IF('3a DTC_Other'!BC29="","-",'3c DTC_PPM'!BA29-'3a DTC_Other'!BC29),"-")</f>
        <v>-</v>
      </c>
      <c r="BD29" s="147" t="str">
        <f>IFERROR(IF('3a DTC_Other'!BD29="","-",'3c DTC_PPM'!BB29-'3a DTC_Other'!BD29),"-")</f>
        <v>-</v>
      </c>
      <c r="BE29" s="147" t="str">
        <f>IFERROR(IF('3a DTC_Other'!BE29="","-",'3c DTC_PPM'!BC29-'3a DTC_Other'!BE29),"-")</f>
        <v>-</v>
      </c>
      <c r="BF29" s="147" t="str">
        <f>IFERROR(IF('3a DTC_Other'!BF29="","-",'3c DTC_PPM'!BD29-'3a DTC_Other'!BF29),"-")</f>
        <v>-</v>
      </c>
    </row>
    <row r="30" spans="1:58" x14ac:dyDescent="0.25">
      <c r="B30" s="279"/>
      <c r="C30" s="316"/>
      <c r="D30" s="281"/>
      <c r="E30" s="315"/>
      <c r="F30" s="17" t="s">
        <v>57</v>
      </c>
      <c r="G30" s="66"/>
      <c r="H30" s="38"/>
      <c r="I30" s="142"/>
      <c r="J30" s="142"/>
      <c r="K30" s="142"/>
      <c r="L30" s="142"/>
      <c r="M30" s="142"/>
      <c r="N30" s="142"/>
      <c r="O30" s="142"/>
      <c r="P30" s="142"/>
      <c r="Q30" s="38"/>
      <c r="R30" s="141"/>
      <c r="S30" s="141"/>
      <c r="T30" s="141"/>
      <c r="U30" s="141"/>
      <c r="V30" s="141"/>
      <c r="W30" s="141"/>
      <c r="X30" s="141"/>
      <c r="Y30" s="141"/>
      <c r="Z30" s="141"/>
      <c r="AA30" s="142"/>
      <c r="AB30" s="141"/>
      <c r="AC30" s="141"/>
      <c r="AD30" s="242"/>
      <c r="AE30" s="242"/>
      <c r="AF30" s="246">
        <f>IFERROR(IF('3a DTC_Other'!AF30="","-",'3c DTC_PPM'!AD30-'3a DTC_Other'!AF30),"-")</f>
        <v>24.669999999999987</v>
      </c>
      <c r="AG30" s="147">
        <f>IFERROR(IF('3a DTC_Other'!AG30="","-",'3c DTC_PPM'!AE30-'3a DTC_Other'!AG30),"-")</f>
        <v>24.689999999999998</v>
      </c>
      <c r="AH30" s="147" t="str">
        <f>IFERROR(IF('3a DTC_Other'!AH30="","-",'3c DTC_PPM'!AF30-'3a DTC_Other'!AH30),"-")</f>
        <v>-</v>
      </c>
      <c r="AI30" s="147" t="str">
        <f>IFERROR(IF('3a DTC_Other'!AI30="","-",'3c DTC_PPM'!AG30-'3a DTC_Other'!AI30),"-")</f>
        <v>-</v>
      </c>
      <c r="AJ30" s="147" t="str">
        <f>IFERROR(IF('3a DTC_Other'!AJ30="","-",'3c DTC_PPM'!AH30-'3a DTC_Other'!AJ30),"-")</f>
        <v>-</v>
      </c>
      <c r="AK30" s="147" t="str">
        <f>IFERROR(IF('3a DTC_Other'!AK30="","-",'3c DTC_PPM'!AI30-'3a DTC_Other'!AK30),"-")</f>
        <v>-</v>
      </c>
      <c r="AL30" s="147" t="str">
        <f>IFERROR(IF('3a DTC_Other'!AL30="","-",'3c DTC_PPM'!AJ30-'3a DTC_Other'!AL30),"-")</f>
        <v>-</v>
      </c>
      <c r="AM30" s="147" t="str">
        <f>IFERROR(IF('3a DTC_Other'!AM30="","-",'3c DTC_PPM'!AK30-'3a DTC_Other'!AM30),"-")</f>
        <v>-</v>
      </c>
      <c r="AN30" s="147" t="str">
        <f>IFERROR(IF('3a DTC_Other'!AN30="","-",'3c DTC_PPM'!AL30-'3a DTC_Other'!AN30),"-")</f>
        <v>-</v>
      </c>
      <c r="AO30" s="147" t="str">
        <f>IFERROR(IF('3a DTC_Other'!AO30="","-",'3c DTC_PPM'!AM30-'3a DTC_Other'!AO30),"-")</f>
        <v>-</v>
      </c>
      <c r="AP30" s="147" t="str">
        <f>IFERROR(IF('3a DTC_Other'!AP30="","-",'3c DTC_PPM'!AN30-'3a DTC_Other'!AP30),"-")</f>
        <v>-</v>
      </c>
      <c r="AQ30" s="147" t="str">
        <f>IFERROR(IF('3a DTC_Other'!AQ30="","-",'3c DTC_PPM'!AO30-'3a DTC_Other'!AQ30),"-")</f>
        <v>-</v>
      </c>
      <c r="AR30" s="147" t="str">
        <f>IFERROR(IF('3a DTC_Other'!AR30="","-",'3c DTC_PPM'!AP30-'3a DTC_Other'!AR30),"-")</f>
        <v>-</v>
      </c>
      <c r="AS30" s="147" t="str">
        <f>IFERROR(IF('3a DTC_Other'!AS30="","-",'3c DTC_PPM'!AQ30-'3a DTC_Other'!AS30),"-")</f>
        <v>-</v>
      </c>
      <c r="AT30" s="147" t="str">
        <f>IFERROR(IF('3a DTC_Other'!AT30="","-",'3c DTC_PPM'!AR30-'3a DTC_Other'!AT30),"-")</f>
        <v>-</v>
      </c>
      <c r="AU30" s="147" t="str">
        <f>IFERROR(IF('3a DTC_Other'!AU30="","-",'3c DTC_PPM'!AS30-'3a DTC_Other'!AU30),"-")</f>
        <v>-</v>
      </c>
      <c r="AV30" s="147" t="str">
        <f>IFERROR(IF('3a DTC_Other'!AV30="","-",'3c DTC_PPM'!AT30-'3a DTC_Other'!AV30),"-")</f>
        <v>-</v>
      </c>
      <c r="AW30" s="147" t="str">
        <f>IFERROR(IF('3a DTC_Other'!AW30="","-",'3c DTC_PPM'!AU30-'3a DTC_Other'!AW30),"-")</f>
        <v>-</v>
      </c>
      <c r="AX30" s="147" t="str">
        <f>IFERROR(IF('3a DTC_Other'!AX30="","-",'3c DTC_PPM'!AV30-'3a DTC_Other'!AX30),"-")</f>
        <v>-</v>
      </c>
      <c r="AY30" s="147" t="str">
        <f>IFERROR(IF('3a DTC_Other'!AY30="","-",'3c DTC_PPM'!AW30-'3a DTC_Other'!AY30),"-")</f>
        <v>-</v>
      </c>
      <c r="AZ30" s="147" t="str">
        <f>IFERROR(IF('3a DTC_Other'!AZ30="","-",'3c DTC_PPM'!AX30-'3a DTC_Other'!AZ30),"-")</f>
        <v>-</v>
      </c>
      <c r="BA30" s="147" t="str">
        <f>IFERROR(IF('3a DTC_Other'!BA30="","-",'3c DTC_PPM'!AY30-'3a DTC_Other'!BA30),"-")</f>
        <v>-</v>
      </c>
      <c r="BB30" s="147" t="str">
        <f>IFERROR(IF('3a DTC_Other'!BB30="","-",'3c DTC_PPM'!AZ30-'3a DTC_Other'!BB30),"-")</f>
        <v>-</v>
      </c>
      <c r="BC30" s="147" t="str">
        <f>IFERROR(IF('3a DTC_Other'!BC30="","-",'3c DTC_PPM'!BA30-'3a DTC_Other'!BC30),"-")</f>
        <v>-</v>
      </c>
      <c r="BD30" s="147" t="str">
        <f>IFERROR(IF('3a DTC_Other'!BD30="","-",'3c DTC_PPM'!BB30-'3a DTC_Other'!BD30),"-")</f>
        <v>-</v>
      </c>
      <c r="BE30" s="147" t="str">
        <f>IFERROR(IF('3a DTC_Other'!BE30="","-",'3c DTC_PPM'!BC30-'3a DTC_Other'!BE30),"-")</f>
        <v>-</v>
      </c>
      <c r="BF30" s="147" t="str">
        <f>IFERROR(IF('3a DTC_Other'!BF30="","-",'3c DTC_PPM'!BD30-'3a DTC_Other'!BF30),"-")</f>
        <v>-</v>
      </c>
    </row>
    <row r="31" spans="1:58" x14ac:dyDescent="0.25">
      <c r="B31" s="279"/>
      <c r="C31" s="316"/>
      <c r="D31" s="281"/>
      <c r="E31" s="315"/>
      <c r="F31" s="17" t="s">
        <v>58</v>
      </c>
      <c r="G31" s="66"/>
      <c r="H31" s="38"/>
      <c r="I31" s="142"/>
      <c r="J31" s="142"/>
      <c r="K31" s="142"/>
      <c r="L31" s="142"/>
      <c r="M31" s="142"/>
      <c r="N31" s="142"/>
      <c r="O31" s="142"/>
      <c r="P31" s="142"/>
      <c r="Q31" s="38"/>
      <c r="R31" s="141"/>
      <c r="S31" s="141"/>
      <c r="T31" s="141"/>
      <c r="U31" s="141"/>
      <c r="V31" s="141"/>
      <c r="W31" s="141"/>
      <c r="X31" s="141"/>
      <c r="Y31" s="141"/>
      <c r="Z31" s="141"/>
      <c r="AA31" s="142"/>
      <c r="AB31" s="141"/>
      <c r="AC31" s="141"/>
      <c r="AD31" s="242"/>
      <c r="AE31" s="242"/>
      <c r="AF31" s="246">
        <f>IFERROR(IF('3a DTC_Other'!AF31="","-",'3c DTC_PPM'!AD31-'3a DTC_Other'!AF31),"-")</f>
        <v>24.689999999999998</v>
      </c>
      <c r="AG31" s="147">
        <f>IFERROR(IF('3a DTC_Other'!AG31="","-",'3c DTC_PPM'!AE31-'3a DTC_Other'!AG31),"-")</f>
        <v>24.710000000000008</v>
      </c>
      <c r="AH31" s="147" t="str">
        <f>IFERROR(IF('3a DTC_Other'!AH31="","-",'3c DTC_PPM'!AF31-'3a DTC_Other'!AH31),"-")</f>
        <v>-</v>
      </c>
      <c r="AI31" s="147" t="str">
        <f>IFERROR(IF('3a DTC_Other'!AI31="","-",'3c DTC_PPM'!AG31-'3a DTC_Other'!AI31),"-")</f>
        <v>-</v>
      </c>
      <c r="AJ31" s="147" t="str">
        <f>IFERROR(IF('3a DTC_Other'!AJ31="","-",'3c DTC_PPM'!AH31-'3a DTC_Other'!AJ31),"-")</f>
        <v>-</v>
      </c>
      <c r="AK31" s="147" t="str">
        <f>IFERROR(IF('3a DTC_Other'!AK31="","-",'3c DTC_PPM'!AI31-'3a DTC_Other'!AK31),"-")</f>
        <v>-</v>
      </c>
      <c r="AL31" s="147" t="str">
        <f>IFERROR(IF('3a DTC_Other'!AL31="","-",'3c DTC_PPM'!AJ31-'3a DTC_Other'!AL31),"-")</f>
        <v>-</v>
      </c>
      <c r="AM31" s="147" t="str">
        <f>IFERROR(IF('3a DTC_Other'!AM31="","-",'3c DTC_PPM'!AK31-'3a DTC_Other'!AM31),"-")</f>
        <v>-</v>
      </c>
      <c r="AN31" s="147" t="str">
        <f>IFERROR(IF('3a DTC_Other'!AN31="","-",'3c DTC_PPM'!AL31-'3a DTC_Other'!AN31),"-")</f>
        <v>-</v>
      </c>
      <c r="AO31" s="147" t="str">
        <f>IFERROR(IF('3a DTC_Other'!AO31="","-",'3c DTC_PPM'!AM31-'3a DTC_Other'!AO31),"-")</f>
        <v>-</v>
      </c>
      <c r="AP31" s="147" t="str">
        <f>IFERROR(IF('3a DTC_Other'!AP31="","-",'3c DTC_PPM'!AN31-'3a DTC_Other'!AP31),"-")</f>
        <v>-</v>
      </c>
      <c r="AQ31" s="147" t="str">
        <f>IFERROR(IF('3a DTC_Other'!AQ31="","-",'3c DTC_PPM'!AO31-'3a DTC_Other'!AQ31),"-")</f>
        <v>-</v>
      </c>
      <c r="AR31" s="147" t="str">
        <f>IFERROR(IF('3a DTC_Other'!AR31="","-",'3c DTC_PPM'!AP31-'3a DTC_Other'!AR31),"-")</f>
        <v>-</v>
      </c>
      <c r="AS31" s="147" t="str">
        <f>IFERROR(IF('3a DTC_Other'!AS31="","-",'3c DTC_PPM'!AQ31-'3a DTC_Other'!AS31),"-")</f>
        <v>-</v>
      </c>
      <c r="AT31" s="147" t="str">
        <f>IFERROR(IF('3a DTC_Other'!AT31="","-",'3c DTC_PPM'!AR31-'3a DTC_Other'!AT31),"-")</f>
        <v>-</v>
      </c>
      <c r="AU31" s="147" t="str">
        <f>IFERROR(IF('3a DTC_Other'!AU31="","-",'3c DTC_PPM'!AS31-'3a DTC_Other'!AU31),"-")</f>
        <v>-</v>
      </c>
      <c r="AV31" s="147" t="str">
        <f>IFERROR(IF('3a DTC_Other'!AV31="","-",'3c DTC_PPM'!AT31-'3a DTC_Other'!AV31),"-")</f>
        <v>-</v>
      </c>
      <c r="AW31" s="147" t="str">
        <f>IFERROR(IF('3a DTC_Other'!AW31="","-",'3c DTC_PPM'!AU31-'3a DTC_Other'!AW31),"-")</f>
        <v>-</v>
      </c>
      <c r="AX31" s="147" t="str">
        <f>IFERROR(IF('3a DTC_Other'!AX31="","-",'3c DTC_PPM'!AV31-'3a DTC_Other'!AX31),"-")</f>
        <v>-</v>
      </c>
      <c r="AY31" s="147" t="str">
        <f>IFERROR(IF('3a DTC_Other'!AY31="","-",'3c DTC_PPM'!AW31-'3a DTC_Other'!AY31),"-")</f>
        <v>-</v>
      </c>
      <c r="AZ31" s="147" t="str">
        <f>IFERROR(IF('3a DTC_Other'!AZ31="","-",'3c DTC_PPM'!AX31-'3a DTC_Other'!AZ31),"-")</f>
        <v>-</v>
      </c>
      <c r="BA31" s="147" t="str">
        <f>IFERROR(IF('3a DTC_Other'!BA31="","-",'3c DTC_PPM'!AY31-'3a DTC_Other'!BA31),"-")</f>
        <v>-</v>
      </c>
      <c r="BB31" s="147" t="str">
        <f>IFERROR(IF('3a DTC_Other'!BB31="","-",'3c DTC_PPM'!AZ31-'3a DTC_Other'!BB31),"-")</f>
        <v>-</v>
      </c>
      <c r="BC31" s="147" t="str">
        <f>IFERROR(IF('3a DTC_Other'!BC31="","-",'3c DTC_PPM'!BA31-'3a DTC_Other'!BC31),"-")</f>
        <v>-</v>
      </c>
      <c r="BD31" s="147" t="str">
        <f>IFERROR(IF('3a DTC_Other'!BD31="","-",'3c DTC_PPM'!BB31-'3a DTC_Other'!BD31),"-")</f>
        <v>-</v>
      </c>
      <c r="BE31" s="147" t="str">
        <f>IFERROR(IF('3a DTC_Other'!BE31="","-",'3c DTC_PPM'!BC31-'3a DTC_Other'!BE31),"-")</f>
        <v>-</v>
      </c>
      <c r="BF31" s="147" t="str">
        <f>IFERROR(IF('3a DTC_Other'!BF31="","-",'3c DTC_PPM'!BD31-'3a DTC_Other'!BF31),"-")</f>
        <v>-</v>
      </c>
    </row>
    <row r="32" spans="1:58" x14ac:dyDescent="0.25">
      <c r="B32" s="279"/>
      <c r="C32" s="316"/>
      <c r="D32" s="281"/>
      <c r="E32" s="315"/>
      <c r="F32" s="17" t="s">
        <v>59</v>
      </c>
      <c r="G32" s="66"/>
      <c r="H32" s="38"/>
      <c r="I32" s="142"/>
      <c r="J32" s="142"/>
      <c r="K32" s="142"/>
      <c r="L32" s="142"/>
      <c r="M32" s="142"/>
      <c r="N32" s="142"/>
      <c r="O32" s="142"/>
      <c r="P32" s="142"/>
      <c r="Q32" s="38"/>
      <c r="R32" s="141"/>
      <c r="S32" s="141"/>
      <c r="T32" s="141"/>
      <c r="U32" s="141"/>
      <c r="V32" s="141"/>
      <c r="W32" s="141"/>
      <c r="X32" s="141"/>
      <c r="Y32" s="141"/>
      <c r="Z32" s="141"/>
      <c r="AA32" s="142"/>
      <c r="AB32" s="141"/>
      <c r="AC32" s="141"/>
      <c r="AD32" s="242"/>
      <c r="AE32" s="242"/>
      <c r="AF32" s="246">
        <f>IFERROR(IF('3a DTC_Other'!AF32="","-",'3c DTC_PPM'!AD32-'3a DTC_Other'!AF32),"-")</f>
        <v>24.620000000000005</v>
      </c>
      <c r="AG32" s="147">
        <f>IFERROR(IF('3a DTC_Other'!AG32="","-",'3c DTC_PPM'!AE32-'3a DTC_Other'!AG32),"-")</f>
        <v>24.629999999999995</v>
      </c>
      <c r="AH32" s="147" t="str">
        <f>IFERROR(IF('3a DTC_Other'!AH32="","-",'3c DTC_PPM'!AF32-'3a DTC_Other'!AH32),"-")</f>
        <v>-</v>
      </c>
      <c r="AI32" s="147" t="str">
        <f>IFERROR(IF('3a DTC_Other'!AI32="","-",'3c DTC_PPM'!AG32-'3a DTC_Other'!AI32),"-")</f>
        <v>-</v>
      </c>
      <c r="AJ32" s="147" t="str">
        <f>IFERROR(IF('3a DTC_Other'!AJ32="","-",'3c DTC_PPM'!AH32-'3a DTC_Other'!AJ32),"-")</f>
        <v>-</v>
      </c>
      <c r="AK32" s="147" t="str">
        <f>IFERROR(IF('3a DTC_Other'!AK32="","-",'3c DTC_PPM'!AI32-'3a DTC_Other'!AK32),"-")</f>
        <v>-</v>
      </c>
      <c r="AL32" s="147" t="str">
        <f>IFERROR(IF('3a DTC_Other'!AL32="","-",'3c DTC_PPM'!AJ32-'3a DTC_Other'!AL32),"-")</f>
        <v>-</v>
      </c>
      <c r="AM32" s="147" t="str">
        <f>IFERROR(IF('3a DTC_Other'!AM32="","-",'3c DTC_PPM'!AK32-'3a DTC_Other'!AM32),"-")</f>
        <v>-</v>
      </c>
      <c r="AN32" s="147" t="str">
        <f>IFERROR(IF('3a DTC_Other'!AN32="","-",'3c DTC_PPM'!AL32-'3a DTC_Other'!AN32),"-")</f>
        <v>-</v>
      </c>
      <c r="AO32" s="147" t="str">
        <f>IFERROR(IF('3a DTC_Other'!AO32="","-",'3c DTC_PPM'!AM32-'3a DTC_Other'!AO32),"-")</f>
        <v>-</v>
      </c>
      <c r="AP32" s="147" t="str">
        <f>IFERROR(IF('3a DTC_Other'!AP32="","-",'3c DTC_PPM'!AN32-'3a DTC_Other'!AP32),"-")</f>
        <v>-</v>
      </c>
      <c r="AQ32" s="147" t="str">
        <f>IFERROR(IF('3a DTC_Other'!AQ32="","-",'3c DTC_PPM'!AO32-'3a DTC_Other'!AQ32),"-")</f>
        <v>-</v>
      </c>
      <c r="AR32" s="147" t="str">
        <f>IFERROR(IF('3a DTC_Other'!AR32="","-",'3c DTC_PPM'!AP32-'3a DTC_Other'!AR32),"-")</f>
        <v>-</v>
      </c>
      <c r="AS32" s="147" t="str">
        <f>IFERROR(IF('3a DTC_Other'!AS32="","-",'3c DTC_PPM'!AQ32-'3a DTC_Other'!AS32),"-")</f>
        <v>-</v>
      </c>
      <c r="AT32" s="147" t="str">
        <f>IFERROR(IF('3a DTC_Other'!AT32="","-",'3c DTC_PPM'!AR32-'3a DTC_Other'!AT32),"-")</f>
        <v>-</v>
      </c>
      <c r="AU32" s="147" t="str">
        <f>IFERROR(IF('3a DTC_Other'!AU32="","-",'3c DTC_PPM'!AS32-'3a DTC_Other'!AU32),"-")</f>
        <v>-</v>
      </c>
      <c r="AV32" s="147" t="str">
        <f>IFERROR(IF('3a DTC_Other'!AV32="","-",'3c DTC_PPM'!AT32-'3a DTC_Other'!AV32),"-")</f>
        <v>-</v>
      </c>
      <c r="AW32" s="147" t="str">
        <f>IFERROR(IF('3a DTC_Other'!AW32="","-",'3c DTC_PPM'!AU32-'3a DTC_Other'!AW32),"-")</f>
        <v>-</v>
      </c>
      <c r="AX32" s="147" t="str">
        <f>IFERROR(IF('3a DTC_Other'!AX32="","-",'3c DTC_PPM'!AV32-'3a DTC_Other'!AX32),"-")</f>
        <v>-</v>
      </c>
      <c r="AY32" s="147" t="str">
        <f>IFERROR(IF('3a DTC_Other'!AY32="","-",'3c DTC_PPM'!AW32-'3a DTC_Other'!AY32),"-")</f>
        <v>-</v>
      </c>
      <c r="AZ32" s="147" t="str">
        <f>IFERROR(IF('3a DTC_Other'!AZ32="","-",'3c DTC_PPM'!AX32-'3a DTC_Other'!AZ32),"-")</f>
        <v>-</v>
      </c>
      <c r="BA32" s="147" t="str">
        <f>IFERROR(IF('3a DTC_Other'!BA32="","-",'3c DTC_PPM'!AY32-'3a DTC_Other'!BA32),"-")</f>
        <v>-</v>
      </c>
      <c r="BB32" s="147" t="str">
        <f>IFERROR(IF('3a DTC_Other'!BB32="","-",'3c DTC_PPM'!AZ32-'3a DTC_Other'!BB32),"-")</f>
        <v>-</v>
      </c>
      <c r="BC32" s="147" t="str">
        <f>IFERROR(IF('3a DTC_Other'!BC32="","-",'3c DTC_PPM'!BA32-'3a DTC_Other'!BC32),"-")</f>
        <v>-</v>
      </c>
      <c r="BD32" s="147" t="str">
        <f>IFERROR(IF('3a DTC_Other'!BD32="","-",'3c DTC_PPM'!BB32-'3a DTC_Other'!BD32),"-")</f>
        <v>-</v>
      </c>
      <c r="BE32" s="147" t="str">
        <f>IFERROR(IF('3a DTC_Other'!BE32="","-",'3c DTC_PPM'!BC32-'3a DTC_Other'!BE32),"-")</f>
        <v>-</v>
      </c>
      <c r="BF32" s="147" t="str">
        <f>IFERROR(IF('3a DTC_Other'!BF32="","-",'3c DTC_PPM'!BD32-'3a DTC_Other'!BF32),"-")</f>
        <v>-</v>
      </c>
    </row>
    <row r="33" spans="1:58" x14ac:dyDescent="0.25">
      <c r="B33" s="279"/>
      <c r="C33" s="316"/>
      <c r="D33" s="281"/>
      <c r="E33" s="315"/>
      <c r="F33" s="17" t="s">
        <v>60</v>
      </c>
      <c r="G33" s="66"/>
      <c r="H33" s="38"/>
      <c r="I33" s="142"/>
      <c r="J33" s="142"/>
      <c r="K33" s="142"/>
      <c r="L33" s="142"/>
      <c r="M33" s="142"/>
      <c r="N33" s="142"/>
      <c r="O33" s="142"/>
      <c r="P33" s="142"/>
      <c r="Q33" s="38"/>
      <c r="R33" s="141"/>
      <c r="S33" s="141"/>
      <c r="T33" s="141"/>
      <c r="U33" s="141"/>
      <c r="V33" s="141"/>
      <c r="W33" s="141"/>
      <c r="X33" s="141"/>
      <c r="Y33" s="141"/>
      <c r="Z33" s="141"/>
      <c r="AA33" s="142"/>
      <c r="AB33" s="141"/>
      <c r="AC33" s="141"/>
      <c r="AD33" s="242"/>
      <c r="AE33" s="242"/>
      <c r="AF33" s="246">
        <f>IFERROR(IF('3a DTC_Other'!AF33="","-",'3c DTC_PPM'!AD33-'3a DTC_Other'!AF33),"-")</f>
        <v>25.080000000000013</v>
      </c>
      <c r="AG33" s="147">
        <f>IFERROR(IF('3a DTC_Other'!AG33="","-",'3c DTC_PPM'!AE33-'3a DTC_Other'!AG33),"-")</f>
        <v>25.090000000000003</v>
      </c>
      <c r="AH33" s="147" t="str">
        <f>IFERROR(IF('3a DTC_Other'!AH33="","-",'3c DTC_PPM'!AF33-'3a DTC_Other'!AH33),"-")</f>
        <v>-</v>
      </c>
      <c r="AI33" s="147" t="str">
        <f>IFERROR(IF('3a DTC_Other'!AI33="","-",'3c DTC_PPM'!AG33-'3a DTC_Other'!AI33),"-")</f>
        <v>-</v>
      </c>
      <c r="AJ33" s="147" t="str">
        <f>IFERROR(IF('3a DTC_Other'!AJ33="","-",'3c DTC_PPM'!AH33-'3a DTC_Other'!AJ33),"-")</f>
        <v>-</v>
      </c>
      <c r="AK33" s="147" t="str">
        <f>IFERROR(IF('3a DTC_Other'!AK33="","-",'3c DTC_PPM'!AI33-'3a DTC_Other'!AK33),"-")</f>
        <v>-</v>
      </c>
      <c r="AL33" s="147" t="str">
        <f>IFERROR(IF('3a DTC_Other'!AL33="","-",'3c DTC_PPM'!AJ33-'3a DTC_Other'!AL33),"-")</f>
        <v>-</v>
      </c>
      <c r="AM33" s="147" t="str">
        <f>IFERROR(IF('3a DTC_Other'!AM33="","-",'3c DTC_PPM'!AK33-'3a DTC_Other'!AM33),"-")</f>
        <v>-</v>
      </c>
      <c r="AN33" s="147" t="str">
        <f>IFERROR(IF('3a DTC_Other'!AN33="","-",'3c DTC_PPM'!AL33-'3a DTC_Other'!AN33),"-")</f>
        <v>-</v>
      </c>
      <c r="AO33" s="147" t="str">
        <f>IFERROR(IF('3a DTC_Other'!AO33="","-",'3c DTC_PPM'!AM33-'3a DTC_Other'!AO33),"-")</f>
        <v>-</v>
      </c>
      <c r="AP33" s="147" t="str">
        <f>IFERROR(IF('3a DTC_Other'!AP33="","-",'3c DTC_PPM'!AN33-'3a DTC_Other'!AP33),"-")</f>
        <v>-</v>
      </c>
      <c r="AQ33" s="147" t="str">
        <f>IFERROR(IF('3a DTC_Other'!AQ33="","-",'3c DTC_PPM'!AO33-'3a DTC_Other'!AQ33),"-")</f>
        <v>-</v>
      </c>
      <c r="AR33" s="147" t="str">
        <f>IFERROR(IF('3a DTC_Other'!AR33="","-",'3c DTC_PPM'!AP33-'3a DTC_Other'!AR33),"-")</f>
        <v>-</v>
      </c>
      <c r="AS33" s="147" t="str">
        <f>IFERROR(IF('3a DTC_Other'!AS33="","-",'3c DTC_PPM'!AQ33-'3a DTC_Other'!AS33),"-")</f>
        <v>-</v>
      </c>
      <c r="AT33" s="147" t="str">
        <f>IFERROR(IF('3a DTC_Other'!AT33="","-",'3c DTC_PPM'!AR33-'3a DTC_Other'!AT33),"-")</f>
        <v>-</v>
      </c>
      <c r="AU33" s="147" t="str">
        <f>IFERROR(IF('3a DTC_Other'!AU33="","-",'3c DTC_PPM'!AS33-'3a DTC_Other'!AU33),"-")</f>
        <v>-</v>
      </c>
      <c r="AV33" s="147" t="str">
        <f>IFERROR(IF('3a DTC_Other'!AV33="","-",'3c DTC_PPM'!AT33-'3a DTC_Other'!AV33),"-")</f>
        <v>-</v>
      </c>
      <c r="AW33" s="147" t="str">
        <f>IFERROR(IF('3a DTC_Other'!AW33="","-",'3c DTC_PPM'!AU33-'3a DTC_Other'!AW33),"-")</f>
        <v>-</v>
      </c>
      <c r="AX33" s="147" t="str">
        <f>IFERROR(IF('3a DTC_Other'!AX33="","-",'3c DTC_PPM'!AV33-'3a DTC_Other'!AX33),"-")</f>
        <v>-</v>
      </c>
      <c r="AY33" s="147" t="str">
        <f>IFERROR(IF('3a DTC_Other'!AY33="","-",'3c DTC_PPM'!AW33-'3a DTC_Other'!AY33),"-")</f>
        <v>-</v>
      </c>
      <c r="AZ33" s="147" t="str">
        <f>IFERROR(IF('3a DTC_Other'!AZ33="","-",'3c DTC_PPM'!AX33-'3a DTC_Other'!AZ33),"-")</f>
        <v>-</v>
      </c>
      <c r="BA33" s="147" t="str">
        <f>IFERROR(IF('3a DTC_Other'!BA33="","-",'3c DTC_PPM'!AY33-'3a DTC_Other'!BA33),"-")</f>
        <v>-</v>
      </c>
      <c r="BB33" s="147" t="str">
        <f>IFERROR(IF('3a DTC_Other'!BB33="","-",'3c DTC_PPM'!AZ33-'3a DTC_Other'!BB33),"-")</f>
        <v>-</v>
      </c>
      <c r="BC33" s="147" t="str">
        <f>IFERROR(IF('3a DTC_Other'!BC33="","-",'3c DTC_PPM'!BA33-'3a DTC_Other'!BC33),"-")</f>
        <v>-</v>
      </c>
      <c r="BD33" s="147" t="str">
        <f>IFERROR(IF('3a DTC_Other'!BD33="","-",'3c DTC_PPM'!BB33-'3a DTC_Other'!BD33),"-")</f>
        <v>-</v>
      </c>
      <c r="BE33" s="147" t="str">
        <f>IFERROR(IF('3a DTC_Other'!BE33="","-",'3c DTC_PPM'!BC33-'3a DTC_Other'!BE33),"-")</f>
        <v>-</v>
      </c>
      <c r="BF33" s="147" t="str">
        <f>IFERROR(IF('3a DTC_Other'!BF33="","-",'3c DTC_PPM'!BD33-'3a DTC_Other'!BF33),"-")</f>
        <v>-</v>
      </c>
    </row>
    <row r="34" spans="1:58" x14ac:dyDescent="0.25">
      <c r="B34" s="279"/>
      <c r="C34" s="316"/>
      <c r="D34" s="281"/>
      <c r="E34" s="315"/>
      <c r="F34" s="17" t="s">
        <v>61</v>
      </c>
      <c r="G34" s="66"/>
      <c r="H34" s="38"/>
      <c r="I34" s="142"/>
      <c r="J34" s="142"/>
      <c r="K34" s="142"/>
      <c r="L34" s="142"/>
      <c r="M34" s="142"/>
      <c r="N34" s="142"/>
      <c r="O34" s="142"/>
      <c r="P34" s="142"/>
      <c r="Q34" s="38"/>
      <c r="R34" s="141"/>
      <c r="S34" s="141"/>
      <c r="T34" s="141"/>
      <c r="U34" s="141"/>
      <c r="V34" s="141"/>
      <c r="W34" s="141"/>
      <c r="X34" s="141"/>
      <c r="Y34" s="141"/>
      <c r="Z34" s="141"/>
      <c r="AA34" s="142"/>
      <c r="AB34" s="141"/>
      <c r="AC34" s="141"/>
      <c r="AD34" s="242"/>
      <c r="AE34" s="242"/>
      <c r="AF34" s="246">
        <f>IFERROR(IF('3a DTC_Other'!AF34="","-",'3c DTC_PPM'!AD34-'3a DTC_Other'!AF34),"-")</f>
        <v>24.78</v>
      </c>
      <c r="AG34" s="147">
        <f>IFERROR(IF('3a DTC_Other'!AG34="","-",'3c DTC_PPM'!AE34-'3a DTC_Other'!AG34),"-")</f>
        <v>24.789999999999992</v>
      </c>
      <c r="AH34" s="147" t="str">
        <f>IFERROR(IF('3a DTC_Other'!AH34="","-",'3c DTC_PPM'!AF34-'3a DTC_Other'!AH34),"-")</f>
        <v>-</v>
      </c>
      <c r="AI34" s="147" t="str">
        <f>IFERROR(IF('3a DTC_Other'!AI34="","-",'3c DTC_PPM'!AG34-'3a DTC_Other'!AI34),"-")</f>
        <v>-</v>
      </c>
      <c r="AJ34" s="147" t="str">
        <f>IFERROR(IF('3a DTC_Other'!AJ34="","-",'3c DTC_PPM'!AH34-'3a DTC_Other'!AJ34),"-")</f>
        <v>-</v>
      </c>
      <c r="AK34" s="147" t="str">
        <f>IFERROR(IF('3a DTC_Other'!AK34="","-",'3c DTC_PPM'!AI34-'3a DTC_Other'!AK34),"-")</f>
        <v>-</v>
      </c>
      <c r="AL34" s="147" t="str">
        <f>IFERROR(IF('3a DTC_Other'!AL34="","-",'3c DTC_PPM'!AJ34-'3a DTC_Other'!AL34),"-")</f>
        <v>-</v>
      </c>
      <c r="AM34" s="147" t="str">
        <f>IFERROR(IF('3a DTC_Other'!AM34="","-",'3c DTC_PPM'!AK34-'3a DTC_Other'!AM34),"-")</f>
        <v>-</v>
      </c>
      <c r="AN34" s="147" t="str">
        <f>IFERROR(IF('3a DTC_Other'!AN34="","-",'3c DTC_PPM'!AL34-'3a DTC_Other'!AN34),"-")</f>
        <v>-</v>
      </c>
      <c r="AO34" s="147" t="str">
        <f>IFERROR(IF('3a DTC_Other'!AO34="","-",'3c DTC_PPM'!AM34-'3a DTC_Other'!AO34),"-")</f>
        <v>-</v>
      </c>
      <c r="AP34" s="147" t="str">
        <f>IFERROR(IF('3a DTC_Other'!AP34="","-",'3c DTC_PPM'!AN34-'3a DTC_Other'!AP34),"-")</f>
        <v>-</v>
      </c>
      <c r="AQ34" s="147" t="str">
        <f>IFERROR(IF('3a DTC_Other'!AQ34="","-",'3c DTC_PPM'!AO34-'3a DTC_Other'!AQ34),"-")</f>
        <v>-</v>
      </c>
      <c r="AR34" s="147" t="str">
        <f>IFERROR(IF('3a DTC_Other'!AR34="","-",'3c DTC_PPM'!AP34-'3a DTC_Other'!AR34),"-")</f>
        <v>-</v>
      </c>
      <c r="AS34" s="147" t="str">
        <f>IFERROR(IF('3a DTC_Other'!AS34="","-",'3c DTC_PPM'!AQ34-'3a DTC_Other'!AS34),"-")</f>
        <v>-</v>
      </c>
      <c r="AT34" s="147" t="str">
        <f>IFERROR(IF('3a DTC_Other'!AT34="","-",'3c DTC_PPM'!AR34-'3a DTC_Other'!AT34),"-")</f>
        <v>-</v>
      </c>
      <c r="AU34" s="147" t="str">
        <f>IFERROR(IF('3a DTC_Other'!AU34="","-",'3c DTC_PPM'!AS34-'3a DTC_Other'!AU34),"-")</f>
        <v>-</v>
      </c>
      <c r="AV34" s="147" t="str">
        <f>IFERROR(IF('3a DTC_Other'!AV34="","-",'3c DTC_PPM'!AT34-'3a DTC_Other'!AV34),"-")</f>
        <v>-</v>
      </c>
      <c r="AW34" s="147" t="str">
        <f>IFERROR(IF('3a DTC_Other'!AW34="","-",'3c DTC_PPM'!AU34-'3a DTC_Other'!AW34),"-")</f>
        <v>-</v>
      </c>
      <c r="AX34" s="147" t="str">
        <f>IFERROR(IF('3a DTC_Other'!AX34="","-",'3c DTC_PPM'!AV34-'3a DTC_Other'!AX34),"-")</f>
        <v>-</v>
      </c>
      <c r="AY34" s="147" t="str">
        <f>IFERROR(IF('3a DTC_Other'!AY34="","-",'3c DTC_PPM'!AW34-'3a DTC_Other'!AY34),"-")</f>
        <v>-</v>
      </c>
      <c r="AZ34" s="147" t="str">
        <f>IFERROR(IF('3a DTC_Other'!AZ34="","-",'3c DTC_PPM'!AX34-'3a DTC_Other'!AZ34),"-")</f>
        <v>-</v>
      </c>
      <c r="BA34" s="147" t="str">
        <f>IFERROR(IF('3a DTC_Other'!BA34="","-",'3c DTC_PPM'!AY34-'3a DTC_Other'!BA34),"-")</f>
        <v>-</v>
      </c>
      <c r="BB34" s="147" t="str">
        <f>IFERROR(IF('3a DTC_Other'!BB34="","-",'3c DTC_PPM'!AZ34-'3a DTC_Other'!BB34),"-")</f>
        <v>-</v>
      </c>
      <c r="BC34" s="147" t="str">
        <f>IFERROR(IF('3a DTC_Other'!BC34="","-",'3c DTC_PPM'!BA34-'3a DTC_Other'!BC34),"-")</f>
        <v>-</v>
      </c>
      <c r="BD34" s="147" t="str">
        <f>IFERROR(IF('3a DTC_Other'!BD34="","-",'3c DTC_PPM'!BB34-'3a DTC_Other'!BD34),"-")</f>
        <v>-</v>
      </c>
      <c r="BE34" s="147" t="str">
        <f>IFERROR(IF('3a DTC_Other'!BE34="","-",'3c DTC_PPM'!BC34-'3a DTC_Other'!BE34),"-")</f>
        <v>-</v>
      </c>
      <c r="BF34" s="147" t="str">
        <f>IFERROR(IF('3a DTC_Other'!BF34="","-",'3c DTC_PPM'!BD34-'3a DTC_Other'!BF34),"-")</f>
        <v>-</v>
      </c>
    </row>
    <row r="35" spans="1:58" x14ac:dyDescent="0.25">
      <c r="B35" s="279"/>
      <c r="C35" s="316"/>
      <c r="D35" s="281"/>
      <c r="E35" s="315"/>
      <c r="F35" s="17" t="s">
        <v>62</v>
      </c>
      <c r="G35" s="66"/>
      <c r="H35" s="38"/>
      <c r="I35" s="142"/>
      <c r="J35" s="142"/>
      <c r="K35" s="142"/>
      <c r="L35" s="142"/>
      <c r="M35" s="142"/>
      <c r="N35" s="142"/>
      <c r="O35" s="142"/>
      <c r="P35" s="142"/>
      <c r="Q35" s="38"/>
      <c r="R35" s="141"/>
      <c r="S35" s="141"/>
      <c r="T35" s="141"/>
      <c r="U35" s="141"/>
      <c r="V35" s="141"/>
      <c r="W35" s="141"/>
      <c r="X35" s="141"/>
      <c r="Y35" s="141"/>
      <c r="Z35" s="141"/>
      <c r="AA35" s="142"/>
      <c r="AB35" s="141"/>
      <c r="AC35" s="141"/>
      <c r="AD35" s="242"/>
      <c r="AE35" s="242"/>
      <c r="AF35" s="246">
        <f>IFERROR(IF('3a DTC_Other'!AF35="","-",'3c DTC_PPM'!AD35-'3a DTC_Other'!AF35),"-")</f>
        <v>24.900000000000006</v>
      </c>
      <c r="AG35" s="147">
        <f>IFERROR(IF('3a DTC_Other'!AG35="","-",'3c DTC_PPM'!AE35-'3a DTC_Other'!AG35),"-")</f>
        <v>24.930000000000007</v>
      </c>
      <c r="AH35" s="147" t="str">
        <f>IFERROR(IF('3a DTC_Other'!AH35="","-",'3c DTC_PPM'!AF35-'3a DTC_Other'!AH35),"-")</f>
        <v>-</v>
      </c>
      <c r="AI35" s="147" t="str">
        <f>IFERROR(IF('3a DTC_Other'!AI35="","-",'3c DTC_PPM'!AG35-'3a DTC_Other'!AI35),"-")</f>
        <v>-</v>
      </c>
      <c r="AJ35" s="147" t="str">
        <f>IFERROR(IF('3a DTC_Other'!AJ35="","-",'3c DTC_PPM'!AH35-'3a DTC_Other'!AJ35),"-")</f>
        <v>-</v>
      </c>
      <c r="AK35" s="147" t="str">
        <f>IFERROR(IF('3a DTC_Other'!AK35="","-",'3c DTC_PPM'!AI35-'3a DTC_Other'!AK35),"-")</f>
        <v>-</v>
      </c>
      <c r="AL35" s="147" t="str">
        <f>IFERROR(IF('3a DTC_Other'!AL35="","-",'3c DTC_PPM'!AJ35-'3a DTC_Other'!AL35),"-")</f>
        <v>-</v>
      </c>
      <c r="AM35" s="147" t="str">
        <f>IFERROR(IF('3a DTC_Other'!AM35="","-",'3c DTC_PPM'!AK35-'3a DTC_Other'!AM35),"-")</f>
        <v>-</v>
      </c>
      <c r="AN35" s="147" t="str">
        <f>IFERROR(IF('3a DTC_Other'!AN35="","-",'3c DTC_PPM'!AL35-'3a DTC_Other'!AN35),"-")</f>
        <v>-</v>
      </c>
      <c r="AO35" s="147" t="str">
        <f>IFERROR(IF('3a DTC_Other'!AO35="","-",'3c DTC_PPM'!AM35-'3a DTC_Other'!AO35),"-")</f>
        <v>-</v>
      </c>
      <c r="AP35" s="147" t="str">
        <f>IFERROR(IF('3a DTC_Other'!AP35="","-",'3c DTC_PPM'!AN35-'3a DTC_Other'!AP35),"-")</f>
        <v>-</v>
      </c>
      <c r="AQ35" s="147" t="str">
        <f>IFERROR(IF('3a DTC_Other'!AQ35="","-",'3c DTC_PPM'!AO35-'3a DTC_Other'!AQ35),"-")</f>
        <v>-</v>
      </c>
      <c r="AR35" s="147" t="str">
        <f>IFERROR(IF('3a DTC_Other'!AR35="","-",'3c DTC_PPM'!AP35-'3a DTC_Other'!AR35),"-")</f>
        <v>-</v>
      </c>
      <c r="AS35" s="147" t="str">
        <f>IFERROR(IF('3a DTC_Other'!AS35="","-",'3c DTC_PPM'!AQ35-'3a DTC_Other'!AS35),"-")</f>
        <v>-</v>
      </c>
      <c r="AT35" s="147" t="str">
        <f>IFERROR(IF('3a DTC_Other'!AT35="","-",'3c DTC_PPM'!AR35-'3a DTC_Other'!AT35),"-")</f>
        <v>-</v>
      </c>
      <c r="AU35" s="147" t="str">
        <f>IFERROR(IF('3a DTC_Other'!AU35="","-",'3c DTC_PPM'!AS35-'3a DTC_Other'!AU35),"-")</f>
        <v>-</v>
      </c>
      <c r="AV35" s="147" t="str">
        <f>IFERROR(IF('3a DTC_Other'!AV35="","-",'3c DTC_PPM'!AT35-'3a DTC_Other'!AV35),"-")</f>
        <v>-</v>
      </c>
      <c r="AW35" s="147" t="str">
        <f>IFERROR(IF('3a DTC_Other'!AW35="","-",'3c DTC_PPM'!AU35-'3a DTC_Other'!AW35),"-")</f>
        <v>-</v>
      </c>
      <c r="AX35" s="147" t="str">
        <f>IFERROR(IF('3a DTC_Other'!AX35="","-",'3c DTC_PPM'!AV35-'3a DTC_Other'!AX35),"-")</f>
        <v>-</v>
      </c>
      <c r="AY35" s="147" t="str">
        <f>IFERROR(IF('3a DTC_Other'!AY35="","-",'3c DTC_PPM'!AW35-'3a DTC_Other'!AY35),"-")</f>
        <v>-</v>
      </c>
      <c r="AZ35" s="147" t="str">
        <f>IFERROR(IF('3a DTC_Other'!AZ35="","-",'3c DTC_PPM'!AX35-'3a DTC_Other'!AZ35),"-")</f>
        <v>-</v>
      </c>
      <c r="BA35" s="147" t="str">
        <f>IFERROR(IF('3a DTC_Other'!BA35="","-",'3c DTC_PPM'!AY35-'3a DTC_Other'!BA35),"-")</f>
        <v>-</v>
      </c>
      <c r="BB35" s="147" t="str">
        <f>IFERROR(IF('3a DTC_Other'!BB35="","-",'3c DTC_PPM'!AZ35-'3a DTC_Other'!BB35),"-")</f>
        <v>-</v>
      </c>
      <c r="BC35" s="147" t="str">
        <f>IFERROR(IF('3a DTC_Other'!BC35="","-",'3c DTC_PPM'!BA35-'3a DTC_Other'!BC35),"-")</f>
        <v>-</v>
      </c>
      <c r="BD35" s="147" t="str">
        <f>IFERROR(IF('3a DTC_Other'!BD35="","-",'3c DTC_PPM'!BB35-'3a DTC_Other'!BD35),"-")</f>
        <v>-</v>
      </c>
      <c r="BE35" s="147" t="str">
        <f>IFERROR(IF('3a DTC_Other'!BE35="","-",'3c DTC_PPM'!BC35-'3a DTC_Other'!BE35),"-")</f>
        <v>-</v>
      </c>
      <c r="BF35" s="147" t="str">
        <f>IFERROR(IF('3a DTC_Other'!BF35="","-",'3c DTC_PPM'!BD35-'3a DTC_Other'!BF35),"-")</f>
        <v>-</v>
      </c>
    </row>
    <row r="36" spans="1:58" x14ac:dyDescent="0.25">
      <c r="B36" s="279"/>
      <c r="C36" s="316"/>
      <c r="D36" s="281"/>
      <c r="E36" s="315"/>
      <c r="F36" s="17" t="s">
        <v>63</v>
      </c>
      <c r="G36" s="66"/>
      <c r="H36" s="38"/>
      <c r="I36" s="142"/>
      <c r="J36" s="142"/>
      <c r="K36" s="142"/>
      <c r="L36" s="142"/>
      <c r="M36" s="142"/>
      <c r="N36" s="142"/>
      <c r="O36" s="142"/>
      <c r="P36" s="142"/>
      <c r="Q36" s="38"/>
      <c r="R36" s="141"/>
      <c r="S36" s="141"/>
      <c r="T36" s="141"/>
      <c r="U36" s="141"/>
      <c r="V36" s="141"/>
      <c r="W36" s="141"/>
      <c r="X36" s="141"/>
      <c r="Y36" s="141"/>
      <c r="Z36" s="141"/>
      <c r="AA36" s="142"/>
      <c r="AB36" s="141"/>
      <c r="AC36" s="141"/>
      <c r="AD36" s="242"/>
      <c r="AE36" s="242"/>
      <c r="AF36" s="246">
        <f>IFERROR(IF('3a DTC_Other'!AF36="","-",'3c DTC_PPM'!AD36-'3a DTC_Other'!AF36),"-")</f>
        <v>24.810000000000002</v>
      </c>
      <c r="AG36" s="147">
        <f>IFERROR(IF('3a DTC_Other'!AG36="","-",'3c DTC_PPM'!AE36-'3a DTC_Other'!AG36),"-")</f>
        <v>24.830000000000013</v>
      </c>
      <c r="AH36" s="147" t="str">
        <f>IFERROR(IF('3a DTC_Other'!AH36="","-",'3c DTC_PPM'!AF36-'3a DTC_Other'!AH36),"-")</f>
        <v>-</v>
      </c>
      <c r="AI36" s="147" t="str">
        <f>IFERROR(IF('3a DTC_Other'!AI36="","-",'3c DTC_PPM'!AG36-'3a DTC_Other'!AI36),"-")</f>
        <v>-</v>
      </c>
      <c r="AJ36" s="147" t="str">
        <f>IFERROR(IF('3a DTC_Other'!AJ36="","-",'3c DTC_PPM'!AH36-'3a DTC_Other'!AJ36),"-")</f>
        <v>-</v>
      </c>
      <c r="AK36" s="147" t="str">
        <f>IFERROR(IF('3a DTC_Other'!AK36="","-",'3c DTC_PPM'!AI36-'3a DTC_Other'!AK36),"-")</f>
        <v>-</v>
      </c>
      <c r="AL36" s="147" t="str">
        <f>IFERROR(IF('3a DTC_Other'!AL36="","-",'3c DTC_PPM'!AJ36-'3a DTC_Other'!AL36),"-")</f>
        <v>-</v>
      </c>
      <c r="AM36" s="147" t="str">
        <f>IFERROR(IF('3a DTC_Other'!AM36="","-",'3c DTC_PPM'!AK36-'3a DTC_Other'!AM36),"-")</f>
        <v>-</v>
      </c>
      <c r="AN36" s="147" t="str">
        <f>IFERROR(IF('3a DTC_Other'!AN36="","-",'3c DTC_PPM'!AL36-'3a DTC_Other'!AN36),"-")</f>
        <v>-</v>
      </c>
      <c r="AO36" s="147" t="str">
        <f>IFERROR(IF('3a DTC_Other'!AO36="","-",'3c DTC_PPM'!AM36-'3a DTC_Other'!AO36),"-")</f>
        <v>-</v>
      </c>
      <c r="AP36" s="147" t="str">
        <f>IFERROR(IF('3a DTC_Other'!AP36="","-",'3c DTC_PPM'!AN36-'3a DTC_Other'!AP36),"-")</f>
        <v>-</v>
      </c>
      <c r="AQ36" s="147" t="str">
        <f>IFERROR(IF('3a DTC_Other'!AQ36="","-",'3c DTC_PPM'!AO36-'3a DTC_Other'!AQ36),"-")</f>
        <v>-</v>
      </c>
      <c r="AR36" s="147" t="str">
        <f>IFERROR(IF('3a DTC_Other'!AR36="","-",'3c DTC_PPM'!AP36-'3a DTC_Other'!AR36),"-")</f>
        <v>-</v>
      </c>
      <c r="AS36" s="147" t="str">
        <f>IFERROR(IF('3a DTC_Other'!AS36="","-",'3c DTC_PPM'!AQ36-'3a DTC_Other'!AS36),"-")</f>
        <v>-</v>
      </c>
      <c r="AT36" s="147" t="str">
        <f>IFERROR(IF('3a DTC_Other'!AT36="","-",'3c DTC_PPM'!AR36-'3a DTC_Other'!AT36),"-")</f>
        <v>-</v>
      </c>
      <c r="AU36" s="147" t="str">
        <f>IFERROR(IF('3a DTC_Other'!AU36="","-",'3c DTC_PPM'!AS36-'3a DTC_Other'!AU36),"-")</f>
        <v>-</v>
      </c>
      <c r="AV36" s="147" t="str">
        <f>IFERROR(IF('3a DTC_Other'!AV36="","-",'3c DTC_PPM'!AT36-'3a DTC_Other'!AV36),"-")</f>
        <v>-</v>
      </c>
      <c r="AW36" s="147" t="str">
        <f>IFERROR(IF('3a DTC_Other'!AW36="","-",'3c DTC_PPM'!AU36-'3a DTC_Other'!AW36),"-")</f>
        <v>-</v>
      </c>
      <c r="AX36" s="147" t="str">
        <f>IFERROR(IF('3a DTC_Other'!AX36="","-",'3c DTC_PPM'!AV36-'3a DTC_Other'!AX36),"-")</f>
        <v>-</v>
      </c>
      <c r="AY36" s="147" t="str">
        <f>IFERROR(IF('3a DTC_Other'!AY36="","-",'3c DTC_PPM'!AW36-'3a DTC_Other'!AY36),"-")</f>
        <v>-</v>
      </c>
      <c r="AZ36" s="147" t="str">
        <f>IFERROR(IF('3a DTC_Other'!AZ36="","-",'3c DTC_PPM'!AX36-'3a DTC_Other'!AZ36),"-")</f>
        <v>-</v>
      </c>
      <c r="BA36" s="147" t="str">
        <f>IFERROR(IF('3a DTC_Other'!BA36="","-",'3c DTC_PPM'!AY36-'3a DTC_Other'!BA36),"-")</f>
        <v>-</v>
      </c>
      <c r="BB36" s="147" t="str">
        <f>IFERROR(IF('3a DTC_Other'!BB36="","-",'3c DTC_PPM'!AZ36-'3a DTC_Other'!BB36),"-")</f>
        <v>-</v>
      </c>
      <c r="BC36" s="147" t="str">
        <f>IFERROR(IF('3a DTC_Other'!BC36="","-",'3c DTC_PPM'!BA36-'3a DTC_Other'!BC36),"-")</f>
        <v>-</v>
      </c>
      <c r="BD36" s="147" t="str">
        <f>IFERROR(IF('3a DTC_Other'!BD36="","-",'3c DTC_PPM'!BB36-'3a DTC_Other'!BD36),"-")</f>
        <v>-</v>
      </c>
      <c r="BE36" s="147" t="str">
        <f>IFERROR(IF('3a DTC_Other'!BE36="","-",'3c DTC_PPM'!BC36-'3a DTC_Other'!BE36),"-")</f>
        <v>-</v>
      </c>
      <c r="BF36" s="147" t="str">
        <f>IFERROR(IF('3a DTC_Other'!BF36="","-",'3c DTC_PPM'!BD36-'3a DTC_Other'!BF36),"-")</f>
        <v>-</v>
      </c>
    </row>
    <row r="37" spans="1:58" x14ac:dyDescent="0.25">
      <c r="B37" s="279"/>
      <c r="C37" s="316"/>
      <c r="D37" s="281"/>
      <c r="E37" s="315"/>
      <c r="F37" s="17" t="s">
        <v>64</v>
      </c>
      <c r="G37" s="66"/>
      <c r="H37" s="38"/>
      <c r="I37" s="142"/>
      <c r="J37" s="142"/>
      <c r="K37" s="142"/>
      <c r="L37" s="142"/>
      <c r="M37" s="142"/>
      <c r="N37" s="142"/>
      <c r="O37" s="142"/>
      <c r="P37" s="142"/>
      <c r="Q37" s="38"/>
      <c r="R37" s="141"/>
      <c r="S37" s="141"/>
      <c r="T37" s="141"/>
      <c r="U37" s="141"/>
      <c r="V37" s="141"/>
      <c r="W37" s="141"/>
      <c r="X37" s="141"/>
      <c r="Y37" s="141"/>
      <c r="Z37" s="141"/>
      <c r="AA37" s="142"/>
      <c r="AB37" s="141"/>
      <c r="AC37" s="141"/>
      <c r="AD37" s="242"/>
      <c r="AE37" s="242"/>
      <c r="AF37" s="246">
        <f>IFERROR(IF('3a DTC_Other'!AF37="","-",'3c DTC_PPM'!AD37-'3a DTC_Other'!AF37),"-")</f>
        <v>24.699999999999989</v>
      </c>
      <c r="AG37" s="147">
        <f>IFERROR(IF('3a DTC_Other'!AG37="","-",'3c DTC_PPM'!AE37-'3a DTC_Other'!AG37),"-")</f>
        <v>24.72</v>
      </c>
      <c r="AH37" s="147" t="str">
        <f>IFERROR(IF('3a DTC_Other'!AH37="","-",'3c DTC_PPM'!AF37-'3a DTC_Other'!AH37),"-")</f>
        <v>-</v>
      </c>
      <c r="AI37" s="147" t="str">
        <f>IFERROR(IF('3a DTC_Other'!AI37="","-",'3c DTC_PPM'!AG37-'3a DTC_Other'!AI37),"-")</f>
        <v>-</v>
      </c>
      <c r="AJ37" s="147" t="str">
        <f>IFERROR(IF('3a DTC_Other'!AJ37="","-",'3c DTC_PPM'!AH37-'3a DTC_Other'!AJ37),"-")</f>
        <v>-</v>
      </c>
      <c r="AK37" s="147" t="str">
        <f>IFERROR(IF('3a DTC_Other'!AK37="","-",'3c DTC_PPM'!AI37-'3a DTC_Other'!AK37),"-")</f>
        <v>-</v>
      </c>
      <c r="AL37" s="147" t="str">
        <f>IFERROR(IF('3a DTC_Other'!AL37="","-",'3c DTC_PPM'!AJ37-'3a DTC_Other'!AL37),"-")</f>
        <v>-</v>
      </c>
      <c r="AM37" s="147" t="str">
        <f>IFERROR(IF('3a DTC_Other'!AM37="","-",'3c DTC_PPM'!AK37-'3a DTC_Other'!AM37),"-")</f>
        <v>-</v>
      </c>
      <c r="AN37" s="147" t="str">
        <f>IFERROR(IF('3a DTC_Other'!AN37="","-",'3c DTC_PPM'!AL37-'3a DTC_Other'!AN37),"-")</f>
        <v>-</v>
      </c>
      <c r="AO37" s="147" t="str">
        <f>IFERROR(IF('3a DTC_Other'!AO37="","-",'3c DTC_PPM'!AM37-'3a DTC_Other'!AO37),"-")</f>
        <v>-</v>
      </c>
      <c r="AP37" s="147" t="str">
        <f>IFERROR(IF('3a DTC_Other'!AP37="","-",'3c DTC_PPM'!AN37-'3a DTC_Other'!AP37),"-")</f>
        <v>-</v>
      </c>
      <c r="AQ37" s="147" t="str">
        <f>IFERROR(IF('3a DTC_Other'!AQ37="","-",'3c DTC_PPM'!AO37-'3a DTC_Other'!AQ37),"-")</f>
        <v>-</v>
      </c>
      <c r="AR37" s="147" t="str">
        <f>IFERROR(IF('3a DTC_Other'!AR37="","-",'3c DTC_PPM'!AP37-'3a DTC_Other'!AR37),"-")</f>
        <v>-</v>
      </c>
      <c r="AS37" s="147" t="str">
        <f>IFERROR(IF('3a DTC_Other'!AS37="","-",'3c DTC_PPM'!AQ37-'3a DTC_Other'!AS37),"-")</f>
        <v>-</v>
      </c>
      <c r="AT37" s="147" t="str">
        <f>IFERROR(IF('3a DTC_Other'!AT37="","-",'3c DTC_PPM'!AR37-'3a DTC_Other'!AT37),"-")</f>
        <v>-</v>
      </c>
      <c r="AU37" s="147" t="str">
        <f>IFERROR(IF('3a DTC_Other'!AU37="","-",'3c DTC_PPM'!AS37-'3a DTC_Other'!AU37),"-")</f>
        <v>-</v>
      </c>
      <c r="AV37" s="147" t="str">
        <f>IFERROR(IF('3a DTC_Other'!AV37="","-",'3c DTC_PPM'!AT37-'3a DTC_Other'!AV37),"-")</f>
        <v>-</v>
      </c>
      <c r="AW37" s="147" t="str">
        <f>IFERROR(IF('3a DTC_Other'!AW37="","-",'3c DTC_PPM'!AU37-'3a DTC_Other'!AW37),"-")</f>
        <v>-</v>
      </c>
      <c r="AX37" s="147" t="str">
        <f>IFERROR(IF('3a DTC_Other'!AX37="","-",'3c DTC_PPM'!AV37-'3a DTC_Other'!AX37),"-")</f>
        <v>-</v>
      </c>
      <c r="AY37" s="147" t="str">
        <f>IFERROR(IF('3a DTC_Other'!AY37="","-",'3c DTC_PPM'!AW37-'3a DTC_Other'!AY37),"-")</f>
        <v>-</v>
      </c>
      <c r="AZ37" s="147" t="str">
        <f>IFERROR(IF('3a DTC_Other'!AZ37="","-",'3c DTC_PPM'!AX37-'3a DTC_Other'!AZ37),"-")</f>
        <v>-</v>
      </c>
      <c r="BA37" s="147" t="str">
        <f>IFERROR(IF('3a DTC_Other'!BA37="","-",'3c DTC_PPM'!AY37-'3a DTC_Other'!BA37),"-")</f>
        <v>-</v>
      </c>
      <c r="BB37" s="147" t="str">
        <f>IFERROR(IF('3a DTC_Other'!BB37="","-",'3c DTC_PPM'!AZ37-'3a DTC_Other'!BB37),"-")</f>
        <v>-</v>
      </c>
      <c r="BC37" s="147" t="str">
        <f>IFERROR(IF('3a DTC_Other'!BC37="","-",'3c DTC_PPM'!BA37-'3a DTC_Other'!BC37),"-")</f>
        <v>-</v>
      </c>
      <c r="BD37" s="147" t="str">
        <f>IFERROR(IF('3a DTC_Other'!BD37="","-",'3c DTC_PPM'!BB37-'3a DTC_Other'!BD37),"-")</f>
        <v>-</v>
      </c>
      <c r="BE37" s="147" t="str">
        <f>IFERROR(IF('3a DTC_Other'!BE37="","-",'3c DTC_PPM'!BC37-'3a DTC_Other'!BE37),"-")</f>
        <v>-</v>
      </c>
      <c r="BF37" s="147" t="str">
        <f>IFERROR(IF('3a DTC_Other'!BF37="","-",'3c DTC_PPM'!BD37-'3a DTC_Other'!BF37),"-")</f>
        <v>-</v>
      </c>
    </row>
    <row r="38" spans="1:58" x14ac:dyDescent="0.25">
      <c r="B38" s="279"/>
      <c r="C38" s="316"/>
      <c r="D38" s="281"/>
      <c r="E38" s="315"/>
      <c r="F38" s="17" t="s">
        <v>65</v>
      </c>
      <c r="G38" s="66"/>
      <c r="H38" s="38"/>
      <c r="I38" s="142"/>
      <c r="J38" s="142"/>
      <c r="K38" s="142"/>
      <c r="L38" s="142"/>
      <c r="M38" s="142"/>
      <c r="N38" s="142"/>
      <c r="O38" s="142"/>
      <c r="P38" s="142"/>
      <c r="Q38" s="38"/>
      <c r="R38" s="141"/>
      <c r="S38" s="141"/>
      <c r="T38" s="141"/>
      <c r="U38" s="141"/>
      <c r="V38" s="141"/>
      <c r="W38" s="141"/>
      <c r="X38" s="141"/>
      <c r="Y38" s="141"/>
      <c r="Z38" s="141"/>
      <c r="AA38" s="142"/>
      <c r="AB38" s="141"/>
      <c r="AC38" s="141"/>
      <c r="AD38" s="242"/>
      <c r="AE38" s="242"/>
      <c r="AF38" s="246">
        <f>IFERROR(IF('3a DTC_Other'!AF38="","-",'3c DTC_PPM'!AD38-'3a DTC_Other'!AF38),"-")</f>
        <v>24.609999999999985</v>
      </c>
      <c r="AG38" s="147">
        <f>IFERROR(IF('3a DTC_Other'!AG38="","-",'3c DTC_PPM'!AE38-'3a DTC_Other'!AG38),"-")</f>
        <v>24.629999999999995</v>
      </c>
      <c r="AH38" s="147" t="str">
        <f>IFERROR(IF('3a DTC_Other'!AH38="","-",'3c DTC_PPM'!AF38-'3a DTC_Other'!AH38),"-")</f>
        <v>-</v>
      </c>
      <c r="AI38" s="147" t="str">
        <f>IFERROR(IF('3a DTC_Other'!AI38="","-",'3c DTC_PPM'!AG38-'3a DTC_Other'!AI38),"-")</f>
        <v>-</v>
      </c>
      <c r="AJ38" s="147" t="str">
        <f>IFERROR(IF('3a DTC_Other'!AJ38="","-",'3c DTC_PPM'!AH38-'3a DTC_Other'!AJ38),"-")</f>
        <v>-</v>
      </c>
      <c r="AK38" s="147" t="str">
        <f>IFERROR(IF('3a DTC_Other'!AK38="","-",'3c DTC_PPM'!AI38-'3a DTC_Other'!AK38),"-")</f>
        <v>-</v>
      </c>
      <c r="AL38" s="147" t="str">
        <f>IFERROR(IF('3a DTC_Other'!AL38="","-",'3c DTC_PPM'!AJ38-'3a DTC_Other'!AL38),"-")</f>
        <v>-</v>
      </c>
      <c r="AM38" s="147" t="str">
        <f>IFERROR(IF('3a DTC_Other'!AM38="","-",'3c DTC_PPM'!AK38-'3a DTC_Other'!AM38),"-")</f>
        <v>-</v>
      </c>
      <c r="AN38" s="147" t="str">
        <f>IFERROR(IF('3a DTC_Other'!AN38="","-",'3c DTC_PPM'!AL38-'3a DTC_Other'!AN38),"-")</f>
        <v>-</v>
      </c>
      <c r="AO38" s="147" t="str">
        <f>IFERROR(IF('3a DTC_Other'!AO38="","-",'3c DTC_PPM'!AM38-'3a DTC_Other'!AO38),"-")</f>
        <v>-</v>
      </c>
      <c r="AP38" s="147" t="str">
        <f>IFERROR(IF('3a DTC_Other'!AP38="","-",'3c DTC_PPM'!AN38-'3a DTC_Other'!AP38),"-")</f>
        <v>-</v>
      </c>
      <c r="AQ38" s="147" t="str">
        <f>IFERROR(IF('3a DTC_Other'!AQ38="","-",'3c DTC_PPM'!AO38-'3a DTC_Other'!AQ38),"-")</f>
        <v>-</v>
      </c>
      <c r="AR38" s="147" t="str">
        <f>IFERROR(IF('3a DTC_Other'!AR38="","-",'3c DTC_PPM'!AP38-'3a DTC_Other'!AR38),"-")</f>
        <v>-</v>
      </c>
      <c r="AS38" s="147" t="str">
        <f>IFERROR(IF('3a DTC_Other'!AS38="","-",'3c DTC_PPM'!AQ38-'3a DTC_Other'!AS38),"-")</f>
        <v>-</v>
      </c>
      <c r="AT38" s="147" t="str">
        <f>IFERROR(IF('3a DTC_Other'!AT38="","-",'3c DTC_PPM'!AR38-'3a DTC_Other'!AT38),"-")</f>
        <v>-</v>
      </c>
      <c r="AU38" s="147" t="str">
        <f>IFERROR(IF('3a DTC_Other'!AU38="","-",'3c DTC_PPM'!AS38-'3a DTC_Other'!AU38),"-")</f>
        <v>-</v>
      </c>
      <c r="AV38" s="147" t="str">
        <f>IFERROR(IF('3a DTC_Other'!AV38="","-",'3c DTC_PPM'!AT38-'3a DTC_Other'!AV38),"-")</f>
        <v>-</v>
      </c>
      <c r="AW38" s="147" t="str">
        <f>IFERROR(IF('3a DTC_Other'!AW38="","-",'3c DTC_PPM'!AU38-'3a DTC_Other'!AW38),"-")</f>
        <v>-</v>
      </c>
      <c r="AX38" s="147" t="str">
        <f>IFERROR(IF('3a DTC_Other'!AX38="","-",'3c DTC_PPM'!AV38-'3a DTC_Other'!AX38),"-")</f>
        <v>-</v>
      </c>
      <c r="AY38" s="147" t="str">
        <f>IFERROR(IF('3a DTC_Other'!AY38="","-",'3c DTC_PPM'!AW38-'3a DTC_Other'!AY38),"-")</f>
        <v>-</v>
      </c>
      <c r="AZ38" s="147" t="str">
        <f>IFERROR(IF('3a DTC_Other'!AZ38="","-",'3c DTC_PPM'!AX38-'3a DTC_Other'!AZ38),"-")</f>
        <v>-</v>
      </c>
      <c r="BA38" s="147" t="str">
        <f>IFERROR(IF('3a DTC_Other'!BA38="","-",'3c DTC_PPM'!AY38-'3a DTC_Other'!BA38),"-")</f>
        <v>-</v>
      </c>
      <c r="BB38" s="147" t="str">
        <f>IFERROR(IF('3a DTC_Other'!BB38="","-",'3c DTC_PPM'!AZ38-'3a DTC_Other'!BB38),"-")</f>
        <v>-</v>
      </c>
      <c r="BC38" s="147" t="str">
        <f>IFERROR(IF('3a DTC_Other'!BC38="","-",'3c DTC_PPM'!BA38-'3a DTC_Other'!BC38),"-")</f>
        <v>-</v>
      </c>
      <c r="BD38" s="147" t="str">
        <f>IFERROR(IF('3a DTC_Other'!BD38="","-",'3c DTC_PPM'!BB38-'3a DTC_Other'!BD38),"-")</f>
        <v>-</v>
      </c>
      <c r="BE38" s="147" t="str">
        <f>IFERROR(IF('3a DTC_Other'!BE38="","-",'3c DTC_PPM'!BC38-'3a DTC_Other'!BE38),"-")</f>
        <v>-</v>
      </c>
      <c r="BF38" s="147" t="str">
        <f>IFERROR(IF('3a DTC_Other'!BF38="","-",'3c DTC_PPM'!BD38-'3a DTC_Other'!BF38),"-")</f>
        <v>-</v>
      </c>
    </row>
    <row r="39" spans="1:58" x14ac:dyDescent="0.25">
      <c r="B39" s="279"/>
      <c r="C39" s="316"/>
      <c r="D39" s="281"/>
      <c r="E39" s="315"/>
      <c r="F39" s="17" t="s">
        <v>66</v>
      </c>
      <c r="G39" s="66"/>
      <c r="H39" s="38"/>
      <c r="I39" s="142"/>
      <c r="J39" s="142"/>
      <c r="K39" s="142"/>
      <c r="L39" s="142"/>
      <c r="M39" s="142"/>
      <c r="N39" s="142"/>
      <c r="O39" s="142"/>
      <c r="P39" s="142"/>
      <c r="Q39" s="38"/>
      <c r="R39" s="141"/>
      <c r="S39" s="141"/>
      <c r="T39" s="141"/>
      <c r="U39" s="141"/>
      <c r="V39" s="141"/>
      <c r="W39" s="141"/>
      <c r="X39" s="141"/>
      <c r="Y39" s="141"/>
      <c r="Z39" s="141"/>
      <c r="AA39" s="142"/>
      <c r="AB39" s="141"/>
      <c r="AC39" s="141"/>
      <c r="AD39" s="242"/>
      <c r="AE39" s="242"/>
      <c r="AF39" s="246">
        <f>IFERROR(IF('3a DTC_Other'!AF39="","-",'3c DTC_PPM'!AD39-'3a DTC_Other'!AF39),"-")</f>
        <v>24.690000000000026</v>
      </c>
      <c r="AG39" s="147">
        <f>IFERROR(IF('3a DTC_Other'!AG39="","-",'3c DTC_PPM'!AE39-'3a DTC_Other'!AG39),"-")</f>
        <v>24.70999999999998</v>
      </c>
      <c r="AH39" s="147" t="str">
        <f>IFERROR(IF('3a DTC_Other'!AH39="","-",'3c DTC_PPM'!AF39-'3a DTC_Other'!AH39),"-")</f>
        <v>-</v>
      </c>
      <c r="AI39" s="147" t="str">
        <f>IFERROR(IF('3a DTC_Other'!AI39="","-",'3c DTC_PPM'!AG39-'3a DTC_Other'!AI39),"-")</f>
        <v>-</v>
      </c>
      <c r="AJ39" s="147" t="str">
        <f>IFERROR(IF('3a DTC_Other'!AJ39="","-",'3c DTC_PPM'!AH39-'3a DTC_Other'!AJ39),"-")</f>
        <v>-</v>
      </c>
      <c r="AK39" s="147" t="str">
        <f>IFERROR(IF('3a DTC_Other'!AK39="","-",'3c DTC_PPM'!AI39-'3a DTC_Other'!AK39),"-")</f>
        <v>-</v>
      </c>
      <c r="AL39" s="147" t="str">
        <f>IFERROR(IF('3a DTC_Other'!AL39="","-",'3c DTC_PPM'!AJ39-'3a DTC_Other'!AL39),"-")</f>
        <v>-</v>
      </c>
      <c r="AM39" s="147" t="str">
        <f>IFERROR(IF('3a DTC_Other'!AM39="","-",'3c DTC_PPM'!AK39-'3a DTC_Other'!AM39),"-")</f>
        <v>-</v>
      </c>
      <c r="AN39" s="147" t="str">
        <f>IFERROR(IF('3a DTC_Other'!AN39="","-",'3c DTC_PPM'!AL39-'3a DTC_Other'!AN39),"-")</f>
        <v>-</v>
      </c>
      <c r="AO39" s="147" t="str">
        <f>IFERROR(IF('3a DTC_Other'!AO39="","-",'3c DTC_PPM'!AM39-'3a DTC_Other'!AO39),"-")</f>
        <v>-</v>
      </c>
      <c r="AP39" s="147" t="str">
        <f>IFERROR(IF('3a DTC_Other'!AP39="","-",'3c DTC_PPM'!AN39-'3a DTC_Other'!AP39),"-")</f>
        <v>-</v>
      </c>
      <c r="AQ39" s="147" t="str">
        <f>IFERROR(IF('3a DTC_Other'!AQ39="","-",'3c DTC_PPM'!AO39-'3a DTC_Other'!AQ39),"-")</f>
        <v>-</v>
      </c>
      <c r="AR39" s="147" t="str">
        <f>IFERROR(IF('3a DTC_Other'!AR39="","-",'3c DTC_PPM'!AP39-'3a DTC_Other'!AR39),"-")</f>
        <v>-</v>
      </c>
      <c r="AS39" s="147" t="str">
        <f>IFERROR(IF('3a DTC_Other'!AS39="","-",'3c DTC_PPM'!AQ39-'3a DTC_Other'!AS39),"-")</f>
        <v>-</v>
      </c>
      <c r="AT39" s="147" t="str">
        <f>IFERROR(IF('3a DTC_Other'!AT39="","-",'3c DTC_PPM'!AR39-'3a DTC_Other'!AT39),"-")</f>
        <v>-</v>
      </c>
      <c r="AU39" s="147" t="str">
        <f>IFERROR(IF('3a DTC_Other'!AU39="","-",'3c DTC_PPM'!AS39-'3a DTC_Other'!AU39),"-")</f>
        <v>-</v>
      </c>
      <c r="AV39" s="147" t="str">
        <f>IFERROR(IF('3a DTC_Other'!AV39="","-",'3c DTC_PPM'!AT39-'3a DTC_Other'!AV39),"-")</f>
        <v>-</v>
      </c>
      <c r="AW39" s="147" t="str">
        <f>IFERROR(IF('3a DTC_Other'!AW39="","-",'3c DTC_PPM'!AU39-'3a DTC_Other'!AW39),"-")</f>
        <v>-</v>
      </c>
      <c r="AX39" s="147" t="str">
        <f>IFERROR(IF('3a DTC_Other'!AX39="","-",'3c DTC_PPM'!AV39-'3a DTC_Other'!AX39),"-")</f>
        <v>-</v>
      </c>
      <c r="AY39" s="147" t="str">
        <f>IFERROR(IF('3a DTC_Other'!AY39="","-",'3c DTC_PPM'!AW39-'3a DTC_Other'!AY39),"-")</f>
        <v>-</v>
      </c>
      <c r="AZ39" s="147" t="str">
        <f>IFERROR(IF('3a DTC_Other'!AZ39="","-",'3c DTC_PPM'!AX39-'3a DTC_Other'!AZ39),"-")</f>
        <v>-</v>
      </c>
      <c r="BA39" s="147" t="str">
        <f>IFERROR(IF('3a DTC_Other'!BA39="","-",'3c DTC_PPM'!AY39-'3a DTC_Other'!BA39),"-")</f>
        <v>-</v>
      </c>
      <c r="BB39" s="147" t="str">
        <f>IFERROR(IF('3a DTC_Other'!BB39="","-",'3c DTC_PPM'!AZ39-'3a DTC_Other'!BB39),"-")</f>
        <v>-</v>
      </c>
      <c r="BC39" s="147" t="str">
        <f>IFERROR(IF('3a DTC_Other'!BC39="","-",'3c DTC_PPM'!BA39-'3a DTC_Other'!BC39),"-")</f>
        <v>-</v>
      </c>
      <c r="BD39" s="147" t="str">
        <f>IFERROR(IF('3a DTC_Other'!BD39="","-",'3c DTC_PPM'!BB39-'3a DTC_Other'!BD39),"-")</f>
        <v>-</v>
      </c>
      <c r="BE39" s="147" t="str">
        <f>IFERROR(IF('3a DTC_Other'!BE39="","-",'3c DTC_PPM'!BC39-'3a DTC_Other'!BE39),"-")</f>
        <v>-</v>
      </c>
      <c r="BF39" s="147" t="str">
        <f>IFERROR(IF('3a DTC_Other'!BF39="","-",'3c DTC_PPM'!BD39-'3a DTC_Other'!BF39),"-")</f>
        <v>-</v>
      </c>
    </row>
    <row r="40" spans="1:58" x14ac:dyDescent="0.25">
      <c r="B40" s="279" t="s">
        <v>48</v>
      </c>
      <c r="C40" s="313"/>
      <c r="D40" s="281"/>
      <c r="E40" s="282"/>
      <c r="F40" s="61" t="s">
        <v>53</v>
      </c>
      <c r="G40" s="62"/>
      <c r="H40" s="38"/>
      <c r="I40" s="142"/>
      <c r="J40" s="142"/>
      <c r="K40" s="142"/>
      <c r="L40" s="142"/>
      <c r="M40" s="142"/>
      <c r="N40" s="142"/>
      <c r="O40" s="142"/>
      <c r="P40" s="142"/>
      <c r="Q40" s="38"/>
      <c r="R40" s="141"/>
      <c r="S40" s="141"/>
      <c r="T40" s="141"/>
      <c r="U40" s="141"/>
      <c r="V40" s="141"/>
      <c r="W40" s="141"/>
      <c r="X40" s="141"/>
      <c r="Y40" s="141"/>
      <c r="Z40" s="141"/>
      <c r="AA40" s="142"/>
      <c r="AB40" s="141"/>
      <c r="AC40" s="141"/>
      <c r="AD40" s="242"/>
      <c r="AE40" s="242"/>
      <c r="AF40" s="246">
        <f>IFERROR(IF('3a DTC_Other'!AF40="","-",'3c DTC_PPM'!AD40-'3a DTC_Other'!AF40),"-")</f>
        <v>34.620000000000005</v>
      </c>
      <c r="AG40" s="147">
        <f>IFERROR(IF('3a DTC_Other'!AG40="","-",'3c DTC_PPM'!AE40-'3a DTC_Other'!AG40),"-")</f>
        <v>34.650000000000006</v>
      </c>
      <c r="AH40" s="147" t="str">
        <f>IFERROR(IF('3a DTC_Other'!AH40="","-",'3c DTC_PPM'!AF40-'3a DTC_Other'!AH40),"-")</f>
        <v>-</v>
      </c>
      <c r="AI40" s="147" t="str">
        <f>IFERROR(IF('3a DTC_Other'!AI40="","-",'3c DTC_PPM'!AG40-'3a DTC_Other'!AI40),"-")</f>
        <v>-</v>
      </c>
      <c r="AJ40" s="147" t="str">
        <f>IFERROR(IF('3a DTC_Other'!AJ40="","-",'3c DTC_PPM'!AH40-'3a DTC_Other'!AJ40),"-")</f>
        <v>-</v>
      </c>
      <c r="AK40" s="147" t="str">
        <f>IFERROR(IF('3a DTC_Other'!AK40="","-",'3c DTC_PPM'!AI40-'3a DTC_Other'!AK40),"-")</f>
        <v>-</v>
      </c>
      <c r="AL40" s="147" t="str">
        <f>IFERROR(IF('3a DTC_Other'!AL40="","-",'3c DTC_PPM'!AJ40-'3a DTC_Other'!AL40),"-")</f>
        <v>-</v>
      </c>
      <c r="AM40" s="147" t="str">
        <f>IFERROR(IF('3a DTC_Other'!AM40="","-",'3c DTC_PPM'!AK40-'3a DTC_Other'!AM40),"-")</f>
        <v>-</v>
      </c>
      <c r="AN40" s="147" t="str">
        <f>IFERROR(IF('3a DTC_Other'!AN40="","-",'3c DTC_PPM'!AL40-'3a DTC_Other'!AN40),"-")</f>
        <v>-</v>
      </c>
      <c r="AO40" s="147" t="str">
        <f>IFERROR(IF('3a DTC_Other'!AO40="","-",'3c DTC_PPM'!AM40-'3a DTC_Other'!AO40),"-")</f>
        <v>-</v>
      </c>
      <c r="AP40" s="147" t="str">
        <f>IFERROR(IF('3a DTC_Other'!AP40="","-",'3c DTC_PPM'!AN40-'3a DTC_Other'!AP40),"-")</f>
        <v>-</v>
      </c>
      <c r="AQ40" s="147" t="str">
        <f>IFERROR(IF('3a DTC_Other'!AQ40="","-",'3c DTC_PPM'!AO40-'3a DTC_Other'!AQ40),"-")</f>
        <v>-</v>
      </c>
      <c r="AR40" s="147" t="str">
        <f>IFERROR(IF('3a DTC_Other'!AR40="","-",'3c DTC_PPM'!AP40-'3a DTC_Other'!AR40),"-")</f>
        <v>-</v>
      </c>
      <c r="AS40" s="147" t="str">
        <f>IFERROR(IF('3a DTC_Other'!AS40="","-",'3c DTC_PPM'!AQ40-'3a DTC_Other'!AS40),"-")</f>
        <v>-</v>
      </c>
      <c r="AT40" s="147" t="str">
        <f>IFERROR(IF('3a DTC_Other'!AT40="","-",'3c DTC_PPM'!AR40-'3a DTC_Other'!AT40),"-")</f>
        <v>-</v>
      </c>
      <c r="AU40" s="147" t="str">
        <f>IFERROR(IF('3a DTC_Other'!AU40="","-",'3c DTC_PPM'!AS40-'3a DTC_Other'!AU40),"-")</f>
        <v>-</v>
      </c>
      <c r="AV40" s="147" t="str">
        <f>IFERROR(IF('3a DTC_Other'!AV40="","-",'3c DTC_PPM'!AT40-'3a DTC_Other'!AV40),"-")</f>
        <v>-</v>
      </c>
      <c r="AW40" s="147" t="str">
        <f>IFERROR(IF('3a DTC_Other'!AW40="","-",'3c DTC_PPM'!AU40-'3a DTC_Other'!AW40),"-")</f>
        <v>-</v>
      </c>
      <c r="AX40" s="147" t="str">
        <f>IFERROR(IF('3a DTC_Other'!AX40="","-",'3c DTC_PPM'!AV40-'3a DTC_Other'!AX40),"-")</f>
        <v>-</v>
      </c>
      <c r="AY40" s="147" t="str">
        <f>IFERROR(IF('3a DTC_Other'!AY40="","-",'3c DTC_PPM'!AW40-'3a DTC_Other'!AY40),"-")</f>
        <v>-</v>
      </c>
      <c r="AZ40" s="147" t="str">
        <f>IFERROR(IF('3a DTC_Other'!AZ40="","-",'3c DTC_PPM'!AX40-'3a DTC_Other'!AZ40),"-")</f>
        <v>-</v>
      </c>
      <c r="BA40" s="147" t="str">
        <f>IFERROR(IF('3a DTC_Other'!BA40="","-",'3c DTC_PPM'!AY40-'3a DTC_Other'!BA40),"-")</f>
        <v>-</v>
      </c>
      <c r="BB40" s="147" t="str">
        <f>IFERROR(IF('3a DTC_Other'!BB40="","-",'3c DTC_PPM'!AZ40-'3a DTC_Other'!BB40),"-")</f>
        <v>-</v>
      </c>
      <c r="BC40" s="147" t="str">
        <f>IFERROR(IF('3a DTC_Other'!BC40="","-",'3c DTC_PPM'!BA40-'3a DTC_Other'!BC40),"-")</f>
        <v>-</v>
      </c>
      <c r="BD40" s="147" t="str">
        <f>IFERROR(IF('3a DTC_Other'!BD40="","-",'3c DTC_PPM'!BB40-'3a DTC_Other'!BD40),"-")</f>
        <v>-</v>
      </c>
      <c r="BE40" s="147" t="str">
        <f>IFERROR(IF('3a DTC_Other'!BE40="","-",'3c DTC_PPM'!BC40-'3a DTC_Other'!BE40),"-")</f>
        <v>-</v>
      </c>
      <c r="BF40" s="147" t="str">
        <f>IFERROR(IF('3a DTC_Other'!BF40="","-",'3c DTC_PPM'!BD40-'3a DTC_Other'!BF40),"-")</f>
        <v>-</v>
      </c>
    </row>
    <row r="41" spans="1:58" x14ac:dyDescent="0.25">
      <c r="B41" s="279"/>
      <c r="C41" s="314"/>
      <c r="D41" s="281"/>
      <c r="E41" s="315"/>
      <c r="F41" s="65" t="s">
        <v>54</v>
      </c>
      <c r="G41" s="66"/>
      <c r="H41" s="38"/>
      <c r="I41" s="142"/>
      <c r="J41" s="142"/>
      <c r="K41" s="142"/>
      <c r="L41" s="142"/>
      <c r="M41" s="142"/>
      <c r="N41" s="142"/>
      <c r="O41" s="142"/>
      <c r="P41" s="142"/>
      <c r="Q41" s="38"/>
      <c r="R41" s="141"/>
      <c r="S41" s="141"/>
      <c r="T41" s="141"/>
      <c r="U41" s="141"/>
      <c r="V41" s="141"/>
      <c r="W41" s="141"/>
      <c r="X41" s="141"/>
      <c r="Y41" s="141"/>
      <c r="Z41" s="141"/>
      <c r="AA41" s="142"/>
      <c r="AB41" s="141"/>
      <c r="AC41" s="141"/>
      <c r="AD41" s="242"/>
      <c r="AE41" s="242"/>
      <c r="AF41" s="246">
        <f>IFERROR(IF('3a DTC_Other'!AF41="","-",'3c DTC_PPM'!AD41-'3a DTC_Other'!AF41),"-")</f>
        <v>34.599999999999994</v>
      </c>
      <c r="AG41" s="147">
        <f>IFERROR(IF('3a DTC_Other'!AG41="","-",'3c DTC_PPM'!AE41-'3a DTC_Other'!AG41),"-")</f>
        <v>34.629999999999995</v>
      </c>
      <c r="AH41" s="147" t="str">
        <f>IFERROR(IF('3a DTC_Other'!AH41="","-",'3c DTC_PPM'!AF41-'3a DTC_Other'!AH41),"-")</f>
        <v>-</v>
      </c>
      <c r="AI41" s="147" t="str">
        <f>IFERROR(IF('3a DTC_Other'!AI41="","-",'3c DTC_PPM'!AG41-'3a DTC_Other'!AI41),"-")</f>
        <v>-</v>
      </c>
      <c r="AJ41" s="147" t="str">
        <f>IFERROR(IF('3a DTC_Other'!AJ41="","-",'3c DTC_PPM'!AH41-'3a DTC_Other'!AJ41),"-")</f>
        <v>-</v>
      </c>
      <c r="AK41" s="147" t="str">
        <f>IFERROR(IF('3a DTC_Other'!AK41="","-",'3c DTC_PPM'!AI41-'3a DTC_Other'!AK41),"-")</f>
        <v>-</v>
      </c>
      <c r="AL41" s="147" t="str">
        <f>IFERROR(IF('3a DTC_Other'!AL41="","-",'3c DTC_PPM'!AJ41-'3a DTC_Other'!AL41),"-")</f>
        <v>-</v>
      </c>
      <c r="AM41" s="147" t="str">
        <f>IFERROR(IF('3a DTC_Other'!AM41="","-",'3c DTC_PPM'!AK41-'3a DTC_Other'!AM41),"-")</f>
        <v>-</v>
      </c>
      <c r="AN41" s="147" t="str">
        <f>IFERROR(IF('3a DTC_Other'!AN41="","-",'3c DTC_PPM'!AL41-'3a DTC_Other'!AN41),"-")</f>
        <v>-</v>
      </c>
      <c r="AO41" s="147" t="str">
        <f>IFERROR(IF('3a DTC_Other'!AO41="","-",'3c DTC_PPM'!AM41-'3a DTC_Other'!AO41),"-")</f>
        <v>-</v>
      </c>
      <c r="AP41" s="147" t="str">
        <f>IFERROR(IF('3a DTC_Other'!AP41="","-",'3c DTC_PPM'!AN41-'3a DTC_Other'!AP41),"-")</f>
        <v>-</v>
      </c>
      <c r="AQ41" s="147" t="str">
        <f>IFERROR(IF('3a DTC_Other'!AQ41="","-",'3c DTC_PPM'!AO41-'3a DTC_Other'!AQ41),"-")</f>
        <v>-</v>
      </c>
      <c r="AR41" s="147" t="str">
        <f>IFERROR(IF('3a DTC_Other'!AR41="","-",'3c DTC_PPM'!AP41-'3a DTC_Other'!AR41),"-")</f>
        <v>-</v>
      </c>
      <c r="AS41" s="147" t="str">
        <f>IFERROR(IF('3a DTC_Other'!AS41="","-",'3c DTC_PPM'!AQ41-'3a DTC_Other'!AS41),"-")</f>
        <v>-</v>
      </c>
      <c r="AT41" s="147" t="str">
        <f>IFERROR(IF('3a DTC_Other'!AT41="","-",'3c DTC_PPM'!AR41-'3a DTC_Other'!AT41),"-")</f>
        <v>-</v>
      </c>
      <c r="AU41" s="147" t="str">
        <f>IFERROR(IF('3a DTC_Other'!AU41="","-",'3c DTC_PPM'!AS41-'3a DTC_Other'!AU41),"-")</f>
        <v>-</v>
      </c>
      <c r="AV41" s="147" t="str">
        <f>IFERROR(IF('3a DTC_Other'!AV41="","-",'3c DTC_PPM'!AT41-'3a DTC_Other'!AV41),"-")</f>
        <v>-</v>
      </c>
      <c r="AW41" s="147" t="str">
        <f>IFERROR(IF('3a DTC_Other'!AW41="","-",'3c DTC_PPM'!AU41-'3a DTC_Other'!AW41),"-")</f>
        <v>-</v>
      </c>
      <c r="AX41" s="147" t="str">
        <f>IFERROR(IF('3a DTC_Other'!AX41="","-",'3c DTC_PPM'!AV41-'3a DTC_Other'!AX41),"-")</f>
        <v>-</v>
      </c>
      <c r="AY41" s="147" t="str">
        <f>IFERROR(IF('3a DTC_Other'!AY41="","-",'3c DTC_PPM'!AW41-'3a DTC_Other'!AY41),"-")</f>
        <v>-</v>
      </c>
      <c r="AZ41" s="147" t="str">
        <f>IFERROR(IF('3a DTC_Other'!AZ41="","-",'3c DTC_PPM'!AX41-'3a DTC_Other'!AZ41),"-")</f>
        <v>-</v>
      </c>
      <c r="BA41" s="147" t="str">
        <f>IFERROR(IF('3a DTC_Other'!BA41="","-",'3c DTC_PPM'!AY41-'3a DTC_Other'!BA41),"-")</f>
        <v>-</v>
      </c>
      <c r="BB41" s="147" t="str">
        <f>IFERROR(IF('3a DTC_Other'!BB41="","-",'3c DTC_PPM'!AZ41-'3a DTC_Other'!BB41),"-")</f>
        <v>-</v>
      </c>
      <c r="BC41" s="147" t="str">
        <f>IFERROR(IF('3a DTC_Other'!BC41="","-",'3c DTC_PPM'!BA41-'3a DTC_Other'!BC41),"-")</f>
        <v>-</v>
      </c>
      <c r="BD41" s="147" t="str">
        <f>IFERROR(IF('3a DTC_Other'!BD41="","-",'3c DTC_PPM'!BB41-'3a DTC_Other'!BD41),"-")</f>
        <v>-</v>
      </c>
      <c r="BE41" s="147" t="str">
        <f>IFERROR(IF('3a DTC_Other'!BE41="","-",'3c DTC_PPM'!BC41-'3a DTC_Other'!BE41),"-")</f>
        <v>-</v>
      </c>
      <c r="BF41" s="147" t="str">
        <f>IFERROR(IF('3a DTC_Other'!BF41="","-",'3c DTC_PPM'!BD41-'3a DTC_Other'!BF41),"-")</f>
        <v>-</v>
      </c>
    </row>
    <row r="42" spans="1:58" x14ac:dyDescent="0.25">
      <c r="B42" s="279"/>
      <c r="C42" s="314"/>
      <c r="D42" s="281"/>
      <c r="E42" s="315"/>
      <c r="F42" s="65" t="s">
        <v>55</v>
      </c>
      <c r="G42" s="66"/>
      <c r="H42" s="38"/>
      <c r="I42" s="142"/>
      <c r="J42" s="142"/>
      <c r="K42" s="142"/>
      <c r="L42" s="142"/>
      <c r="M42" s="142"/>
      <c r="N42" s="142"/>
      <c r="O42" s="142"/>
      <c r="P42" s="142"/>
      <c r="Q42" s="38"/>
      <c r="R42" s="141"/>
      <c r="S42" s="141"/>
      <c r="T42" s="141"/>
      <c r="U42" s="141"/>
      <c r="V42" s="141"/>
      <c r="W42" s="141"/>
      <c r="X42" s="141"/>
      <c r="Y42" s="141"/>
      <c r="Z42" s="141"/>
      <c r="AA42" s="142"/>
      <c r="AB42" s="141"/>
      <c r="AC42" s="141"/>
      <c r="AD42" s="242"/>
      <c r="AE42" s="242"/>
      <c r="AF42" s="246">
        <f>IFERROR(IF('3a DTC_Other'!AF42="","-",'3c DTC_PPM'!AD42-'3a DTC_Other'!AF42),"-")</f>
        <v>34.609999999999985</v>
      </c>
      <c r="AG42" s="147">
        <f>IFERROR(IF('3a DTC_Other'!AG42="","-",'3c DTC_PPM'!AE42-'3a DTC_Other'!AG42),"-")</f>
        <v>34.639999999999986</v>
      </c>
      <c r="AH42" s="147" t="str">
        <f>IFERROR(IF('3a DTC_Other'!AH42="","-",'3c DTC_PPM'!AF42-'3a DTC_Other'!AH42),"-")</f>
        <v>-</v>
      </c>
      <c r="AI42" s="147" t="str">
        <f>IFERROR(IF('3a DTC_Other'!AI42="","-",'3c DTC_PPM'!AG42-'3a DTC_Other'!AI42),"-")</f>
        <v>-</v>
      </c>
      <c r="AJ42" s="147" t="str">
        <f>IFERROR(IF('3a DTC_Other'!AJ42="","-",'3c DTC_PPM'!AH42-'3a DTC_Other'!AJ42),"-")</f>
        <v>-</v>
      </c>
      <c r="AK42" s="147" t="str">
        <f>IFERROR(IF('3a DTC_Other'!AK42="","-",'3c DTC_PPM'!AI42-'3a DTC_Other'!AK42),"-")</f>
        <v>-</v>
      </c>
      <c r="AL42" s="147" t="str">
        <f>IFERROR(IF('3a DTC_Other'!AL42="","-",'3c DTC_PPM'!AJ42-'3a DTC_Other'!AL42),"-")</f>
        <v>-</v>
      </c>
      <c r="AM42" s="147" t="str">
        <f>IFERROR(IF('3a DTC_Other'!AM42="","-",'3c DTC_PPM'!AK42-'3a DTC_Other'!AM42),"-")</f>
        <v>-</v>
      </c>
      <c r="AN42" s="147" t="str">
        <f>IFERROR(IF('3a DTC_Other'!AN42="","-",'3c DTC_PPM'!AL42-'3a DTC_Other'!AN42),"-")</f>
        <v>-</v>
      </c>
      <c r="AO42" s="147" t="str">
        <f>IFERROR(IF('3a DTC_Other'!AO42="","-",'3c DTC_PPM'!AM42-'3a DTC_Other'!AO42),"-")</f>
        <v>-</v>
      </c>
      <c r="AP42" s="147" t="str">
        <f>IFERROR(IF('3a DTC_Other'!AP42="","-",'3c DTC_PPM'!AN42-'3a DTC_Other'!AP42),"-")</f>
        <v>-</v>
      </c>
      <c r="AQ42" s="147" t="str">
        <f>IFERROR(IF('3a DTC_Other'!AQ42="","-",'3c DTC_PPM'!AO42-'3a DTC_Other'!AQ42),"-")</f>
        <v>-</v>
      </c>
      <c r="AR42" s="147" t="str">
        <f>IFERROR(IF('3a DTC_Other'!AR42="","-",'3c DTC_PPM'!AP42-'3a DTC_Other'!AR42),"-")</f>
        <v>-</v>
      </c>
      <c r="AS42" s="147" t="str">
        <f>IFERROR(IF('3a DTC_Other'!AS42="","-",'3c DTC_PPM'!AQ42-'3a DTC_Other'!AS42),"-")</f>
        <v>-</v>
      </c>
      <c r="AT42" s="147" t="str">
        <f>IFERROR(IF('3a DTC_Other'!AT42="","-",'3c DTC_PPM'!AR42-'3a DTC_Other'!AT42),"-")</f>
        <v>-</v>
      </c>
      <c r="AU42" s="147" t="str">
        <f>IFERROR(IF('3a DTC_Other'!AU42="","-",'3c DTC_PPM'!AS42-'3a DTC_Other'!AU42),"-")</f>
        <v>-</v>
      </c>
      <c r="AV42" s="147" t="str">
        <f>IFERROR(IF('3a DTC_Other'!AV42="","-",'3c DTC_PPM'!AT42-'3a DTC_Other'!AV42),"-")</f>
        <v>-</v>
      </c>
      <c r="AW42" s="147" t="str">
        <f>IFERROR(IF('3a DTC_Other'!AW42="","-",'3c DTC_PPM'!AU42-'3a DTC_Other'!AW42),"-")</f>
        <v>-</v>
      </c>
      <c r="AX42" s="147" t="str">
        <f>IFERROR(IF('3a DTC_Other'!AX42="","-",'3c DTC_PPM'!AV42-'3a DTC_Other'!AX42),"-")</f>
        <v>-</v>
      </c>
      <c r="AY42" s="147" t="str">
        <f>IFERROR(IF('3a DTC_Other'!AY42="","-",'3c DTC_PPM'!AW42-'3a DTC_Other'!AY42),"-")</f>
        <v>-</v>
      </c>
      <c r="AZ42" s="147" t="str">
        <f>IFERROR(IF('3a DTC_Other'!AZ42="","-",'3c DTC_PPM'!AX42-'3a DTC_Other'!AZ42),"-")</f>
        <v>-</v>
      </c>
      <c r="BA42" s="147" t="str">
        <f>IFERROR(IF('3a DTC_Other'!BA42="","-",'3c DTC_PPM'!AY42-'3a DTC_Other'!BA42),"-")</f>
        <v>-</v>
      </c>
      <c r="BB42" s="147" t="str">
        <f>IFERROR(IF('3a DTC_Other'!BB42="","-",'3c DTC_PPM'!AZ42-'3a DTC_Other'!BB42),"-")</f>
        <v>-</v>
      </c>
      <c r="BC42" s="147" t="str">
        <f>IFERROR(IF('3a DTC_Other'!BC42="","-",'3c DTC_PPM'!BA42-'3a DTC_Other'!BC42),"-")</f>
        <v>-</v>
      </c>
      <c r="BD42" s="147" t="str">
        <f>IFERROR(IF('3a DTC_Other'!BD42="","-",'3c DTC_PPM'!BB42-'3a DTC_Other'!BD42),"-")</f>
        <v>-</v>
      </c>
      <c r="BE42" s="147" t="str">
        <f>IFERROR(IF('3a DTC_Other'!BE42="","-",'3c DTC_PPM'!BC42-'3a DTC_Other'!BE42),"-")</f>
        <v>-</v>
      </c>
      <c r="BF42" s="147" t="str">
        <f>IFERROR(IF('3a DTC_Other'!BF42="","-",'3c DTC_PPM'!BD42-'3a DTC_Other'!BF42),"-")</f>
        <v>-</v>
      </c>
    </row>
    <row r="43" spans="1:58" x14ac:dyDescent="0.25">
      <c r="B43" s="279"/>
      <c r="C43" s="314"/>
      <c r="D43" s="281"/>
      <c r="E43" s="315"/>
      <c r="F43" s="65" t="s">
        <v>56</v>
      </c>
      <c r="G43" s="66"/>
      <c r="H43" s="38"/>
      <c r="I43" s="142"/>
      <c r="J43" s="142"/>
      <c r="K43" s="142"/>
      <c r="L43" s="142"/>
      <c r="M43" s="142"/>
      <c r="N43" s="142"/>
      <c r="O43" s="142"/>
      <c r="P43" s="142"/>
      <c r="Q43" s="38"/>
      <c r="R43" s="141"/>
      <c r="S43" s="141"/>
      <c r="T43" s="141"/>
      <c r="U43" s="141"/>
      <c r="V43" s="141"/>
      <c r="W43" s="141"/>
      <c r="X43" s="141"/>
      <c r="Y43" s="141"/>
      <c r="Z43" s="141"/>
      <c r="AA43" s="142"/>
      <c r="AB43" s="141"/>
      <c r="AC43" s="141"/>
      <c r="AD43" s="242"/>
      <c r="AE43" s="242"/>
      <c r="AF43" s="246">
        <f>IFERROR(IF('3a DTC_Other'!AF43="","-",'3c DTC_PPM'!AD43-'3a DTC_Other'!AF43),"-")</f>
        <v>34.620000000000005</v>
      </c>
      <c r="AG43" s="147">
        <f>IFERROR(IF('3a DTC_Other'!AG43="","-",'3c DTC_PPM'!AE43-'3a DTC_Other'!AG43),"-")</f>
        <v>34.650000000000006</v>
      </c>
      <c r="AH43" s="147" t="str">
        <f>IFERROR(IF('3a DTC_Other'!AH43="","-",'3c DTC_PPM'!AF43-'3a DTC_Other'!AH43),"-")</f>
        <v>-</v>
      </c>
      <c r="AI43" s="147" t="str">
        <f>IFERROR(IF('3a DTC_Other'!AI43="","-",'3c DTC_PPM'!AG43-'3a DTC_Other'!AI43),"-")</f>
        <v>-</v>
      </c>
      <c r="AJ43" s="147" t="str">
        <f>IFERROR(IF('3a DTC_Other'!AJ43="","-",'3c DTC_PPM'!AH43-'3a DTC_Other'!AJ43),"-")</f>
        <v>-</v>
      </c>
      <c r="AK43" s="147" t="str">
        <f>IFERROR(IF('3a DTC_Other'!AK43="","-",'3c DTC_PPM'!AI43-'3a DTC_Other'!AK43),"-")</f>
        <v>-</v>
      </c>
      <c r="AL43" s="147" t="str">
        <f>IFERROR(IF('3a DTC_Other'!AL43="","-",'3c DTC_PPM'!AJ43-'3a DTC_Other'!AL43),"-")</f>
        <v>-</v>
      </c>
      <c r="AM43" s="147" t="str">
        <f>IFERROR(IF('3a DTC_Other'!AM43="","-",'3c DTC_PPM'!AK43-'3a DTC_Other'!AM43),"-")</f>
        <v>-</v>
      </c>
      <c r="AN43" s="147" t="str">
        <f>IFERROR(IF('3a DTC_Other'!AN43="","-",'3c DTC_PPM'!AL43-'3a DTC_Other'!AN43),"-")</f>
        <v>-</v>
      </c>
      <c r="AO43" s="147" t="str">
        <f>IFERROR(IF('3a DTC_Other'!AO43="","-",'3c DTC_PPM'!AM43-'3a DTC_Other'!AO43),"-")</f>
        <v>-</v>
      </c>
      <c r="AP43" s="147" t="str">
        <f>IFERROR(IF('3a DTC_Other'!AP43="","-",'3c DTC_PPM'!AN43-'3a DTC_Other'!AP43),"-")</f>
        <v>-</v>
      </c>
      <c r="AQ43" s="147" t="str">
        <f>IFERROR(IF('3a DTC_Other'!AQ43="","-",'3c DTC_PPM'!AO43-'3a DTC_Other'!AQ43),"-")</f>
        <v>-</v>
      </c>
      <c r="AR43" s="147" t="str">
        <f>IFERROR(IF('3a DTC_Other'!AR43="","-",'3c DTC_PPM'!AP43-'3a DTC_Other'!AR43),"-")</f>
        <v>-</v>
      </c>
      <c r="AS43" s="147" t="str">
        <f>IFERROR(IF('3a DTC_Other'!AS43="","-",'3c DTC_PPM'!AQ43-'3a DTC_Other'!AS43),"-")</f>
        <v>-</v>
      </c>
      <c r="AT43" s="147" t="str">
        <f>IFERROR(IF('3a DTC_Other'!AT43="","-",'3c DTC_PPM'!AR43-'3a DTC_Other'!AT43),"-")</f>
        <v>-</v>
      </c>
      <c r="AU43" s="147" t="str">
        <f>IFERROR(IF('3a DTC_Other'!AU43="","-",'3c DTC_PPM'!AS43-'3a DTC_Other'!AU43),"-")</f>
        <v>-</v>
      </c>
      <c r="AV43" s="147" t="str">
        <f>IFERROR(IF('3a DTC_Other'!AV43="","-",'3c DTC_PPM'!AT43-'3a DTC_Other'!AV43),"-")</f>
        <v>-</v>
      </c>
      <c r="AW43" s="147" t="str">
        <f>IFERROR(IF('3a DTC_Other'!AW43="","-",'3c DTC_PPM'!AU43-'3a DTC_Other'!AW43),"-")</f>
        <v>-</v>
      </c>
      <c r="AX43" s="147" t="str">
        <f>IFERROR(IF('3a DTC_Other'!AX43="","-",'3c DTC_PPM'!AV43-'3a DTC_Other'!AX43),"-")</f>
        <v>-</v>
      </c>
      <c r="AY43" s="147" t="str">
        <f>IFERROR(IF('3a DTC_Other'!AY43="","-",'3c DTC_PPM'!AW43-'3a DTC_Other'!AY43),"-")</f>
        <v>-</v>
      </c>
      <c r="AZ43" s="147" t="str">
        <f>IFERROR(IF('3a DTC_Other'!AZ43="","-",'3c DTC_PPM'!AX43-'3a DTC_Other'!AZ43),"-")</f>
        <v>-</v>
      </c>
      <c r="BA43" s="147" t="str">
        <f>IFERROR(IF('3a DTC_Other'!BA43="","-",'3c DTC_PPM'!AY43-'3a DTC_Other'!BA43),"-")</f>
        <v>-</v>
      </c>
      <c r="BB43" s="147" t="str">
        <f>IFERROR(IF('3a DTC_Other'!BB43="","-",'3c DTC_PPM'!AZ43-'3a DTC_Other'!BB43),"-")</f>
        <v>-</v>
      </c>
      <c r="BC43" s="147" t="str">
        <f>IFERROR(IF('3a DTC_Other'!BC43="","-",'3c DTC_PPM'!BA43-'3a DTC_Other'!BC43),"-")</f>
        <v>-</v>
      </c>
      <c r="BD43" s="147" t="str">
        <f>IFERROR(IF('3a DTC_Other'!BD43="","-",'3c DTC_PPM'!BB43-'3a DTC_Other'!BD43),"-")</f>
        <v>-</v>
      </c>
      <c r="BE43" s="147" t="str">
        <f>IFERROR(IF('3a DTC_Other'!BE43="","-",'3c DTC_PPM'!BC43-'3a DTC_Other'!BE43),"-")</f>
        <v>-</v>
      </c>
      <c r="BF43" s="147" t="str">
        <f>IFERROR(IF('3a DTC_Other'!BF43="","-",'3c DTC_PPM'!BD43-'3a DTC_Other'!BF43),"-")</f>
        <v>-</v>
      </c>
    </row>
    <row r="44" spans="1:58" ht="14.45" customHeight="1" x14ac:dyDescent="0.25">
      <c r="A44" s="102"/>
      <c r="B44" s="279"/>
      <c r="C44" s="314"/>
      <c r="D44" s="281"/>
      <c r="E44" s="315"/>
      <c r="F44" s="65" t="s">
        <v>57</v>
      </c>
      <c r="G44" s="66"/>
      <c r="H44" s="38"/>
      <c r="I44" s="142"/>
      <c r="J44" s="142"/>
      <c r="K44" s="142"/>
      <c r="L44" s="142"/>
      <c r="M44" s="142"/>
      <c r="N44" s="142"/>
      <c r="O44" s="142"/>
      <c r="P44" s="142"/>
      <c r="Q44" s="38"/>
      <c r="R44" s="141"/>
      <c r="S44" s="141"/>
      <c r="T44" s="141"/>
      <c r="U44" s="141"/>
      <c r="V44" s="141"/>
      <c r="W44" s="141"/>
      <c r="X44" s="141"/>
      <c r="Y44" s="141"/>
      <c r="Z44" s="141"/>
      <c r="AA44" s="142"/>
      <c r="AB44" s="141"/>
      <c r="AC44" s="141"/>
      <c r="AD44" s="242"/>
      <c r="AE44" s="242"/>
      <c r="AF44" s="246">
        <f>IFERROR(IF('3a DTC_Other'!AF44="","-",'3c DTC_PPM'!AD44-'3a DTC_Other'!AF44),"-")</f>
        <v>34.589999999999989</v>
      </c>
      <c r="AG44" s="147">
        <f>IFERROR(IF('3a DTC_Other'!AG44="","-",'3c DTC_PPM'!AE44-'3a DTC_Other'!AG44),"-")</f>
        <v>34.629999999999995</v>
      </c>
      <c r="AH44" s="147" t="str">
        <f>IFERROR(IF('3a DTC_Other'!AH44="","-",'3c DTC_PPM'!AF44-'3a DTC_Other'!AH44),"-")</f>
        <v>-</v>
      </c>
      <c r="AI44" s="147" t="str">
        <f>IFERROR(IF('3a DTC_Other'!AI44="","-",'3c DTC_PPM'!AG44-'3a DTC_Other'!AI44),"-")</f>
        <v>-</v>
      </c>
      <c r="AJ44" s="147" t="str">
        <f>IFERROR(IF('3a DTC_Other'!AJ44="","-",'3c DTC_PPM'!AH44-'3a DTC_Other'!AJ44),"-")</f>
        <v>-</v>
      </c>
      <c r="AK44" s="147" t="str">
        <f>IFERROR(IF('3a DTC_Other'!AK44="","-",'3c DTC_PPM'!AI44-'3a DTC_Other'!AK44),"-")</f>
        <v>-</v>
      </c>
      <c r="AL44" s="147" t="str">
        <f>IFERROR(IF('3a DTC_Other'!AL44="","-",'3c DTC_PPM'!AJ44-'3a DTC_Other'!AL44),"-")</f>
        <v>-</v>
      </c>
      <c r="AM44" s="147" t="str">
        <f>IFERROR(IF('3a DTC_Other'!AM44="","-",'3c DTC_PPM'!AK44-'3a DTC_Other'!AM44),"-")</f>
        <v>-</v>
      </c>
      <c r="AN44" s="147" t="str">
        <f>IFERROR(IF('3a DTC_Other'!AN44="","-",'3c DTC_PPM'!AL44-'3a DTC_Other'!AN44),"-")</f>
        <v>-</v>
      </c>
      <c r="AO44" s="147" t="str">
        <f>IFERROR(IF('3a DTC_Other'!AO44="","-",'3c DTC_PPM'!AM44-'3a DTC_Other'!AO44),"-")</f>
        <v>-</v>
      </c>
      <c r="AP44" s="147" t="str">
        <f>IFERROR(IF('3a DTC_Other'!AP44="","-",'3c DTC_PPM'!AN44-'3a DTC_Other'!AP44),"-")</f>
        <v>-</v>
      </c>
      <c r="AQ44" s="147" t="str">
        <f>IFERROR(IF('3a DTC_Other'!AQ44="","-",'3c DTC_PPM'!AO44-'3a DTC_Other'!AQ44),"-")</f>
        <v>-</v>
      </c>
      <c r="AR44" s="147" t="str">
        <f>IFERROR(IF('3a DTC_Other'!AR44="","-",'3c DTC_PPM'!AP44-'3a DTC_Other'!AR44),"-")</f>
        <v>-</v>
      </c>
      <c r="AS44" s="147" t="str">
        <f>IFERROR(IF('3a DTC_Other'!AS44="","-",'3c DTC_PPM'!AQ44-'3a DTC_Other'!AS44),"-")</f>
        <v>-</v>
      </c>
      <c r="AT44" s="147" t="str">
        <f>IFERROR(IF('3a DTC_Other'!AT44="","-",'3c DTC_PPM'!AR44-'3a DTC_Other'!AT44),"-")</f>
        <v>-</v>
      </c>
      <c r="AU44" s="147" t="str">
        <f>IFERROR(IF('3a DTC_Other'!AU44="","-",'3c DTC_PPM'!AS44-'3a DTC_Other'!AU44),"-")</f>
        <v>-</v>
      </c>
      <c r="AV44" s="147" t="str">
        <f>IFERROR(IF('3a DTC_Other'!AV44="","-",'3c DTC_PPM'!AT44-'3a DTC_Other'!AV44),"-")</f>
        <v>-</v>
      </c>
      <c r="AW44" s="147" t="str">
        <f>IFERROR(IF('3a DTC_Other'!AW44="","-",'3c DTC_PPM'!AU44-'3a DTC_Other'!AW44),"-")</f>
        <v>-</v>
      </c>
      <c r="AX44" s="147" t="str">
        <f>IFERROR(IF('3a DTC_Other'!AX44="","-",'3c DTC_PPM'!AV44-'3a DTC_Other'!AX44),"-")</f>
        <v>-</v>
      </c>
      <c r="AY44" s="147" t="str">
        <f>IFERROR(IF('3a DTC_Other'!AY44="","-",'3c DTC_PPM'!AW44-'3a DTC_Other'!AY44),"-")</f>
        <v>-</v>
      </c>
      <c r="AZ44" s="147" t="str">
        <f>IFERROR(IF('3a DTC_Other'!AZ44="","-",'3c DTC_PPM'!AX44-'3a DTC_Other'!AZ44),"-")</f>
        <v>-</v>
      </c>
      <c r="BA44" s="147" t="str">
        <f>IFERROR(IF('3a DTC_Other'!BA44="","-",'3c DTC_PPM'!AY44-'3a DTC_Other'!BA44),"-")</f>
        <v>-</v>
      </c>
      <c r="BB44" s="147" t="str">
        <f>IFERROR(IF('3a DTC_Other'!BB44="","-",'3c DTC_PPM'!AZ44-'3a DTC_Other'!BB44),"-")</f>
        <v>-</v>
      </c>
      <c r="BC44" s="147" t="str">
        <f>IFERROR(IF('3a DTC_Other'!BC44="","-",'3c DTC_PPM'!BA44-'3a DTC_Other'!BC44),"-")</f>
        <v>-</v>
      </c>
      <c r="BD44" s="147" t="str">
        <f>IFERROR(IF('3a DTC_Other'!BD44="","-",'3c DTC_PPM'!BB44-'3a DTC_Other'!BD44),"-")</f>
        <v>-</v>
      </c>
      <c r="BE44" s="147" t="str">
        <f>IFERROR(IF('3a DTC_Other'!BE44="","-",'3c DTC_PPM'!BC44-'3a DTC_Other'!BE44),"-")</f>
        <v>-</v>
      </c>
      <c r="BF44" s="147" t="str">
        <f>IFERROR(IF('3a DTC_Other'!BF44="","-",'3c DTC_PPM'!BD44-'3a DTC_Other'!BF44),"-")</f>
        <v>-</v>
      </c>
    </row>
    <row r="45" spans="1:58" x14ac:dyDescent="0.25">
      <c r="A45" s="102"/>
      <c r="B45" s="279"/>
      <c r="C45" s="314"/>
      <c r="D45" s="281"/>
      <c r="E45" s="315"/>
      <c r="F45" s="65" t="s">
        <v>58</v>
      </c>
      <c r="G45" s="66"/>
      <c r="H45" s="38"/>
      <c r="I45" s="142"/>
      <c r="J45" s="142"/>
      <c r="K45" s="142"/>
      <c r="L45" s="142"/>
      <c r="M45" s="142"/>
      <c r="N45" s="142"/>
      <c r="O45" s="142"/>
      <c r="P45" s="142"/>
      <c r="Q45" s="38"/>
      <c r="R45" s="141"/>
      <c r="S45" s="141"/>
      <c r="T45" s="141"/>
      <c r="U45" s="141"/>
      <c r="V45" s="141"/>
      <c r="W45" s="141"/>
      <c r="X45" s="141"/>
      <c r="Y45" s="141"/>
      <c r="Z45" s="141"/>
      <c r="AA45" s="142"/>
      <c r="AB45" s="141"/>
      <c r="AC45" s="141"/>
      <c r="AD45" s="242"/>
      <c r="AE45" s="242"/>
      <c r="AF45" s="246">
        <f>IFERROR(IF('3a DTC_Other'!AF45="","-",'3c DTC_PPM'!AD45-'3a DTC_Other'!AF45),"-")</f>
        <v>34.610000000000014</v>
      </c>
      <c r="AG45" s="147">
        <f>IFERROR(IF('3a DTC_Other'!AG45="","-",'3c DTC_PPM'!AE45-'3a DTC_Other'!AG45),"-")</f>
        <v>34.650000000000006</v>
      </c>
      <c r="AH45" s="147" t="str">
        <f>IFERROR(IF('3a DTC_Other'!AH45="","-",'3c DTC_PPM'!AF45-'3a DTC_Other'!AH45),"-")</f>
        <v>-</v>
      </c>
      <c r="AI45" s="147" t="str">
        <f>IFERROR(IF('3a DTC_Other'!AI45="","-",'3c DTC_PPM'!AG45-'3a DTC_Other'!AI45),"-")</f>
        <v>-</v>
      </c>
      <c r="AJ45" s="147" t="str">
        <f>IFERROR(IF('3a DTC_Other'!AJ45="","-",'3c DTC_PPM'!AH45-'3a DTC_Other'!AJ45),"-")</f>
        <v>-</v>
      </c>
      <c r="AK45" s="147" t="str">
        <f>IFERROR(IF('3a DTC_Other'!AK45="","-",'3c DTC_PPM'!AI45-'3a DTC_Other'!AK45),"-")</f>
        <v>-</v>
      </c>
      <c r="AL45" s="147" t="str">
        <f>IFERROR(IF('3a DTC_Other'!AL45="","-",'3c DTC_PPM'!AJ45-'3a DTC_Other'!AL45),"-")</f>
        <v>-</v>
      </c>
      <c r="AM45" s="147" t="str">
        <f>IFERROR(IF('3a DTC_Other'!AM45="","-",'3c DTC_PPM'!AK45-'3a DTC_Other'!AM45),"-")</f>
        <v>-</v>
      </c>
      <c r="AN45" s="147" t="str">
        <f>IFERROR(IF('3a DTC_Other'!AN45="","-",'3c DTC_PPM'!AL45-'3a DTC_Other'!AN45),"-")</f>
        <v>-</v>
      </c>
      <c r="AO45" s="147" t="str">
        <f>IFERROR(IF('3a DTC_Other'!AO45="","-",'3c DTC_PPM'!AM45-'3a DTC_Other'!AO45),"-")</f>
        <v>-</v>
      </c>
      <c r="AP45" s="147" t="str">
        <f>IFERROR(IF('3a DTC_Other'!AP45="","-",'3c DTC_PPM'!AN45-'3a DTC_Other'!AP45),"-")</f>
        <v>-</v>
      </c>
      <c r="AQ45" s="147" t="str">
        <f>IFERROR(IF('3a DTC_Other'!AQ45="","-",'3c DTC_PPM'!AO45-'3a DTC_Other'!AQ45),"-")</f>
        <v>-</v>
      </c>
      <c r="AR45" s="147" t="str">
        <f>IFERROR(IF('3a DTC_Other'!AR45="","-",'3c DTC_PPM'!AP45-'3a DTC_Other'!AR45),"-")</f>
        <v>-</v>
      </c>
      <c r="AS45" s="147" t="str">
        <f>IFERROR(IF('3a DTC_Other'!AS45="","-",'3c DTC_PPM'!AQ45-'3a DTC_Other'!AS45),"-")</f>
        <v>-</v>
      </c>
      <c r="AT45" s="147" t="str">
        <f>IFERROR(IF('3a DTC_Other'!AT45="","-",'3c DTC_PPM'!AR45-'3a DTC_Other'!AT45),"-")</f>
        <v>-</v>
      </c>
      <c r="AU45" s="147" t="str">
        <f>IFERROR(IF('3a DTC_Other'!AU45="","-",'3c DTC_PPM'!AS45-'3a DTC_Other'!AU45),"-")</f>
        <v>-</v>
      </c>
      <c r="AV45" s="147" t="str">
        <f>IFERROR(IF('3a DTC_Other'!AV45="","-",'3c DTC_PPM'!AT45-'3a DTC_Other'!AV45),"-")</f>
        <v>-</v>
      </c>
      <c r="AW45" s="147" t="str">
        <f>IFERROR(IF('3a DTC_Other'!AW45="","-",'3c DTC_PPM'!AU45-'3a DTC_Other'!AW45),"-")</f>
        <v>-</v>
      </c>
      <c r="AX45" s="147" t="str">
        <f>IFERROR(IF('3a DTC_Other'!AX45="","-",'3c DTC_PPM'!AV45-'3a DTC_Other'!AX45),"-")</f>
        <v>-</v>
      </c>
      <c r="AY45" s="147" t="str">
        <f>IFERROR(IF('3a DTC_Other'!AY45="","-",'3c DTC_PPM'!AW45-'3a DTC_Other'!AY45),"-")</f>
        <v>-</v>
      </c>
      <c r="AZ45" s="147" t="str">
        <f>IFERROR(IF('3a DTC_Other'!AZ45="","-",'3c DTC_PPM'!AX45-'3a DTC_Other'!AZ45),"-")</f>
        <v>-</v>
      </c>
      <c r="BA45" s="147" t="str">
        <f>IFERROR(IF('3a DTC_Other'!BA45="","-",'3c DTC_PPM'!AY45-'3a DTC_Other'!BA45),"-")</f>
        <v>-</v>
      </c>
      <c r="BB45" s="147" t="str">
        <f>IFERROR(IF('3a DTC_Other'!BB45="","-",'3c DTC_PPM'!AZ45-'3a DTC_Other'!BB45),"-")</f>
        <v>-</v>
      </c>
      <c r="BC45" s="147" t="str">
        <f>IFERROR(IF('3a DTC_Other'!BC45="","-",'3c DTC_PPM'!BA45-'3a DTC_Other'!BC45),"-")</f>
        <v>-</v>
      </c>
      <c r="BD45" s="147" t="str">
        <f>IFERROR(IF('3a DTC_Other'!BD45="","-",'3c DTC_PPM'!BB45-'3a DTC_Other'!BD45),"-")</f>
        <v>-</v>
      </c>
      <c r="BE45" s="147" t="str">
        <f>IFERROR(IF('3a DTC_Other'!BE45="","-",'3c DTC_PPM'!BC45-'3a DTC_Other'!BE45),"-")</f>
        <v>-</v>
      </c>
      <c r="BF45" s="147" t="str">
        <f>IFERROR(IF('3a DTC_Other'!BF45="","-",'3c DTC_PPM'!BD45-'3a DTC_Other'!BF45),"-")</f>
        <v>-</v>
      </c>
    </row>
    <row r="46" spans="1:58" x14ac:dyDescent="0.25">
      <c r="B46" s="279"/>
      <c r="C46" s="314"/>
      <c r="D46" s="281"/>
      <c r="E46" s="315"/>
      <c r="F46" s="65" t="s">
        <v>59</v>
      </c>
      <c r="G46" s="66"/>
      <c r="H46" s="38"/>
      <c r="I46" s="142"/>
      <c r="J46" s="142"/>
      <c r="K46" s="142"/>
      <c r="L46" s="142"/>
      <c r="M46" s="142"/>
      <c r="N46" s="142"/>
      <c r="O46" s="142"/>
      <c r="P46" s="142"/>
      <c r="Q46" s="38"/>
      <c r="R46" s="141"/>
      <c r="S46" s="141"/>
      <c r="T46" s="141"/>
      <c r="U46" s="141"/>
      <c r="V46" s="141"/>
      <c r="W46" s="141"/>
      <c r="X46" s="141"/>
      <c r="Y46" s="141"/>
      <c r="Z46" s="141"/>
      <c r="AA46" s="142"/>
      <c r="AB46" s="141"/>
      <c r="AC46" s="141"/>
      <c r="AD46" s="242"/>
      <c r="AE46" s="242"/>
      <c r="AF46" s="246">
        <f>IFERROR(IF('3a DTC_Other'!AF46="","-",'3c DTC_PPM'!AD46-'3a DTC_Other'!AF46),"-")</f>
        <v>34.620000000000005</v>
      </c>
      <c r="AG46" s="147">
        <f>IFERROR(IF('3a DTC_Other'!AG46="","-",'3c DTC_PPM'!AE46-'3a DTC_Other'!AG46),"-")</f>
        <v>34.650000000000006</v>
      </c>
      <c r="AH46" s="147" t="str">
        <f>IFERROR(IF('3a DTC_Other'!AH46="","-",'3c DTC_PPM'!AF46-'3a DTC_Other'!AH46),"-")</f>
        <v>-</v>
      </c>
      <c r="AI46" s="147" t="str">
        <f>IFERROR(IF('3a DTC_Other'!AI46="","-",'3c DTC_PPM'!AG46-'3a DTC_Other'!AI46),"-")</f>
        <v>-</v>
      </c>
      <c r="AJ46" s="147" t="str">
        <f>IFERROR(IF('3a DTC_Other'!AJ46="","-",'3c DTC_PPM'!AH46-'3a DTC_Other'!AJ46),"-")</f>
        <v>-</v>
      </c>
      <c r="AK46" s="147" t="str">
        <f>IFERROR(IF('3a DTC_Other'!AK46="","-",'3c DTC_PPM'!AI46-'3a DTC_Other'!AK46),"-")</f>
        <v>-</v>
      </c>
      <c r="AL46" s="147" t="str">
        <f>IFERROR(IF('3a DTC_Other'!AL46="","-",'3c DTC_PPM'!AJ46-'3a DTC_Other'!AL46),"-")</f>
        <v>-</v>
      </c>
      <c r="AM46" s="147" t="str">
        <f>IFERROR(IF('3a DTC_Other'!AM46="","-",'3c DTC_PPM'!AK46-'3a DTC_Other'!AM46),"-")</f>
        <v>-</v>
      </c>
      <c r="AN46" s="147" t="str">
        <f>IFERROR(IF('3a DTC_Other'!AN46="","-",'3c DTC_PPM'!AL46-'3a DTC_Other'!AN46),"-")</f>
        <v>-</v>
      </c>
      <c r="AO46" s="147" t="str">
        <f>IFERROR(IF('3a DTC_Other'!AO46="","-",'3c DTC_PPM'!AM46-'3a DTC_Other'!AO46),"-")</f>
        <v>-</v>
      </c>
      <c r="AP46" s="147" t="str">
        <f>IFERROR(IF('3a DTC_Other'!AP46="","-",'3c DTC_PPM'!AN46-'3a DTC_Other'!AP46),"-")</f>
        <v>-</v>
      </c>
      <c r="AQ46" s="147" t="str">
        <f>IFERROR(IF('3a DTC_Other'!AQ46="","-",'3c DTC_PPM'!AO46-'3a DTC_Other'!AQ46),"-")</f>
        <v>-</v>
      </c>
      <c r="AR46" s="147" t="str">
        <f>IFERROR(IF('3a DTC_Other'!AR46="","-",'3c DTC_PPM'!AP46-'3a DTC_Other'!AR46),"-")</f>
        <v>-</v>
      </c>
      <c r="AS46" s="147" t="str">
        <f>IFERROR(IF('3a DTC_Other'!AS46="","-",'3c DTC_PPM'!AQ46-'3a DTC_Other'!AS46),"-")</f>
        <v>-</v>
      </c>
      <c r="AT46" s="147" t="str">
        <f>IFERROR(IF('3a DTC_Other'!AT46="","-",'3c DTC_PPM'!AR46-'3a DTC_Other'!AT46),"-")</f>
        <v>-</v>
      </c>
      <c r="AU46" s="147" t="str">
        <f>IFERROR(IF('3a DTC_Other'!AU46="","-",'3c DTC_PPM'!AS46-'3a DTC_Other'!AU46),"-")</f>
        <v>-</v>
      </c>
      <c r="AV46" s="147" t="str">
        <f>IFERROR(IF('3a DTC_Other'!AV46="","-",'3c DTC_PPM'!AT46-'3a DTC_Other'!AV46),"-")</f>
        <v>-</v>
      </c>
      <c r="AW46" s="147" t="str">
        <f>IFERROR(IF('3a DTC_Other'!AW46="","-",'3c DTC_PPM'!AU46-'3a DTC_Other'!AW46),"-")</f>
        <v>-</v>
      </c>
      <c r="AX46" s="147" t="str">
        <f>IFERROR(IF('3a DTC_Other'!AX46="","-",'3c DTC_PPM'!AV46-'3a DTC_Other'!AX46),"-")</f>
        <v>-</v>
      </c>
      <c r="AY46" s="147" t="str">
        <f>IFERROR(IF('3a DTC_Other'!AY46="","-",'3c DTC_PPM'!AW46-'3a DTC_Other'!AY46),"-")</f>
        <v>-</v>
      </c>
      <c r="AZ46" s="147" t="str">
        <f>IFERROR(IF('3a DTC_Other'!AZ46="","-",'3c DTC_PPM'!AX46-'3a DTC_Other'!AZ46),"-")</f>
        <v>-</v>
      </c>
      <c r="BA46" s="147" t="str">
        <f>IFERROR(IF('3a DTC_Other'!BA46="","-",'3c DTC_PPM'!AY46-'3a DTC_Other'!BA46),"-")</f>
        <v>-</v>
      </c>
      <c r="BB46" s="147" t="str">
        <f>IFERROR(IF('3a DTC_Other'!BB46="","-",'3c DTC_PPM'!AZ46-'3a DTC_Other'!BB46),"-")</f>
        <v>-</v>
      </c>
      <c r="BC46" s="147" t="str">
        <f>IFERROR(IF('3a DTC_Other'!BC46="","-",'3c DTC_PPM'!BA46-'3a DTC_Other'!BC46),"-")</f>
        <v>-</v>
      </c>
      <c r="BD46" s="147" t="str">
        <f>IFERROR(IF('3a DTC_Other'!BD46="","-",'3c DTC_PPM'!BB46-'3a DTC_Other'!BD46),"-")</f>
        <v>-</v>
      </c>
      <c r="BE46" s="147" t="str">
        <f>IFERROR(IF('3a DTC_Other'!BE46="","-",'3c DTC_PPM'!BC46-'3a DTC_Other'!BE46),"-")</f>
        <v>-</v>
      </c>
      <c r="BF46" s="147" t="str">
        <f>IFERROR(IF('3a DTC_Other'!BF46="","-",'3c DTC_PPM'!BD46-'3a DTC_Other'!BF46),"-")</f>
        <v>-</v>
      </c>
    </row>
    <row r="47" spans="1:58" x14ac:dyDescent="0.25">
      <c r="B47" s="279"/>
      <c r="C47" s="314"/>
      <c r="D47" s="281"/>
      <c r="E47" s="315"/>
      <c r="F47" s="65" t="s">
        <v>60</v>
      </c>
      <c r="G47" s="66"/>
      <c r="H47" s="38"/>
      <c r="I47" s="142"/>
      <c r="J47" s="142"/>
      <c r="K47" s="142"/>
      <c r="L47" s="142"/>
      <c r="M47" s="142"/>
      <c r="N47" s="142"/>
      <c r="O47" s="142"/>
      <c r="P47" s="142"/>
      <c r="Q47" s="38"/>
      <c r="R47" s="141"/>
      <c r="S47" s="141"/>
      <c r="T47" s="141"/>
      <c r="U47" s="141"/>
      <c r="V47" s="141"/>
      <c r="W47" s="141"/>
      <c r="X47" s="141"/>
      <c r="Y47" s="141"/>
      <c r="Z47" s="141"/>
      <c r="AA47" s="142"/>
      <c r="AB47" s="141"/>
      <c r="AC47" s="141"/>
      <c r="AD47" s="242"/>
      <c r="AE47" s="242"/>
      <c r="AF47" s="246">
        <f>IFERROR(IF('3a DTC_Other'!AF47="","-",'3c DTC_PPM'!AD47-'3a DTC_Other'!AF47),"-")</f>
        <v>34.59999999999998</v>
      </c>
      <c r="AG47" s="147">
        <f>IFERROR(IF('3a DTC_Other'!AG47="","-",'3c DTC_PPM'!AE47-'3a DTC_Other'!AG47),"-")</f>
        <v>34.629999999999995</v>
      </c>
      <c r="AH47" s="147" t="str">
        <f>IFERROR(IF('3a DTC_Other'!AH47="","-",'3c DTC_PPM'!AF47-'3a DTC_Other'!AH47),"-")</f>
        <v>-</v>
      </c>
      <c r="AI47" s="147" t="str">
        <f>IFERROR(IF('3a DTC_Other'!AI47="","-",'3c DTC_PPM'!AG47-'3a DTC_Other'!AI47),"-")</f>
        <v>-</v>
      </c>
      <c r="AJ47" s="147" t="str">
        <f>IFERROR(IF('3a DTC_Other'!AJ47="","-",'3c DTC_PPM'!AH47-'3a DTC_Other'!AJ47),"-")</f>
        <v>-</v>
      </c>
      <c r="AK47" s="147" t="str">
        <f>IFERROR(IF('3a DTC_Other'!AK47="","-",'3c DTC_PPM'!AI47-'3a DTC_Other'!AK47),"-")</f>
        <v>-</v>
      </c>
      <c r="AL47" s="147" t="str">
        <f>IFERROR(IF('3a DTC_Other'!AL47="","-",'3c DTC_PPM'!AJ47-'3a DTC_Other'!AL47),"-")</f>
        <v>-</v>
      </c>
      <c r="AM47" s="147" t="str">
        <f>IFERROR(IF('3a DTC_Other'!AM47="","-",'3c DTC_PPM'!AK47-'3a DTC_Other'!AM47),"-")</f>
        <v>-</v>
      </c>
      <c r="AN47" s="147" t="str">
        <f>IFERROR(IF('3a DTC_Other'!AN47="","-",'3c DTC_PPM'!AL47-'3a DTC_Other'!AN47),"-")</f>
        <v>-</v>
      </c>
      <c r="AO47" s="147" t="str">
        <f>IFERROR(IF('3a DTC_Other'!AO47="","-",'3c DTC_PPM'!AM47-'3a DTC_Other'!AO47),"-")</f>
        <v>-</v>
      </c>
      <c r="AP47" s="147" t="str">
        <f>IFERROR(IF('3a DTC_Other'!AP47="","-",'3c DTC_PPM'!AN47-'3a DTC_Other'!AP47),"-")</f>
        <v>-</v>
      </c>
      <c r="AQ47" s="147" t="str">
        <f>IFERROR(IF('3a DTC_Other'!AQ47="","-",'3c DTC_PPM'!AO47-'3a DTC_Other'!AQ47),"-")</f>
        <v>-</v>
      </c>
      <c r="AR47" s="147" t="str">
        <f>IFERROR(IF('3a DTC_Other'!AR47="","-",'3c DTC_PPM'!AP47-'3a DTC_Other'!AR47),"-")</f>
        <v>-</v>
      </c>
      <c r="AS47" s="147" t="str">
        <f>IFERROR(IF('3a DTC_Other'!AS47="","-",'3c DTC_PPM'!AQ47-'3a DTC_Other'!AS47),"-")</f>
        <v>-</v>
      </c>
      <c r="AT47" s="147" t="str">
        <f>IFERROR(IF('3a DTC_Other'!AT47="","-",'3c DTC_PPM'!AR47-'3a DTC_Other'!AT47),"-")</f>
        <v>-</v>
      </c>
      <c r="AU47" s="147" t="str">
        <f>IFERROR(IF('3a DTC_Other'!AU47="","-",'3c DTC_PPM'!AS47-'3a DTC_Other'!AU47),"-")</f>
        <v>-</v>
      </c>
      <c r="AV47" s="147" t="str">
        <f>IFERROR(IF('3a DTC_Other'!AV47="","-",'3c DTC_PPM'!AT47-'3a DTC_Other'!AV47),"-")</f>
        <v>-</v>
      </c>
      <c r="AW47" s="147" t="str">
        <f>IFERROR(IF('3a DTC_Other'!AW47="","-",'3c DTC_PPM'!AU47-'3a DTC_Other'!AW47),"-")</f>
        <v>-</v>
      </c>
      <c r="AX47" s="147" t="str">
        <f>IFERROR(IF('3a DTC_Other'!AX47="","-",'3c DTC_PPM'!AV47-'3a DTC_Other'!AX47),"-")</f>
        <v>-</v>
      </c>
      <c r="AY47" s="147" t="str">
        <f>IFERROR(IF('3a DTC_Other'!AY47="","-",'3c DTC_PPM'!AW47-'3a DTC_Other'!AY47),"-")</f>
        <v>-</v>
      </c>
      <c r="AZ47" s="147" t="str">
        <f>IFERROR(IF('3a DTC_Other'!AZ47="","-",'3c DTC_PPM'!AX47-'3a DTC_Other'!AZ47),"-")</f>
        <v>-</v>
      </c>
      <c r="BA47" s="147" t="str">
        <f>IFERROR(IF('3a DTC_Other'!BA47="","-",'3c DTC_PPM'!AY47-'3a DTC_Other'!BA47),"-")</f>
        <v>-</v>
      </c>
      <c r="BB47" s="147" t="str">
        <f>IFERROR(IF('3a DTC_Other'!BB47="","-",'3c DTC_PPM'!AZ47-'3a DTC_Other'!BB47),"-")</f>
        <v>-</v>
      </c>
      <c r="BC47" s="147" t="str">
        <f>IFERROR(IF('3a DTC_Other'!BC47="","-",'3c DTC_PPM'!BA47-'3a DTC_Other'!BC47),"-")</f>
        <v>-</v>
      </c>
      <c r="BD47" s="147" t="str">
        <f>IFERROR(IF('3a DTC_Other'!BD47="","-",'3c DTC_PPM'!BB47-'3a DTC_Other'!BD47),"-")</f>
        <v>-</v>
      </c>
      <c r="BE47" s="147" t="str">
        <f>IFERROR(IF('3a DTC_Other'!BE47="","-",'3c DTC_PPM'!BC47-'3a DTC_Other'!BE47),"-")</f>
        <v>-</v>
      </c>
      <c r="BF47" s="147" t="str">
        <f>IFERROR(IF('3a DTC_Other'!BF47="","-",'3c DTC_PPM'!BD47-'3a DTC_Other'!BF47),"-")</f>
        <v>-</v>
      </c>
    </row>
    <row r="48" spans="1:58" x14ac:dyDescent="0.25">
      <c r="B48" s="279"/>
      <c r="C48" s="314"/>
      <c r="D48" s="281"/>
      <c r="E48" s="315"/>
      <c r="F48" s="65" t="s">
        <v>61</v>
      </c>
      <c r="G48" s="66"/>
      <c r="H48" s="38"/>
      <c r="I48" s="142"/>
      <c r="J48" s="142"/>
      <c r="K48" s="142"/>
      <c r="L48" s="142"/>
      <c r="M48" s="142"/>
      <c r="N48" s="142"/>
      <c r="O48" s="142"/>
      <c r="P48" s="142"/>
      <c r="Q48" s="38"/>
      <c r="R48" s="141"/>
      <c r="S48" s="141"/>
      <c r="T48" s="141"/>
      <c r="U48" s="141"/>
      <c r="V48" s="141"/>
      <c r="W48" s="141"/>
      <c r="X48" s="141"/>
      <c r="Y48" s="141"/>
      <c r="Z48" s="141"/>
      <c r="AA48" s="142"/>
      <c r="AB48" s="141"/>
      <c r="AC48" s="141"/>
      <c r="AD48" s="242"/>
      <c r="AE48" s="242"/>
      <c r="AF48" s="246">
        <f>IFERROR(IF('3a DTC_Other'!AF48="","-",'3c DTC_PPM'!AD48-'3a DTC_Other'!AF48),"-")</f>
        <v>34.610000000000014</v>
      </c>
      <c r="AG48" s="147">
        <f>IFERROR(IF('3a DTC_Other'!AG48="","-",'3c DTC_PPM'!AE48-'3a DTC_Other'!AG48),"-")</f>
        <v>34.650000000000006</v>
      </c>
      <c r="AH48" s="147" t="str">
        <f>IFERROR(IF('3a DTC_Other'!AH48="","-",'3c DTC_PPM'!AF48-'3a DTC_Other'!AH48),"-")</f>
        <v>-</v>
      </c>
      <c r="AI48" s="147" t="str">
        <f>IFERROR(IF('3a DTC_Other'!AI48="","-",'3c DTC_PPM'!AG48-'3a DTC_Other'!AI48),"-")</f>
        <v>-</v>
      </c>
      <c r="AJ48" s="147" t="str">
        <f>IFERROR(IF('3a DTC_Other'!AJ48="","-",'3c DTC_PPM'!AH48-'3a DTC_Other'!AJ48),"-")</f>
        <v>-</v>
      </c>
      <c r="AK48" s="147" t="str">
        <f>IFERROR(IF('3a DTC_Other'!AK48="","-",'3c DTC_PPM'!AI48-'3a DTC_Other'!AK48),"-")</f>
        <v>-</v>
      </c>
      <c r="AL48" s="147" t="str">
        <f>IFERROR(IF('3a DTC_Other'!AL48="","-",'3c DTC_PPM'!AJ48-'3a DTC_Other'!AL48),"-")</f>
        <v>-</v>
      </c>
      <c r="AM48" s="147" t="str">
        <f>IFERROR(IF('3a DTC_Other'!AM48="","-",'3c DTC_PPM'!AK48-'3a DTC_Other'!AM48),"-")</f>
        <v>-</v>
      </c>
      <c r="AN48" s="147" t="str">
        <f>IFERROR(IF('3a DTC_Other'!AN48="","-",'3c DTC_PPM'!AL48-'3a DTC_Other'!AN48),"-")</f>
        <v>-</v>
      </c>
      <c r="AO48" s="147" t="str">
        <f>IFERROR(IF('3a DTC_Other'!AO48="","-",'3c DTC_PPM'!AM48-'3a DTC_Other'!AO48),"-")</f>
        <v>-</v>
      </c>
      <c r="AP48" s="147" t="str">
        <f>IFERROR(IF('3a DTC_Other'!AP48="","-",'3c DTC_PPM'!AN48-'3a DTC_Other'!AP48),"-")</f>
        <v>-</v>
      </c>
      <c r="AQ48" s="147" t="str">
        <f>IFERROR(IF('3a DTC_Other'!AQ48="","-",'3c DTC_PPM'!AO48-'3a DTC_Other'!AQ48),"-")</f>
        <v>-</v>
      </c>
      <c r="AR48" s="147" t="str">
        <f>IFERROR(IF('3a DTC_Other'!AR48="","-",'3c DTC_PPM'!AP48-'3a DTC_Other'!AR48),"-")</f>
        <v>-</v>
      </c>
      <c r="AS48" s="147" t="str">
        <f>IFERROR(IF('3a DTC_Other'!AS48="","-",'3c DTC_PPM'!AQ48-'3a DTC_Other'!AS48),"-")</f>
        <v>-</v>
      </c>
      <c r="AT48" s="147" t="str">
        <f>IFERROR(IF('3a DTC_Other'!AT48="","-",'3c DTC_PPM'!AR48-'3a DTC_Other'!AT48),"-")</f>
        <v>-</v>
      </c>
      <c r="AU48" s="147" t="str">
        <f>IFERROR(IF('3a DTC_Other'!AU48="","-",'3c DTC_PPM'!AS48-'3a DTC_Other'!AU48),"-")</f>
        <v>-</v>
      </c>
      <c r="AV48" s="147" t="str">
        <f>IFERROR(IF('3a DTC_Other'!AV48="","-",'3c DTC_PPM'!AT48-'3a DTC_Other'!AV48),"-")</f>
        <v>-</v>
      </c>
      <c r="AW48" s="147" t="str">
        <f>IFERROR(IF('3a DTC_Other'!AW48="","-",'3c DTC_PPM'!AU48-'3a DTC_Other'!AW48),"-")</f>
        <v>-</v>
      </c>
      <c r="AX48" s="147" t="str">
        <f>IFERROR(IF('3a DTC_Other'!AX48="","-",'3c DTC_PPM'!AV48-'3a DTC_Other'!AX48),"-")</f>
        <v>-</v>
      </c>
      <c r="AY48" s="147" t="str">
        <f>IFERROR(IF('3a DTC_Other'!AY48="","-",'3c DTC_PPM'!AW48-'3a DTC_Other'!AY48),"-")</f>
        <v>-</v>
      </c>
      <c r="AZ48" s="147" t="str">
        <f>IFERROR(IF('3a DTC_Other'!AZ48="","-",'3c DTC_PPM'!AX48-'3a DTC_Other'!AZ48),"-")</f>
        <v>-</v>
      </c>
      <c r="BA48" s="147" t="str">
        <f>IFERROR(IF('3a DTC_Other'!BA48="","-",'3c DTC_PPM'!AY48-'3a DTC_Other'!BA48),"-")</f>
        <v>-</v>
      </c>
      <c r="BB48" s="147" t="str">
        <f>IFERROR(IF('3a DTC_Other'!BB48="","-",'3c DTC_PPM'!AZ48-'3a DTC_Other'!BB48),"-")</f>
        <v>-</v>
      </c>
      <c r="BC48" s="147" t="str">
        <f>IFERROR(IF('3a DTC_Other'!BC48="","-",'3c DTC_PPM'!BA48-'3a DTC_Other'!BC48),"-")</f>
        <v>-</v>
      </c>
      <c r="BD48" s="147" t="str">
        <f>IFERROR(IF('3a DTC_Other'!BD48="","-",'3c DTC_PPM'!BB48-'3a DTC_Other'!BD48),"-")</f>
        <v>-</v>
      </c>
      <c r="BE48" s="147" t="str">
        <f>IFERROR(IF('3a DTC_Other'!BE48="","-",'3c DTC_PPM'!BC48-'3a DTC_Other'!BE48),"-")</f>
        <v>-</v>
      </c>
      <c r="BF48" s="147" t="str">
        <f>IFERROR(IF('3a DTC_Other'!BF48="","-",'3c DTC_PPM'!BD48-'3a DTC_Other'!BF48),"-")</f>
        <v>-</v>
      </c>
    </row>
    <row r="49" spans="2:58" x14ac:dyDescent="0.25">
      <c r="B49" s="279"/>
      <c r="C49" s="314"/>
      <c r="D49" s="281"/>
      <c r="E49" s="315"/>
      <c r="F49" s="65" t="s">
        <v>62</v>
      </c>
      <c r="G49" s="66"/>
      <c r="H49" s="38"/>
      <c r="I49" s="142"/>
      <c r="J49" s="142"/>
      <c r="K49" s="142"/>
      <c r="L49" s="142"/>
      <c r="M49" s="142"/>
      <c r="N49" s="142"/>
      <c r="O49" s="142"/>
      <c r="P49" s="142"/>
      <c r="Q49" s="38"/>
      <c r="R49" s="141"/>
      <c r="S49" s="141"/>
      <c r="T49" s="141"/>
      <c r="U49" s="141"/>
      <c r="V49" s="141"/>
      <c r="W49" s="141"/>
      <c r="X49" s="141"/>
      <c r="Y49" s="141"/>
      <c r="Z49" s="141"/>
      <c r="AA49" s="142"/>
      <c r="AB49" s="141"/>
      <c r="AC49" s="141"/>
      <c r="AD49" s="242"/>
      <c r="AE49" s="242"/>
      <c r="AF49" s="246">
        <f>IFERROR(IF('3a DTC_Other'!AF49="","-",'3c DTC_PPM'!AD49-'3a DTC_Other'!AF49),"-")</f>
        <v>34.599999999999994</v>
      </c>
      <c r="AG49" s="147">
        <f>IFERROR(IF('3a DTC_Other'!AG49="","-",'3c DTC_PPM'!AE49-'3a DTC_Other'!AG49),"-")</f>
        <v>34.629999999999995</v>
      </c>
      <c r="AH49" s="147" t="str">
        <f>IFERROR(IF('3a DTC_Other'!AH49="","-",'3c DTC_PPM'!AF49-'3a DTC_Other'!AH49),"-")</f>
        <v>-</v>
      </c>
      <c r="AI49" s="147" t="str">
        <f>IFERROR(IF('3a DTC_Other'!AI49="","-",'3c DTC_PPM'!AG49-'3a DTC_Other'!AI49),"-")</f>
        <v>-</v>
      </c>
      <c r="AJ49" s="147" t="str">
        <f>IFERROR(IF('3a DTC_Other'!AJ49="","-",'3c DTC_PPM'!AH49-'3a DTC_Other'!AJ49),"-")</f>
        <v>-</v>
      </c>
      <c r="AK49" s="147" t="str">
        <f>IFERROR(IF('3a DTC_Other'!AK49="","-",'3c DTC_PPM'!AI49-'3a DTC_Other'!AK49),"-")</f>
        <v>-</v>
      </c>
      <c r="AL49" s="147" t="str">
        <f>IFERROR(IF('3a DTC_Other'!AL49="","-",'3c DTC_PPM'!AJ49-'3a DTC_Other'!AL49),"-")</f>
        <v>-</v>
      </c>
      <c r="AM49" s="147" t="str">
        <f>IFERROR(IF('3a DTC_Other'!AM49="","-",'3c DTC_PPM'!AK49-'3a DTC_Other'!AM49),"-")</f>
        <v>-</v>
      </c>
      <c r="AN49" s="147" t="str">
        <f>IFERROR(IF('3a DTC_Other'!AN49="","-",'3c DTC_PPM'!AL49-'3a DTC_Other'!AN49),"-")</f>
        <v>-</v>
      </c>
      <c r="AO49" s="147" t="str">
        <f>IFERROR(IF('3a DTC_Other'!AO49="","-",'3c DTC_PPM'!AM49-'3a DTC_Other'!AO49),"-")</f>
        <v>-</v>
      </c>
      <c r="AP49" s="147" t="str">
        <f>IFERROR(IF('3a DTC_Other'!AP49="","-",'3c DTC_PPM'!AN49-'3a DTC_Other'!AP49),"-")</f>
        <v>-</v>
      </c>
      <c r="AQ49" s="147" t="str">
        <f>IFERROR(IF('3a DTC_Other'!AQ49="","-",'3c DTC_PPM'!AO49-'3a DTC_Other'!AQ49),"-")</f>
        <v>-</v>
      </c>
      <c r="AR49" s="147" t="str">
        <f>IFERROR(IF('3a DTC_Other'!AR49="","-",'3c DTC_PPM'!AP49-'3a DTC_Other'!AR49),"-")</f>
        <v>-</v>
      </c>
      <c r="AS49" s="147" t="str">
        <f>IFERROR(IF('3a DTC_Other'!AS49="","-",'3c DTC_PPM'!AQ49-'3a DTC_Other'!AS49),"-")</f>
        <v>-</v>
      </c>
      <c r="AT49" s="147" t="str">
        <f>IFERROR(IF('3a DTC_Other'!AT49="","-",'3c DTC_PPM'!AR49-'3a DTC_Other'!AT49),"-")</f>
        <v>-</v>
      </c>
      <c r="AU49" s="147" t="str">
        <f>IFERROR(IF('3a DTC_Other'!AU49="","-",'3c DTC_PPM'!AS49-'3a DTC_Other'!AU49),"-")</f>
        <v>-</v>
      </c>
      <c r="AV49" s="147" t="str">
        <f>IFERROR(IF('3a DTC_Other'!AV49="","-",'3c DTC_PPM'!AT49-'3a DTC_Other'!AV49),"-")</f>
        <v>-</v>
      </c>
      <c r="AW49" s="147" t="str">
        <f>IFERROR(IF('3a DTC_Other'!AW49="","-",'3c DTC_PPM'!AU49-'3a DTC_Other'!AW49),"-")</f>
        <v>-</v>
      </c>
      <c r="AX49" s="147" t="str">
        <f>IFERROR(IF('3a DTC_Other'!AX49="","-",'3c DTC_PPM'!AV49-'3a DTC_Other'!AX49),"-")</f>
        <v>-</v>
      </c>
      <c r="AY49" s="147" t="str">
        <f>IFERROR(IF('3a DTC_Other'!AY49="","-",'3c DTC_PPM'!AW49-'3a DTC_Other'!AY49),"-")</f>
        <v>-</v>
      </c>
      <c r="AZ49" s="147" t="str">
        <f>IFERROR(IF('3a DTC_Other'!AZ49="","-",'3c DTC_PPM'!AX49-'3a DTC_Other'!AZ49),"-")</f>
        <v>-</v>
      </c>
      <c r="BA49" s="147" t="str">
        <f>IFERROR(IF('3a DTC_Other'!BA49="","-",'3c DTC_PPM'!AY49-'3a DTC_Other'!BA49),"-")</f>
        <v>-</v>
      </c>
      <c r="BB49" s="147" t="str">
        <f>IFERROR(IF('3a DTC_Other'!BB49="","-",'3c DTC_PPM'!AZ49-'3a DTC_Other'!BB49),"-")</f>
        <v>-</v>
      </c>
      <c r="BC49" s="147" t="str">
        <f>IFERROR(IF('3a DTC_Other'!BC49="","-",'3c DTC_PPM'!BA49-'3a DTC_Other'!BC49),"-")</f>
        <v>-</v>
      </c>
      <c r="BD49" s="147" t="str">
        <f>IFERROR(IF('3a DTC_Other'!BD49="","-",'3c DTC_PPM'!BB49-'3a DTC_Other'!BD49),"-")</f>
        <v>-</v>
      </c>
      <c r="BE49" s="147" t="str">
        <f>IFERROR(IF('3a DTC_Other'!BE49="","-",'3c DTC_PPM'!BC49-'3a DTC_Other'!BE49),"-")</f>
        <v>-</v>
      </c>
      <c r="BF49" s="147" t="str">
        <f>IFERROR(IF('3a DTC_Other'!BF49="","-",'3c DTC_PPM'!BD49-'3a DTC_Other'!BF49),"-")</f>
        <v>-</v>
      </c>
    </row>
    <row r="50" spans="2:58" x14ac:dyDescent="0.25">
      <c r="B50" s="279"/>
      <c r="C50" s="314"/>
      <c r="D50" s="281"/>
      <c r="E50" s="315"/>
      <c r="F50" s="65" t="s">
        <v>63</v>
      </c>
      <c r="G50" s="66"/>
      <c r="H50" s="38"/>
      <c r="I50" s="142"/>
      <c r="J50" s="142"/>
      <c r="K50" s="142"/>
      <c r="L50" s="142"/>
      <c r="M50" s="142"/>
      <c r="N50" s="142"/>
      <c r="O50" s="142"/>
      <c r="P50" s="142"/>
      <c r="Q50" s="38"/>
      <c r="R50" s="141"/>
      <c r="S50" s="141"/>
      <c r="T50" s="141"/>
      <c r="U50" s="141"/>
      <c r="V50" s="141"/>
      <c r="W50" s="141"/>
      <c r="X50" s="141"/>
      <c r="Y50" s="141"/>
      <c r="Z50" s="141"/>
      <c r="AA50" s="142"/>
      <c r="AB50" s="141"/>
      <c r="AC50" s="141"/>
      <c r="AD50" s="242"/>
      <c r="AE50" s="242"/>
      <c r="AF50" s="246">
        <f>IFERROR(IF('3a DTC_Other'!AF50="","-",'3c DTC_PPM'!AD50-'3a DTC_Other'!AF50),"-")</f>
        <v>34.61</v>
      </c>
      <c r="AG50" s="147">
        <f>IFERROR(IF('3a DTC_Other'!AG50="","-",'3c DTC_PPM'!AE50-'3a DTC_Other'!AG50),"-")</f>
        <v>34.64</v>
      </c>
      <c r="AH50" s="147" t="str">
        <f>IFERROR(IF('3a DTC_Other'!AH50="","-",'3c DTC_PPM'!AF50-'3a DTC_Other'!AH50),"-")</f>
        <v>-</v>
      </c>
      <c r="AI50" s="147" t="str">
        <f>IFERROR(IF('3a DTC_Other'!AI50="","-",'3c DTC_PPM'!AG50-'3a DTC_Other'!AI50),"-")</f>
        <v>-</v>
      </c>
      <c r="AJ50" s="147" t="str">
        <f>IFERROR(IF('3a DTC_Other'!AJ50="","-",'3c DTC_PPM'!AH50-'3a DTC_Other'!AJ50),"-")</f>
        <v>-</v>
      </c>
      <c r="AK50" s="147" t="str">
        <f>IFERROR(IF('3a DTC_Other'!AK50="","-",'3c DTC_PPM'!AI50-'3a DTC_Other'!AK50),"-")</f>
        <v>-</v>
      </c>
      <c r="AL50" s="147" t="str">
        <f>IFERROR(IF('3a DTC_Other'!AL50="","-",'3c DTC_PPM'!AJ50-'3a DTC_Other'!AL50),"-")</f>
        <v>-</v>
      </c>
      <c r="AM50" s="147" t="str">
        <f>IFERROR(IF('3a DTC_Other'!AM50="","-",'3c DTC_PPM'!AK50-'3a DTC_Other'!AM50),"-")</f>
        <v>-</v>
      </c>
      <c r="AN50" s="147" t="str">
        <f>IFERROR(IF('3a DTC_Other'!AN50="","-",'3c DTC_PPM'!AL50-'3a DTC_Other'!AN50),"-")</f>
        <v>-</v>
      </c>
      <c r="AO50" s="147" t="str">
        <f>IFERROR(IF('3a DTC_Other'!AO50="","-",'3c DTC_PPM'!AM50-'3a DTC_Other'!AO50),"-")</f>
        <v>-</v>
      </c>
      <c r="AP50" s="147" t="str">
        <f>IFERROR(IF('3a DTC_Other'!AP50="","-",'3c DTC_PPM'!AN50-'3a DTC_Other'!AP50),"-")</f>
        <v>-</v>
      </c>
      <c r="AQ50" s="147" t="str">
        <f>IFERROR(IF('3a DTC_Other'!AQ50="","-",'3c DTC_PPM'!AO50-'3a DTC_Other'!AQ50),"-")</f>
        <v>-</v>
      </c>
      <c r="AR50" s="147" t="str">
        <f>IFERROR(IF('3a DTC_Other'!AR50="","-",'3c DTC_PPM'!AP50-'3a DTC_Other'!AR50),"-")</f>
        <v>-</v>
      </c>
      <c r="AS50" s="147" t="str">
        <f>IFERROR(IF('3a DTC_Other'!AS50="","-",'3c DTC_PPM'!AQ50-'3a DTC_Other'!AS50),"-")</f>
        <v>-</v>
      </c>
      <c r="AT50" s="147" t="str">
        <f>IFERROR(IF('3a DTC_Other'!AT50="","-",'3c DTC_PPM'!AR50-'3a DTC_Other'!AT50),"-")</f>
        <v>-</v>
      </c>
      <c r="AU50" s="147" t="str">
        <f>IFERROR(IF('3a DTC_Other'!AU50="","-",'3c DTC_PPM'!AS50-'3a DTC_Other'!AU50),"-")</f>
        <v>-</v>
      </c>
      <c r="AV50" s="147" t="str">
        <f>IFERROR(IF('3a DTC_Other'!AV50="","-",'3c DTC_PPM'!AT50-'3a DTC_Other'!AV50),"-")</f>
        <v>-</v>
      </c>
      <c r="AW50" s="147" t="str">
        <f>IFERROR(IF('3a DTC_Other'!AW50="","-",'3c DTC_PPM'!AU50-'3a DTC_Other'!AW50),"-")</f>
        <v>-</v>
      </c>
      <c r="AX50" s="147" t="str">
        <f>IFERROR(IF('3a DTC_Other'!AX50="","-",'3c DTC_PPM'!AV50-'3a DTC_Other'!AX50),"-")</f>
        <v>-</v>
      </c>
      <c r="AY50" s="147" t="str">
        <f>IFERROR(IF('3a DTC_Other'!AY50="","-",'3c DTC_PPM'!AW50-'3a DTC_Other'!AY50),"-")</f>
        <v>-</v>
      </c>
      <c r="AZ50" s="147" t="str">
        <f>IFERROR(IF('3a DTC_Other'!AZ50="","-",'3c DTC_PPM'!AX50-'3a DTC_Other'!AZ50),"-")</f>
        <v>-</v>
      </c>
      <c r="BA50" s="147" t="str">
        <f>IFERROR(IF('3a DTC_Other'!BA50="","-",'3c DTC_PPM'!AY50-'3a DTC_Other'!BA50),"-")</f>
        <v>-</v>
      </c>
      <c r="BB50" s="147" t="str">
        <f>IFERROR(IF('3a DTC_Other'!BB50="","-",'3c DTC_PPM'!AZ50-'3a DTC_Other'!BB50),"-")</f>
        <v>-</v>
      </c>
      <c r="BC50" s="147" t="str">
        <f>IFERROR(IF('3a DTC_Other'!BC50="","-",'3c DTC_PPM'!BA50-'3a DTC_Other'!BC50),"-")</f>
        <v>-</v>
      </c>
      <c r="BD50" s="147" t="str">
        <f>IFERROR(IF('3a DTC_Other'!BD50="","-",'3c DTC_PPM'!BB50-'3a DTC_Other'!BD50),"-")</f>
        <v>-</v>
      </c>
      <c r="BE50" s="147" t="str">
        <f>IFERROR(IF('3a DTC_Other'!BE50="","-",'3c DTC_PPM'!BC50-'3a DTC_Other'!BE50),"-")</f>
        <v>-</v>
      </c>
      <c r="BF50" s="147" t="str">
        <f>IFERROR(IF('3a DTC_Other'!BF50="","-",'3c DTC_PPM'!BD50-'3a DTC_Other'!BF50),"-")</f>
        <v>-</v>
      </c>
    </row>
    <row r="51" spans="2:58" x14ac:dyDescent="0.25">
      <c r="B51" s="279"/>
      <c r="C51" s="314"/>
      <c r="D51" s="281"/>
      <c r="E51" s="315"/>
      <c r="F51" s="65" t="s">
        <v>64</v>
      </c>
      <c r="G51" s="66"/>
      <c r="H51" s="38"/>
      <c r="I51" s="142"/>
      <c r="J51" s="142"/>
      <c r="K51" s="142"/>
      <c r="L51" s="142"/>
      <c r="M51" s="142"/>
      <c r="N51" s="142"/>
      <c r="O51" s="142"/>
      <c r="P51" s="142"/>
      <c r="Q51" s="38"/>
      <c r="R51" s="141"/>
      <c r="S51" s="141"/>
      <c r="T51" s="141"/>
      <c r="U51" s="141"/>
      <c r="V51" s="141"/>
      <c r="W51" s="141"/>
      <c r="X51" s="141"/>
      <c r="Y51" s="141"/>
      <c r="Z51" s="141"/>
      <c r="AA51" s="142"/>
      <c r="AB51" s="141"/>
      <c r="AC51" s="141"/>
      <c r="AD51" s="242"/>
      <c r="AE51" s="242"/>
      <c r="AF51" s="246">
        <f>IFERROR(IF('3a DTC_Other'!AF51="","-",'3c DTC_PPM'!AD51-'3a DTC_Other'!AF51),"-")</f>
        <v>34.609999999999985</v>
      </c>
      <c r="AG51" s="147">
        <f>IFERROR(IF('3a DTC_Other'!AG51="","-",'3c DTC_PPM'!AE51-'3a DTC_Other'!AG51),"-")</f>
        <v>34.650000000000006</v>
      </c>
      <c r="AH51" s="147" t="str">
        <f>IFERROR(IF('3a DTC_Other'!AH51="","-",'3c DTC_PPM'!AF51-'3a DTC_Other'!AH51),"-")</f>
        <v>-</v>
      </c>
      <c r="AI51" s="147" t="str">
        <f>IFERROR(IF('3a DTC_Other'!AI51="","-",'3c DTC_PPM'!AG51-'3a DTC_Other'!AI51),"-")</f>
        <v>-</v>
      </c>
      <c r="AJ51" s="147" t="str">
        <f>IFERROR(IF('3a DTC_Other'!AJ51="","-",'3c DTC_PPM'!AH51-'3a DTC_Other'!AJ51),"-")</f>
        <v>-</v>
      </c>
      <c r="AK51" s="147" t="str">
        <f>IFERROR(IF('3a DTC_Other'!AK51="","-",'3c DTC_PPM'!AI51-'3a DTC_Other'!AK51),"-")</f>
        <v>-</v>
      </c>
      <c r="AL51" s="147" t="str">
        <f>IFERROR(IF('3a DTC_Other'!AL51="","-",'3c DTC_PPM'!AJ51-'3a DTC_Other'!AL51),"-")</f>
        <v>-</v>
      </c>
      <c r="AM51" s="147" t="str">
        <f>IFERROR(IF('3a DTC_Other'!AM51="","-",'3c DTC_PPM'!AK51-'3a DTC_Other'!AM51),"-")</f>
        <v>-</v>
      </c>
      <c r="AN51" s="147" t="str">
        <f>IFERROR(IF('3a DTC_Other'!AN51="","-",'3c DTC_PPM'!AL51-'3a DTC_Other'!AN51),"-")</f>
        <v>-</v>
      </c>
      <c r="AO51" s="147" t="str">
        <f>IFERROR(IF('3a DTC_Other'!AO51="","-",'3c DTC_PPM'!AM51-'3a DTC_Other'!AO51),"-")</f>
        <v>-</v>
      </c>
      <c r="AP51" s="147" t="str">
        <f>IFERROR(IF('3a DTC_Other'!AP51="","-",'3c DTC_PPM'!AN51-'3a DTC_Other'!AP51),"-")</f>
        <v>-</v>
      </c>
      <c r="AQ51" s="147" t="str">
        <f>IFERROR(IF('3a DTC_Other'!AQ51="","-",'3c DTC_PPM'!AO51-'3a DTC_Other'!AQ51),"-")</f>
        <v>-</v>
      </c>
      <c r="AR51" s="147" t="str">
        <f>IFERROR(IF('3a DTC_Other'!AR51="","-",'3c DTC_PPM'!AP51-'3a DTC_Other'!AR51),"-")</f>
        <v>-</v>
      </c>
      <c r="AS51" s="147" t="str">
        <f>IFERROR(IF('3a DTC_Other'!AS51="","-",'3c DTC_PPM'!AQ51-'3a DTC_Other'!AS51),"-")</f>
        <v>-</v>
      </c>
      <c r="AT51" s="147" t="str">
        <f>IFERROR(IF('3a DTC_Other'!AT51="","-",'3c DTC_PPM'!AR51-'3a DTC_Other'!AT51),"-")</f>
        <v>-</v>
      </c>
      <c r="AU51" s="147" t="str">
        <f>IFERROR(IF('3a DTC_Other'!AU51="","-",'3c DTC_PPM'!AS51-'3a DTC_Other'!AU51),"-")</f>
        <v>-</v>
      </c>
      <c r="AV51" s="147" t="str">
        <f>IFERROR(IF('3a DTC_Other'!AV51="","-",'3c DTC_PPM'!AT51-'3a DTC_Other'!AV51),"-")</f>
        <v>-</v>
      </c>
      <c r="AW51" s="147" t="str">
        <f>IFERROR(IF('3a DTC_Other'!AW51="","-",'3c DTC_PPM'!AU51-'3a DTC_Other'!AW51),"-")</f>
        <v>-</v>
      </c>
      <c r="AX51" s="147" t="str">
        <f>IFERROR(IF('3a DTC_Other'!AX51="","-",'3c DTC_PPM'!AV51-'3a DTC_Other'!AX51),"-")</f>
        <v>-</v>
      </c>
      <c r="AY51" s="147" t="str">
        <f>IFERROR(IF('3a DTC_Other'!AY51="","-",'3c DTC_PPM'!AW51-'3a DTC_Other'!AY51),"-")</f>
        <v>-</v>
      </c>
      <c r="AZ51" s="147" t="str">
        <f>IFERROR(IF('3a DTC_Other'!AZ51="","-",'3c DTC_PPM'!AX51-'3a DTC_Other'!AZ51),"-")</f>
        <v>-</v>
      </c>
      <c r="BA51" s="147" t="str">
        <f>IFERROR(IF('3a DTC_Other'!BA51="","-",'3c DTC_PPM'!AY51-'3a DTC_Other'!BA51),"-")</f>
        <v>-</v>
      </c>
      <c r="BB51" s="147" t="str">
        <f>IFERROR(IF('3a DTC_Other'!BB51="","-",'3c DTC_PPM'!AZ51-'3a DTC_Other'!BB51),"-")</f>
        <v>-</v>
      </c>
      <c r="BC51" s="147" t="str">
        <f>IFERROR(IF('3a DTC_Other'!BC51="","-",'3c DTC_PPM'!BA51-'3a DTC_Other'!BC51),"-")</f>
        <v>-</v>
      </c>
      <c r="BD51" s="147" t="str">
        <f>IFERROR(IF('3a DTC_Other'!BD51="","-",'3c DTC_PPM'!BB51-'3a DTC_Other'!BD51),"-")</f>
        <v>-</v>
      </c>
      <c r="BE51" s="147" t="str">
        <f>IFERROR(IF('3a DTC_Other'!BE51="","-",'3c DTC_PPM'!BC51-'3a DTC_Other'!BE51),"-")</f>
        <v>-</v>
      </c>
      <c r="BF51" s="147" t="str">
        <f>IFERROR(IF('3a DTC_Other'!BF51="","-",'3c DTC_PPM'!BD51-'3a DTC_Other'!BF51),"-")</f>
        <v>-</v>
      </c>
    </row>
    <row r="52" spans="2:58" x14ac:dyDescent="0.25">
      <c r="B52" s="279"/>
      <c r="C52" s="314"/>
      <c r="D52" s="281"/>
      <c r="E52" s="315"/>
      <c r="F52" s="65" t="s">
        <v>65</v>
      </c>
      <c r="G52" s="66"/>
      <c r="H52" s="38"/>
      <c r="I52" s="142"/>
      <c r="J52" s="142"/>
      <c r="K52" s="142"/>
      <c r="L52" s="142"/>
      <c r="M52" s="142"/>
      <c r="N52" s="142"/>
      <c r="O52" s="142"/>
      <c r="P52" s="142"/>
      <c r="Q52" s="38"/>
      <c r="R52" s="141"/>
      <c r="S52" s="141"/>
      <c r="T52" s="141"/>
      <c r="U52" s="141"/>
      <c r="V52" s="141"/>
      <c r="W52" s="141"/>
      <c r="X52" s="141"/>
      <c r="Y52" s="141"/>
      <c r="Z52" s="141"/>
      <c r="AA52" s="142"/>
      <c r="AB52" s="141"/>
      <c r="AC52" s="141"/>
      <c r="AD52" s="242"/>
      <c r="AE52" s="242"/>
      <c r="AF52" s="246">
        <f>IFERROR(IF('3a DTC_Other'!AF52="","-",'3c DTC_PPM'!AD52-'3a DTC_Other'!AF52),"-")</f>
        <v>34.580000000000013</v>
      </c>
      <c r="AG52" s="147">
        <f>IFERROR(IF('3a DTC_Other'!AG52="","-",'3c DTC_PPM'!AE52-'3a DTC_Other'!AG52),"-")</f>
        <v>34.600000000000009</v>
      </c>
      <c r="AH52" s="147" t="str">
        <f>IFERROR(IF('3a DTC_Other'!AH52="","-",'3c DTC_PPM'!AF52-'3a DTC_Other'!AH52),"-")</f>
        <v>-</v>
      </c>
      <c r="AI52" s="147" t="str">
        <f>IFERROR(IF('3a DTC_Other'!AI52="","-",'3c DTC_PPM'!AG52-'3a DTC_Other'!AI52),"-")</f>
        <v>-</v>
      </c>
      <c r="AJ52" s="147" t="str">
        <f>IFERROR(IF('3a DTC_Other'!AJ52="","-",'3c DTC_PPM'!AH52-'3a DTC_Other'!AJ52),"-")</f>
        <v>-</v>
      </c>
      <c r="AK52" s="147" t="str">
        <f>IFERROR(IF('3a DTC_Other'!AK52="","-",'3c DTC_PPM'!AI52-'3a DTC_Other'!AK52),"-")</f>
        <v>-</v>
      </c>
      <c r="AL52" s="147" t="str">
        <f>IFERROR(IF('3a DTC_Other'!AL52="","-",'3c DTC_PPM'!AJ52-'3a DTC_Other'!AL52),"-")</f>
        <v>-</v>
      </c>
      <c r="AM52" s="147" t="str">
        <f>IFERROR(IF('3a DTC_Other'!AM52="","-",'3c DTC_PPM'!AK52-'3a DTC_Other'!AM52),"-")</f>
        <v>-</v>
      </c>
      <c r="AN52" s="147" t="str">
        <f>IFERROR(IF('3a DTC_Other'!AN52="","-",'3c DTC_PPM'!AL52-'3a DTC_Other'!AN52),"-")</f>
        <v>-</v>
      </c>
      <c r="AO52" s="147" t="str">
        <f>IFERROR(IF('3a DTC_Other'!AO52="","-",'3c DTC_PPM'!AM52-'3a DTC_Other'!AO52),"-")</f>
        <v>-</v>
      </c>
      <c r="AP52" s="147" t="str">
        <f>IFERROR(IF('3a DTC_Other'!AP52="","-",'3c DTC_PPM'!AN52-'3a DTC_Other'!AP52),"-")</f>
        <v>-</v>
      </c>
      <c r="AQ52" s="147" t="str">
        <f>IFERROR(IF('3a DTC_Other'!AQ52="","-",'3c DTC_PPM'!AO52-'3a DTC_Other'!AQ52),"-")</f>
        <v>-</v>
      </c>
      <c r="AR52" s="147" t="str">
        <f>IFERROR(IF('3a DTC_Other'!AR52="","-",'3c DTC_PPM'!AP52-'3a DTC_Other'!AR52),"-")</f>
        <v>-</v>
      </c>
      <c r="AS52" s="147" t="str">
        <f>IFERROR(IF('3a DTC_Other'!AS52="","-",'3c DTC_PPM'!AQ52-'3a DTC_Other'!AS52),"-")</f>
        <v>-</v>
      </c>
      <c r="AT52" s="147" t="str">
        <f>IFERROR(IF('3a DTC_Other'!AT52="","-",'3c DTC_PPM'!AR52-'3a DTC_Other'!AT52),"-")</f>
        <v>-</v>
      </c>
      <c r="AU52" s="147" t="str">
        <f>IFERROR(IF('3a DTC_Other'!AU52="","-",'3c DTC_PPM'!AS52-'3a DTC_Other'!AU52),"-")</f>
        <v>-</v>
      </c>
      <c r="AV52" s="147" t="str">
        <f>IFERROR(IF('3a DTC_Other'!AV52="","-",'3c DTC_PPM'!AT52-'3a DTC_Other'!AV52),"-")</f>
        <v>-</v>
      </c>
      <c r="AW52" s="147" t="str">
        <f>IFERROR(IF('3a DTC_Other'!AW52="","-",'3c DTC_PPM'!AU52-'3a DTC_Other'!AW52),"-")</f>
        <v>-</v>
      </c>
      <c r="AX52" s="147" t="str">
        <f>IFERROR(IF('3a DTC_Other'!AX52="","-",'3c DTC_PPM'!AV52-'3a DTC_Other'!AX52),"-")</f>
        <v>-</v>
      </c>
      <c r="AY52" s="147" t="str">
        <f>IFERROR(IF('3a DTC_Other'!AY52="","-",'3c DTC_PPM'!AW52-'3a DTC_Other'!AY52),"-")</f>
        <v>-</v>
      </c>
      <c r="AZ52" s="147" t="str">
        <f>IFERROR(IF('3a DTC_Other'!AZ52="","-",'3c DTC_PPM'!AX52-'3a DTC_Other'!AZ52),"-")</f>
        <v>-</v>
      </c>
      <c r="BA52" s="147" t="str">
        <f>IFERROR(IF('3a DTC_Other'!BA52="","-",'3c DTC_PPM'!AY52-'3a DTC_Other'!BA52),"-")</f>
        <v>-</v>
      </c>
      <c r="BB52" s="147" t="str">
        <f>IFERROR(IF('3a DTC_Other'!BB52="","-",'3c DTC_PPM'!AZ52-'3a DTC_Other'!BB52),"-")</f>
        <v>-</v>
      </c>
      <c r="BC52" s="147" t="str">
        <f>IFERROR(IF('3a DTC_Other'!BC52="","-",'3c DTC_PPM'!BA52-'3a DTC_Other'!BC52),"-")</f>
        <v>-</v>
      </c>
      <c r="BD52" s="147" t="str">
        <f>IFERROR(IF('3a DTC_Other'!BD52="","-",'3c DTC_PPM'!BB52-'3a DTC_Other'!BD52),"-")</f>
        <v>-</v>
      </c>
      <c r="BE52" s="147" t="str">
        <f>IFERROR(IF('3a DTC_Other'!BE52="","-",'3c DTC_PPM'!BC52-'3a DTC_Other'!BE52),"-")</f>
        <v>-</v>
      </c>
      <c r="BF52" s="147" t="str">
        <f>IFERROR(IF('3a DTC_Other'!BF52="","-",'3c DTC_PPM'!BD52-'3a DTC_Other'!BF52),"-")</f>
        <v>-</v>
      </c>
    </row>
    <row r="53" spans="2:58" x14ac:dyDescent="0.25">
      <c r="B53" s="279"/>
      <c r="C53" s="314"/>
      <c r="D53" s="282"/>
      <c r="E53" s="315"/>
      <c r="F53" s="65" t="s">
        <v>66</v>
      </c>
      <c r="G53" s="67"/>
      <c r="H53" s="38"/>
      <c r="I53" s="142"/>
      <c r="J53" s="142"/>
      <c r="K53" s="142"/>
      <c r="L53" s="142"/>
      <c r="M53" s="142"/>
      <c r="N53" s="142"/>
      <c r="O53" s="142"/>
      <c r="P53" s="142"/>
      <c r="Q53" s="38"/>
      <c r="R53" s="141"/>
      <c r="S53" s="141"/>
      <c r="T53" s="141"/>
      <c r="U53" s="141"/>
      <c r="V53" s="141"/>
      <c r="W53" s="141"/>
      <c r="X53" s="141"/>
      <c r="Y53" s="141"/>
      <c r="Z53" s="141"/>
      <c r="AA53" s="142"/>
      <c r="AB53" s="141"/>
      <c r="AC53" s="141"/>
      <c r="AD53" s="242"/>
      <c r="AE53" s="242"/>
      <c r="AF53" s="246">
        <f>IFERROR(IF('3a DTC_Other'!AF53="","-",'3c DTC_PPM'!AD53-'3a DTC_Other'!AF53),"-")</f>
        <v>34.600000000000009</v>
      </c>
      <c r="AG53" s="147">
        <f>IFERROR(IF('3a DTC_Other'!AG53="","-",'3c DTC_PPM'!AE53-'3a DTC_Other'!AG53),"-")</f>
        <v>34.629999999999995</v>
      </c>
      <c r="AH53" s="147" t="str">
        <f>IFERROR(IF('3a DTC_Other'!AH53="","-",'3c DTC_PPM'!AF53-'3a DTC_Other'!AH53),"-")</f>
        <v>-</v>
      </c>
      <c r="AI53" s="147" t="str">
        <f>IFERROR(IF('3a DTC_Other'!AI53="","-",'3c DTC_PPM'!AG53-'3a DTC_Other'!AI53),"-")</f>
        <v>-</v>
      </c>
      <c r="AJ53" s="147" t="str">
        <f>IFERROR(IF('3a DTC_Other'!AJ53="","-",'3c DTC_PPM'!AH53-'3a DTC_Other'!AJ53),"-")</f>
        <v>-</v>
      </c>
      <c r="AK53" s="147" t="str">
        <f>IFERROR(IF('3a DTC_Other'!AK53="","-",'3c DTC_PPM'!AI53-'3a DTC_Other'!AK53),"-")</f>
        <v>-</v>
      </c>
      <c r="AL53" s="147" t="str">
        <f>IFERROR(IF('3a DTC_Other'!AL53="","-",'3c DTC_PPM'!AJ53-'3a DTC_Other'!AL53),"-")</f>
        <v>-</v>
      </c>
      <c r="AM53" s="147" t="str">
        <f>IFERROR(IF('3a DTC_Other'!AM53="","-",'3c DTC_PPM'!AK53-'3a DTC_Other'!AM53),"-")</f>
        <v>-</v>
      </c>
      <c r="AN53" s="147" t="str">
        <f>IFERROR(IF('3a DTC_Other'!AN53="","-",'3c DTC_PPM'!AL53-'3a DTC_Other'!AN53),"-")</f>
        <v>-</v>
      </c>
      <c r="AO53" s="147" t="str">
        <f>IFERROR(IF('3a DTC_Other'!AO53="","-",'3c DTC_PPM'!AM53-'3a DTC_Other'!AO53),"-")</f>
        <v>-</v>
      </c>
      <c r="AP53" s="147" t="str">
        <f>IFERROR(IF('3a DTC_Other'!AP53="","-",'3c DTC_PPM'!AN53-'3a DTC_Other'!AP53),"-")</f>
        <v>-</v>
      </c>
      <c r="AQ53" s="147" t="str">
        <f>IFERROR(IF('3a DTC_Other'!AQ53="","-",'3c DTC_PPM'!AO53-'3a DTC_Other'!AQ53),"-")</f>
        <v>-</v>
      </c>
      <c r="AR53" s="147" t="str">
        <f>IFERROR(IF('3a DTC_Other'!AR53="","-",'3c DTC_PPM'!AP53-'3a DTC_Other'!AR53),"-")</f>
        <v>-</v>
      </c>
      <c r="AS53" s="147" t="str">
        <f>IFERROR(IF('3a DTC_Other'!AS53="","-",'3c DTC_PPM'!AQ53-'3a DTC_Other'!AS53),"-")</f>
        <v>-</v>
      </c>
      <c r="AT53" s="147" t="str">
        <f>IFERROR(IF('3a DTC_Other'!AT53="","-",'3c DTC_PPM'!AR53-'3a DTC_Other'!AT53),"-")</f>
        <v>-</v>
      </c>
      <c r="AU53" s="147" t="str">
        <f>IFERROR(IF('3a DTC_Other'!AU53="","-",'3c DTC_PPM'!AS53-'3a DTC_Other'!AU53),"-")</f>
        <v>-</v>
      </c>
      <c r="AV53" s="147" t="str">
        <f>IFERROR(IF('3a DTC_Other'!AV53="","-",'3c DTC_PPM'!AT53-'3a DTC_Other'!AV53),"-")</f>
        <v>-</v>
      </c>
      <c r="AW53" s="147" t="str">
        <f>IFERROR(IF('3a DTC_Other'!AW53="","-",'3c DTC_PPM'!AU53-'3a DTC_Other'!AW53),"-")</f>
        <v>-</v>
      </c>
      <c r="AX53" s="147" t="str">
        <f>IFERROR(IF('3a DTC_Other'!AX53="","-",'3c DTC_PPM'!AV53-'3a DTC_Other'!AX53),"-")</f>
        <v>-</v>
      </c>
      <c r="AY53" s="147" t="str">
        <f>IFERROR(IF('3a DTC_Other'!AY53="","-",'3c DTC_PPM'!AW53-'3a DTC_Other'!AY53),"-")</f>
        <v>-</v>
      </c>
      <c r="AZ53" s="147" t="str">
        <f>IFERROR(IF('3a DTC_Other'!AZ53="","-",'3c DTC_PPM'!AX53-'3a DTC_Other'!AZ53),"-")</f>
        <v>-</v>
      </c>
      <c r="BA53" s="147" t="str">
        <f>IFERROR(IF('3a DTC_Other'!BA53="","-",'3c DTC_PPM'!AY53-'3a DTC_Other'!BA53),"-")</f>
        <v>-</v>
      </c>
      <c r="BB53" s="147" t="str">
        <f>IFERROR(IF('3a DTC_Other'!BB53="","-",'3c DTC_PPM'!AZ53-'3a DTC_Other'!BB53),"-")</f>
        <v>-</v>
      </c>
      <c r="BC53" s="147" t="str">
        <f>IFERROR(IF('3a DTC_Other'!BC53="","-",'3c DTC_PPM'!BA53-'3a DTC_Other'!BC53),"-")</f>
        <v>-</v>
      </c>
      <c r="BD53" s="147" t="str">
        <f>IFERROR(IF('3a DTC_Other'!BD53="","-",'3c DTC_PPM'!BB53-'3a DTC_Other'!BD53),"-")</f>
        <v>-</v>
      </c>
      <c r="BE53" s="147" t="str">
        <f>IFERROR(IF('3a DTC_Other'!BE53="","-",'3c DTC_PPM'!BC53-'3a DTC_Other'!BE53),"-")</f>
        <v>-</v>
      </c>
      <c r="BF53" s="147" t="str">
        <f>IFERROR(IF('3a DTC_Other'!BF53="","-",'3c DTC_PPM'!BD53-'3a DTC_Other'!BF53),"-")</f>
        <v>-</v>
      </c>
    </row>
    <row r="54" spans="2:58" x14ac:dyDescent="0.25">
      <c r="AA54"/>
    </row>
    <row r="55" spans="2:58" x14ac:dyDescent="0.25">
      <c r="AA55"/>
    </row>
    <row r="56" spans="2:58" x14ac:dyDescent="0.25">
      <c r="AA56"/>
    </row>
    <row r="57" spans="2:58" x14ac:dyDescent="0.25">
      <c r="AA57"/>
    </row>
    <row r="58" spans="2:58" x14ac:dyDescent="0.25">
      <c r="AA58"/>
    </row>
    <row r="59" spans="2:58" x14ac:dyDescent="0.25">
      <c r="AA59"/>
    </row>
    <row r="60" spans="2:58" x14ac:dyDescent="0.25">
      <c r="AA60"/>
    </row>
    <row r="61" spans="2:58" x14ac:dyDescent="0.25">
      <c r="AA61"/>
    </row>
    <row r="62" spans="2:58" x14ac:dyDescent="0.25">
      <c r="AA62"/>
    </row>
    <row r="63" spans="2:58" x14ac:dyDescent="0.25">
      <c r="AA63"/>
    </row>
    <row r="64" spans="2:58" x14ac:dyDescent="0.25">
      <c r="AA64"/>
    </row>
    <row r="65" spans="27:27" x14ac:dyDescent="0.25">
      <c r="AA65"/>
    </row>
    <row r="66" spans="27:27" x14ac:dyDescent="0.25">
      <c r="AA66"/>
    </row>
    <row r="67" spans="27:27" x14ac:dyDescent="0.25">
      <c r="AA67"/>
    </row>
    <row r="68" spans="27:27" x14ac:dyDescent="0.25">
      <c r="AA68"/>
    </row>
    <row r="69" spans="27:27" x14ac:dyDescent="0.25">
      <c r="AA69"/>
    </row>
    <row r="70" spans="27:27" x14ac:dyDescent="0.25">
      <c r="AA70"/>
    </row>
    <row r="71" spans="27:27" x14ac:dyDescent="0.25">
      <c r="AA71"/>
    </row>
    <row r="72" spans="27:27" x14ac:dyDescent="0.25">
      <c r="AA72"/>
    </row>
    <row r="73" spans="27:27" x14ac:dyDescent="0.25">
      <c r="AA73"/>
    </row>
    <row r="74" spans="27:27" x14ac:dyDescent="0.25">
      <c r="AA74"/>
    </row>
    <row r="75" spans="27:27" x14ac:dyDescent="0.25">
      <c r="AA75"/>
    </row>
    <row r="76" spans="27:27" x14ac:dyDescent="0.25">
      <c r="AA76"/>
    </row>
    <row r="77" spans="27:27" x14ac:dyDescent="0.25">
      <c r="AA77"/>
    </row>
    <row r="78" spans="27:27" x14ac:dyDescent="0.25">
      <c r="AA78"/>
    </row>
    <row r="79" spans="27:27" x14ac:dyDescent="0.25">
      <c r="AA79"/>
    </row>
    <row r="80" spans="27:27" x14ac:dyDescent="0.25">
      <c r="AA80"/>
    </row>
    <row r="81" spans="27:27" x14ac:dyDescent="0.25">
      <c r="AA81"/>
    </row>
    <row r="82" spans="27:27" x14ac:dyDescent="0.25">
      <c r="AA82"/>
    </row>
    <row r="83" spans="27:27" x14ac:dyDescent="0.25">
      <c r="AA83"/>
    </row>
    <row r="84" spans="27:27" x14ac:dyDescent="0.25">
      <c r="AA84"/>
    </row>
    <row r="85" spans="27:27" x14ac:dyDescent="0.25">
      <c r="AA85"/>
    </row>
    <row r="86" spans="27:27" x14ac:dyDescent="0.25">
      <c r="AA86"/>
    </row>
    <row r="87" spans="27:27" x14ac:dyDescent="0.25">
      <c r="AA87"/>
    </row>
    <row r="88" spans="27:27" x14ac:dyDescent="0.25">
      <c r="AA88"/>
    </row>
    <row r="89" spans="27:27" x14ac:dyDescent="0.25">
      <c r="AA89"/>
    </row>
    <row r="90" spans="27:27" x14ac:dyDescent="0.25">
      <c r="AA90"/>
    </row>
  </sheetData>
  <mergeCells count="20">
    <mergeCell ref="B3:AH3"/>
    <mergeCell ref="R8:BF8"/>
    <mergeCell ref="B7:B11"/>
    <mergeCell ref="C7:C11"/>
    <mergeCell ref="D7:D11"/>
    <mergeCell ref="E7:E11"/>
    <mergeCell ref="F7:F11"/>
    <mergeCell ref="G7:G8"/>
    <mergeCell ref="I7:P7"/>
    <mergeCell ref="R7:BF7"/>
    <mergeCell ref="I8:P8"/>
    <mergeCell ref="B40:B53"/>
    <mergeCell ref="C40:C53"/>
    <mergeCell ref="E40:E53"/>
    <mergeCell ref="B12:B39"/>
    <mergeCell ref="C12:C25"/>
    <mergeCell ref="E12:E25"/>
    <mergeCell ref="C26:C39"/>
    <mergeCell ref="E26:E39"/>
    <mergeCell ref="D12:D53"/>
  </mergeCells>
  <dataValidations disablePrompts="1" count="1">
    <dataValidation type="list" allowBlank="1" showInputMessage="1" showErrorMessage="1" sqref="F6" xr:uid="{057382E0-12D3-4A1E-B744-9691FB63AF3F}">
      <formula1>$B$44:$B$53</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4A3A-FF38-49DC-AF64-292B1DEBD3A8}">
  <sheetPr>
    <tabColor theme="7" tint="-0.249977111117893"/>
    <pageSetUpPr autoPageBreaks="0"/>
  </sheetPr>
  <dimension ref="A1"/>
  <sheetViews>
    <sheetView workbookViewId="0"/>
  </sheetViews>
  <sheetFormatPr defaultColWidth="9.140625" defaultRowHeight="12.75" x14ac:dyDescent="0.2"/>
  <cols>
    <col min="1" max="16384" width="9.140625" style="7"/>
  </cols>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B57AB-1EF8-46F3-942F-D913AA2A80C7}">
  <sheetPr>
    <tabColor theme="7" tint="0.79998168889431442"/>
    <pageSetUpPr autoPageBreaks="0"/>
  </sheetPr>
  <dimension ref="A1:BF141"/>
  <sheetViews>
    <sheetView zoomScale="80" zoomScaleNormal="80" workbookViewId="0"/>
  </sheetViews>
  <sheetFormatPr defaultRowHeight="15" x14ac:dyDescent="0.25"/>
  <cols>
    <col min="1" max="1" width="6.7109375" customWidth="1"/>
    <col min="2" max="2" width="10.28515625" customWidth="1"/>
    <col min="3" max="3" width="30.5703125" bestFit="1" customWidth="1"/>
    <col min="4" max="4" width="30.5703125" customWidth="1"/>
    <col min="5" max="5" width="11.42578125" customWidth="1"/>
    <col min="6" max="6" width="24.7109375" bestFit="1" customWidth="1"/>
    <col min="7" max="7" width="23.140625" bestFit="1" customWidth="1"/>
    <col min="8" max="8" width="2.7109375" customWidth="1"/>
    <col min="9" max="16" width="12.7109375" hidden="1" customWidth="1"/>
    <col min="17" max="17" width="2.7109375" hidden="1" customWidth="1"/>
    <col min="18" max="26" width="12.7109375" hidden="1" customWidth="1"/>
    <col min="27" max="27" width="12.7109375" style="7" hidden="1" customWidth="1"/>
    <col min="28" max="31" width="12.7109375" hidden="1" customWidth="1"/>
    <col min="32" max="58" width="12.7109375" customWidth="1"/>
  </cols>
  <sheetData>
    <row r="1" spans="1:58" s="132" customFormat="1" ht="12.6" customHeight="1" x14ac:dyDescent="0.2">
      <c r="AA1" s="33"/>
    </row>
    <row r="2" spans="1:58" s="132" customFormat="1" ht="18.600000000000001" customHeight="1" x14ac:dyDescent="0.25">
      <c r="A2" s="133"/>
      <c r="B2" s="133" t="s">
        <v>527</v>
      </c>
      <c r="C2" s="133"/>
      <c r="D2" s="133"/>
      <c r="E2" s="133"/>
      <c r="AA2" s="34"/>
    </row>
    <row r="3" spans="1:58" s="132" customFormat="1" ht="50.1" customHeight="1" x14ac:dyDescent="0.2">
      <c r="A3" s="158"/>
      <c r="B3" s="284" t="s">
        <v>592</v>
      </c>
      <c r="C3" s="284"/>
      <c r="D3" s="284"/>
      <c r="E3" s="284"/>
      <c r="F3" s="284"/>
      <c r="G3" s="284"/>
      <c r="H3" s="284"/>
      <c r="I3" s="158"/>
      <c r="J3" s="158"/>
      <c r="K3" s="158"/>
      <c r="L3" s="158"/>
      <c r="M3" s="158"/>
      <c r="N3" s="158"/>
      <c r="O3" s="158"/>
      <c r="P3" s="135"/>
      <c r="Q3" s="135"/>
      <c r="R3" s="135"/>
      <c r="AA3" s="35"/>
    </row>
    <row r="4" spans="1:58" s="132" customFormat="1" ht="16.350000000000001" customHeight="1" x14ac:dyDescent="0.2">
      <c r="A4" s="160"/>
      <c r="B4" s="317" t="s">
        <v>515</v>
      </c>
      <c r="C4" s="317"/>
      <c r="D4" s="317"/>
      <c r="E4" s="317"/>
      <c r="F4" s="317"/>
      <c r="G4" s="317"/>
      <c r="H4" s="317"/>
      <c r="I4" s="160"/>
      <c r="J4" s="160"/>
      <c r="K4" s="160"/>
      <c r="L4" s="160"/>
      <c r="M4" s="160"/>
      <c r="N4" s="160"/>
      <c r="O4" s="160"/>
      <c r="P4" s="135"/>
      <c r="Q4" s="135"/>
      <c r="R4" s="135"/>
    </row>
    <row r="5" spans="1:58" s="137" customFormat="1" ht="13.5" customHeight="1" x14ac:dyDescent="0.25">
      <c r="AA5"/>
    </row>
    <row r="6" spans="1:58" s="140" customFormat="1" ht="13.5" customHeight="1" x14ac:dyDescent="0.25"/>
    <row r="7" spans="1:58" ht="14.45" customHeight="1" x14ac:dyDescent="0.25">
      <c r="B7" s="298" t="s">
        <v>133</v>
      </c>
      <c r="C7" s="298" t="s">
        <v>134</v>
      </c>
      <c r="D7" s="299" t="s">
        <v>135</v>
      </c>
      <c r="E7" s="318" t="s">
        <v>136</v>
      </c>
      <c r="F7" s="319" t="s">
        <v>45</v>
      </c>
      <c r="G7" s="285"/>
      <c r="H7" s="118"/>
      <c r="I7" s="287" t="s">
        <v>137</v>
      </c>
      <c r="J7" s="288"/>
      <c r="K7" s="288"/>
      <c r="L7" s="288"/>
      <c r="M7" s="288"/>
      <c r="N7" s="288"/>
      <c r="O7" s="288"/>
      <c r="P7" s="289"/>
      <c r="Q7" s="118"/>
      <c r="R7" s="287" t="s">
        <v>138</v>
      </c>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1"/>
    </row>
    <row r="8" spans="1:58" x14ac:dyDescent="0.25">
      <c r="B8" s="298"/>
      <c r="C8" s="298"/>
      <c r="D8" s="300"/>
      <c r="E8" s="318"/>
      <c r="F8" s="319"/>
      <c r="G8" s="286"/>
      <c r="H8" s="118"/>
      <c r="I8" s="292" t="s">
        <v>139</v>
      </c>
      <c r="J8" s="293"/>
      <c r="K8" s="293"/>
      <c r="L8" s="293"/>
      <c r="M8" s="293"/>
      <c r="N8" s="293"/>
      <c r="O8" s="293"/>
      <c r="P8" s="294"/>
      <c r="Q8" s="118"/>
      <c r="R8" s="295" t="s">
        <v>140</v>
      </c>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7"/>
    </row>
    <row r="9" spans="1:58" ht="45" x14ac:dyDescent="0.25">
      <c r="B9" s="298"/>
      <c r="C9" s="298"/>
      <c r="D9" s="300"/>
      <c r="E9" s="318"/>
      <c r="F9" s="319"/>
      <c r="G9" s="119" t="s">
        <v>37</v>
      </c>
      <c r="H9" s="118"/>
      <c r="I9" s="120" t="s">
        <v>84</v>
      </c>
      <c r="J9" s="120" t="s">
        <v>86</v>
      </c>
      <c r="K9" s="120" t="s">
        <v>87</v>
      </c>
      <c r="L9" s="120" t="s">
        <v>88</v>
      </c>
      <c r="M9" s="120" t="s">
        <v>89</v>
      </c>
      <c r="N9" s="121" t="s">
        <v>90</v>
      </c>
      <c r="O9" s="120" t="s">
        <v>91</v>
      </c>
      <c r="P9" s="120" t="s">
        <v>92</v>
      </c>
      <c r="Q9" s="118"/>
      <c r="R9" s="120" t="s">
        <v>93</v>
      </c>
      <c r="S9" s="122" t="s">
        <v>94</v>
      </c>
      <c r="T9" s="122" t="s">
        <v>95</v>
      </c>
      <c r="U9" s="123" t="s">
        <v>96</v>
      </c>
      <c r="V9" s="122" t="s">
        <v>97</v>
      </c>
      <c r="W9" s="122" t="s">
        <v>98</v>
      </c>
      <c r="X9" s="122" t="s">
        <v>99</v>
      </c>
      <c r="Y9" s="122" t="s">
        <v>100</v>
      </c>
      <c r="Z9" s="122" t="s">
        <v>101</v>
      </c>
      <c r="AA9" s="117" t="s">
        <v>102</v>
      </c>
      <c r="AB9" s="122" t="s">
        <v>103</v>
      </c>
      <c r="AC9" s="122" t="s">
        <v>104</v>
      </c>
      <c r="AD9" s="124" t="s">
        <v>105</v>
      </c>
      <c r="AE9" s="124" t="s">
        <v>38</v>
      </c>
      <c r="AF9" s="124" t="s">
        <v>106</v>
      </c>
      <c r="AG9" s="124" t="s">
        <v>107</v>
      </c>
      <c r="AH9" s="124" t="s">
        <v>108</v>
      </c>
      <c r="AI9" s="124" t="s">
        <v>109</v>
      </c>
      <c r="AJ9" s="124" t="s">
        <v>110</v>
      </c>
      <c r="AK9" s="124" t="s">
        <v>111</v>
      </c>
      <c r="AL9" s="124" t="s">
        <v>112</v>
      </c>
      <c r="AM9" s="124" t="s">
        <v>113</v>
      </c>
      <c r="AN9" s="124" t="s">
        <v>114</v>
      </c>
      <c r="AO9" s="124" t="s">
        <v>115</v>
      </c>
      <c r="AP9" s="124" t="s">
        <v>116</v>
      </c>
      <c r="AQ9" s="124" t="s">
        <v>117</v>
      </c>
      <c r="AR9" s="124" t="s">
        <v>118</v>
      </c>
      <c r="AS9" s="124" t="s">
        <v>119</v>
      </c>
      <c r="AT9" s="124" t="s">
        <v>120</v>
      </c>
      <c r="AU9" s="124" t="s">
        <v>121</v>
      </c>
      <c r="AV9" s="124" t="s">
        <v>122</v>
      </c>
      <c r="AW9" s="124" t="s">
        <v>123</v>
      </c>
      <c r="AX9" s="124" t="s">
        <v>124</v>
      </c>
      <c r="AY9" s="124" t="s">
        <v>125</v>
      </c>
      <c r="AZ9" s="124" t="s">
        <v>126</v>
      </c>
      <c r="BA9" s="124" t="s">
        <v>127</v>
      </c>
      <c r="BB9" s="124" t="s">
        <v>128</v>
      </c>
      <c r="BC9" s="124" t="s">
        <v>129</v>
      </c>
      <c r="BD9" s="124" t="s">
        <v>130</v>
      </c>
      <c r="BE9" s="124" t="s">
        <v>131</v>
      </c>
      <c r="BF9" s="124" t="s">
        <v>132</v>
      </c>
    </row>
    <row r="10" spans="1:58" ht="22.5" x14ac:dyDescent="0.25">
      <c r="B10" s="298"/>
      <c r="C10" s="298"/>
      <c r="D10" s="300"/>
      <c r="E10" s="318"/>
      <c r="F10" s="319"/>
      <c r="G10" s="119" t="s">
        <v>141</v>
      </c>
      <c r="H10" s="118"/>
      <c r="I10" s="125" t="s">
        <v>142</v>
      </c>
      <c r="J10" s="125" t="s">
        <v>143</v>
      </c>
      <c r="K10" s="125" t="s">
        <v>144</v>
      </c>
      <c r="L10" s="125" t="s">
        <v>145</v>
      </c>
      <c r="M10" s="125" t="s">
        <v>146</v>
      </c>
      <c r="N10" s="126" t="s">
        <v>147</v>
      </c>
      <c r="O10" s="125" t="s">
        <v>148</v>
      </c>
      <c r="P10" s="125" t="s">
        <v>149</v>
      </c>
      <c r="Q10" s="118"/>
      <c r="R10" s="127" t="s">
        <v>150</v>
      </c>
      <c r="S10" s="125" t="s">
        <v>151</v>
      </c>
      <c r="T10" s="125" t="s">
        <v>152</v>
      </c>
      <c r="U10" s="128" t="s">
        <v>153</v>
      </c>
      <c r="V10" s="125" t="s">
        <v>154</v>
      </c>
      <c r="W10" s="125" t="s">
        <v>155</v>
      </c>
      <c r="X10" s="125" t="s">
        <v>156</v>
      </c>
      <c r="Y10" s="125" t="s">
        <v>157</v>
      </c>
      <c r="Z10" s="125" t="s">
        <v>158</v>
      </c>
      <c r="AA10" s="55" t="s">
        <v>159</v>
      </c>
      <c r="AB10" s="125" t="s">
        <v>160</v>
      </c>
      <c r="AC10" s="125" t="s">
        <v>161</v>
      </c>
      <c r="AD10" s="124" t="s">
        <v>162</v>
      </c>
      <c r="AE10" s="124" t="s">
        <v>163</v>
      </c>
      <c r="AF10" s="124" t="s">
        <v>164</v>
      </c>
      <c r="AG10" s="124" t="s">
        <v>165</v>
      </c>
      <c r="AH10" s="124" t="s">
        <v>166</v>
      </c>
      <c r="AI10" s="124" t="s">
        <v>167</v>
      </c>
      <c r="AJ10" s="124" t="s">
        <v>168</v>
      </c>
      <c r="AK10" s="124" t="s">
        <v>169</v>
      </c>
      <c r="AL10" s="124" t="s">
        <v>170</v>
      </c>
      <c r="AM10" s="124" t="s">
        <v>171</v>
      </c>
      <c r="AN10" s="124" t="s">
        <v>172</v>
      </c>
      <c r="AO10" s="124" t="s">
        <v>173</v>
      </c>
      <c r="AP10" s="124" t="s">
        <v>174</v>
      </c>
      <c r="AQ10" s="124" t="s">
        <v>175</v>
      </c>
      <c r="AR10" s="124" t="s">
        <v>176</v>
      </c>
      <c r="AS10" s="124" t="s">
        <v>177</v>
      </c>
      <c r="AT10" s="124" t="s">
        <v>178</v>
      </c>
      <c r="AU10" s="124" t="s">
        <v>179</v>
      </c>
      <c r="AV10" s="124" t="s">
        <v>180</v>
      </c>
      <c r="AW10" s="124" t="s">
        <v>181</v>
      </c>
      <c r="AX10" s="124" t="s">
        <v>182</v>
      </c>
      <c r="AY10" s="124" t="s">
        <v>183</v>
      </c>
      <c r="AZ10" s="124" t="s">
        <v>184</v>
      </c>
      <c r="BA10" s="124" t="s">
        <v>185</v>
      </c>
      <c r="BB10" s="124" t="s">
        <v>186</v>
      </c>
      <c r="BC10" s="124" t="s">
        <v>187</v>
      </c>
      <c r="BD10" s="124" t="s">
        <v>188</v>
      </c>
      <c r="BE10" s="124" t="s">
        <v>189</v>
      </c>
      <c r="BF10" s="124" t="s">
        <v>190</v>
      </c>
    </row>
    <row r="11" spans="1:58" x14ac:dyDescent="0.25">
      <c r="B11" s="298"/>
      <c r="C11" s="298"/>
      <c r="D11" s="301"/>
      <c r="E11" s="318"/>
      <c r="F11" s="319"/>
      <c r="G11" s="130" t="s">
        <v>191</v>
      </c>
      <c r="H11" s="118"/>
      <c r="I11" s="122" t="s">
        <v>192</v>
      </c>
      <c r="J11" s="122" t="s">
        <v>192</v>
      </c>
      <c r="K11" s="122" t="s">
        <v>193</v>
      </c>
      <c r="L11" s="122" t="s">
        <v>193</v>
      </c>
      <c r="M11" s="122" t="s">
        <v>194</v>
      </c>
      <c r="N11" s="131" t="s">
        <v>194</v>
      </c>
      <c r="O11" s="122" t="s">
        <v>195</v>
      </c>
      <c r="P11" s="122" t="s">
        <v>195</v>
      </c>
      <c r="Q11" s="118"/>
      <c r="R11" s="122" t="s">
        <v>196</v>
      </c>
      <c r="S11" s="122" t="s">
        <v>197</v>
      </c>
      <c r="T11" s="122" t="s">
        <v>197</v>
      </c>
      <c r="U11" s="123" t="s">
        <v>198</v>
      </c>
      <c r="V11" s="122" t="s">
        <v>198</v>
      </c>
      <c r="W11" s="122" t="s">
        <v>199</v>
      </c>
      <c r="X11" s="122" t="s">
        <v>199</v>
      </c>
      <c r="Y11" s="122" t="s">
        <v>200</v>
      </c>
      <c r="Z11" s="122" t="s">
        <v>200</v>
      </c>
      <c r="AA11" s="122" t="s">
        <v>200</v>
      </c>
      <c r="AB11" s="122" t="s">
        <v>201</v>
      </c>
      <c r="AC11" s="122">
        <v>2023</v>
      </c>
      <c r="AD11" s="124">
        <v>2023</v>
      </c>
      <c r="AE11" s="124">
        <v>2024</v>
      </c>
      <c r="AF11" s="124">
        <v>2024</v>
      </c>
      <c r="AG11" s="124">
        <v>2024</v>
      </c>
      <c r="AH11" s="124">
        <v>2024</v>
      </c>
      <c r="AI11" s="124">
        <v>2025</v>
      </c>
      <c r="AJ11" s="124">
        <v>2025</v>
      </c>
      <c r="AK11" s="124">
        <v>2025</v>
      </c>
      <c r="AL11" s="124">
        <v>2025</v>
      </c>
      <c r="AM11" s="124">
        <v>2026</v>
      </c>
      <c r="AN11" s="124">
        <v>2026</v>
      </c>
      <c r="AO11" s="124">
        <v>2026</v>
      </c>
      <c r="AP11" s="124">
        <v>2026</v>
      </c>
      <c r="AQ11" s="124">
        <v>2027</v>
      </c>
      <c r="AR11" s="124">
        <v>2027</v>
      </c>
      <c r="AS11" s="124">
        <v>2027</v>
      </c>
      <c r="AT11" s="124">
        <v>2027</v>
      </c>
      <c r="AU11" s="124">
        <v>2028</v>
      </c>
      <c r="AV11" s="124">
        <v>2028</v>
      </c>
      <c r="AW11" s="124">
        <v>2028</v>
      </c>
      <c r="AX11" s="124">
        <v>2028</v>
      </c>
      <c r="AY11" s="124">
        <v>2029</v>
      </c>
      <c r="AZ11" s="124">
        <v>2029</v>
      </c>
      <c r="BA11" s="124">
        <v>2029</v>
      </c>
      <c r="BB11" s="124">
        <v>2029</v>
      </c>
      <c r="BC11" s="124">
        <v>2030</v>
      </c>
      <c r="BD11" s="124">
        <v>2030</v>
      </c>
      <c r="BE11" s="124">
        <v>2030</v>
      </c>
      <c r="BF11" s="124">
        <v>2030</v>
      </c>
    </row>
    <row r="12" spans="1:58" ht="14.45" customHeight="1" x14ac:dyDescent="0.25">
      <c r="B12" s="279" t="s">
        <v>203</v>
      </c>
      <c r="C12" s="313" t="s">
        <v>204</v>
      </c>
      <c r="D12" s="280" t="s">
        <v>49</v>
      </c>
      <c r="E12" s="280" t="s">
        <v>205</v>
      </c>
      <c r="F12" s="61" t="s">
        <v>53</v>
      </c>
      <c r="G12" s="62"/>
      <c r="H12" s="38"/>
      <c r="I12" s="142"/>
      <c r="J12" s="142"/>
      <c r="K12" s="142"/>
      <c r="L12" s="142"/>
      <c r="M12" s="142"/>
      <c r="N12" s="142"/>
      <c r="O12" s="142"/>
      <c r="P12" s="142"/>
      <c r="Q12" s="38"/>
      <c r="R12" s="142"/>
      <c r="S12" s="142"/>
      <c r="T12" s="142"/>
      <c r="U12" s="142"/>
      <c r="V12" s="142"/>
      <c r="W12" s="142"/>
      <c r="X12" s="142"/>
      <c r="Y12" s="142"/>
      <c r="Z12" s="142"/>
      <c r="AA12" s="142"/>
      <c r="AB12" s="142"/>
      <c r="AC12" s="142"/>
      <c r="AD12" s="95"/>
      <c r="AE12" s="95"/>
      <c r="AF12" s="95">
        <v>173.37</v>
      </c>
      <c r="AG12" s="95">
        <v>173.51</v>
      </c>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row>
    <row r="13" spans="1:58" x14ac:dyDescent="0.25">
      <c r="B13" s="279"/>
      <c r="C13" s="314"/>
      <c r="D13" s="281"/>
      <c r="E13" s="281"/>
      <c r="F13" s="65" t="s">
        <v>54</v>
      </c>
      <c r="G13" s="66"/>
      <c r="H13" s="38"/>
      <c r="I13" s="142"/>
      <c r="J13" s="142"/>
      <c r="K13" s="142"/>
      <c r="L13" s="142"/>
      <c r="M13" s="142"/>
      <c r="N13" s="142"/>
      <c r="O13" s="142"/>
      <c r="P13" s="142"/>
      <c r="Q13" s="38"/>
      <c r="R13" s="142"/>
      <c r="S13" s="142"/>
      <c r="T13" s="142"/>
      <c r="U13" s="142"/>
      <c r="V13" s="142"/>
      <c r="W13" s="142"/>
      <c r="X13" s="142"/>
      <c r="Y13" s="142"/>
      <c r="Z13" s="142"/>
      <c r="AA13" s="142"/>
      <c r="AB13" s="142"/>
      <c r="AC13" s="142"/>
      <c r="AD13" s="95"/>
      <c r="AE13" s="95"/>
      <c r="AF13" s="95">
        <v>243.22</v>
      </c>
      <c r="AG13" s="95">
        <v>243.41</v>
      </c>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row>
    <row r="14" spans="1:58" x14ac:dyDescent="0.25">
      <c r="B14" s="279"/>
      <c r="C14" s="314"/>
      <c r="D14" s="281"/>
      <c r="E14" s="281"/>
      <c r="F14" s="65" t="s">
        <v>55</v>
      </c>
      <c r="G14" s="66"/>
      <c r="H14" s="38"/>
      <c r="I14" s="142"/>
      <c r="J14" s="142"/>
      <c r="K14" s="142"/>
      <c r="L14" s="142"/>
      <c r="M14" s="142"/>
      <c r="N14" s="142"/>
      <c r="O14" s="142"/>
      <c r="P14" s="142"/>
      <c r="Q14" s="38"/>
      <c r="R14" s="142"/>
      <c r="S14" s="142"/>
      <c r="T14" s="142"/>
      <c r="U14" s="142"/>
      <c r="V14" s="142"/>
      <c r="W14" s="142"/>
      <c r="X14" s="142"/>
      <c r="Y14" s="142"/>
      <c r="Z14" s="142"/>
      <c r="AA14" s="142"/>
      <c r="AB14" s="142"/>
      <c r="AC14" s="142"/>
      <c r="AD14" s="95"/>
      <c r="AE14" s="95"/>
      <c r="AF14" s="95">
        <v>230.02</v>
      </c>
      <c r="AG14" s="95">
        <v>230.21</v>
      </c>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row>
    <row r="15" spans="1:58" x14ac:dyDescent="0.25">
      <c r="B15" s="279"/>
      <c r="C15" s="314"/>
      <c r="D15" s="281"/>
      <c r="E15" s="281"/>
      <c r="F15" s="65" t="s">
        <v>56</v>
      </c>
      <c r="G15" s="66"/>
      <c r="H15" s="38"/>
      <c r="I15" s="142"/>
      <c r="J15" s="142"/>
      <c r="K15" s="142"/>
      <c r="L15" s="142"/>
      <c r="M15" s="142"/>
      <c r="N15" s="142"/>
      <c r="O15" s="142"/>
      <c r="P15" s="142"/>
      <c r="Q15" s="38"/>
      <c r="R15" s="142"/>
      <c r="S15" s="142"/>
      <c r="T15" s="142"/>
      <c r="U15" s="142"/>
      <c r="V15" s="142"/>
      <c r="W15" s="142"/>
      <c r="X15" s="142"/>
      <c r="Y15" s="142"/>
      <c r="Z15" s="142"/>
      <c r="AA15" s="142"/>
      <c r="AB15" s="142"/>
      <c r="AC15" s="142"/>
      <c r="AD15" s="95"/>
      <c r="AE15" s="95"/>
      <c r="AF15" s="95">
        <v>207.8</v>
      </c>
      <c r="AG15" s="95">
        <v>207.95</v>
      </c>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row>
    <row r="16" spans="1:58" x14ac:dyDescent="0.25">
      <c r="B16" s="279"/>
      <c r="C16" s="314"/>
      <c r="D16" s="281"/>
      <c r="E16" s="281"/>
      <c r="F16" s="65" t="s">
        <v>57</v>
      </c>
      <c r="G16" s="66"/>
      <c r="H16" s="38"/>
      <c r="I16" s="142"/>
      <c r="J16" s="142"/>
      <c r="K16" s="142"/>
      <c r="L16" s="142"/>
      <c r="M16" s="142"/>
      <c r="N16" s="142"/>
      <c r="O16" s="142"/>
      <c r="P16" s="142"/>
      <c r="Q16" s="38"/>
      <c r="R16" s="142"/>
      <c r="S16" s="142"/>
      <c r="T16" s="142"/>
      <c r="U16" s="142"/>
      <c r="V16" s="142"/>
      <c r="W16" s="142"/>
      <c r="X16" s="142"/>
      <c r="Y16" s="142"/>
      <c r="Z16" s="142"/>
      <c r="AA16" s="142"/>
      <c r="AB16" s="142"/>
      <c r="AC16" s="142"/>
      <c r="AD16" s="95"/>
      <c r="AE16" s="95"/>
      <c r="AF16" s="95">
        <v>217.39</v>
      </c>
      <c r="AG16" s="95">
        <v>217.56</v>
      </c>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row>
    <row r="17" spans="2:58" x14ac:dyDescent="0.25">
      <c r="B17" s="279"/>
      <c r="C17" s="314"/>
      <c r="D17" s="281"/>
      <c r="E17" s="281"/>
      <c r="F17" s="65" t="s">
        <v>58</v>
      </c>
      <c r="G17" s="66"/>
      <c r="H17" s="38"/>
      <c r="I17" s="142"/>
      <c r="J17" s="142"/>
      <c r="K17" s="142"/>
      <c r="L17" s="142"/>
      <c r="M17" s="142"/>
      <c r="N17" s="142"/>
      <c r="O17" s="142"/>
      <c r="P17" s="142"/>
      <c r="Q17" s="38"/>
      <c r="R17" s="142"/>
      <c r="S17" s="142"/>
      <c r="T17" s="142"/>
      <c r="U17" s="142"/>
      <c r="V17" s="142"/>
      <c r="W17" s="142"/>
      <c r="X17" s="142"/>
      <c r="Y17" s="142"/>
      <c r="Z17" s="142"/>
      <c r="AA17" s="142"/>
      <c r="AB17" s="142"/>
      <c r="AC17" s="142"/>
      <c r="AD17" s="95"/>
      <c r="AE17" s="95"/>
      <c r="AF17" s="95">
        <v>214.93</v>
      </c>
      <c r="AG17" s="95">
        <v>215.1</v>
      </c>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row>
    <row r="18" spans="2:58" x14ac:dyDescent="0.25">
      <c r="B18" s="279"/>
      <c r="C18" s="314"/>
      <c r="D18" s="281"/>
      <c r="E18" s="281"/>
      <c r="F18" s="65" t="s">
        <v>59</v>
      </c>
      <c r="G18" s="66"/>
      <c r="H18" s="38"/>
      <c r="I18" s="142"/>
      <c r="J18" s="142"/>
      <c r="K18" s="142"/>
      <c r="L18" s="142"/>
      <c r="M18" s="142"/>
      <c r="N18" s="142"/>
      <c r="O18" s="142"/>
      <c r="P18" s="142"/>
      <c r="Q18" s="38"/>
      <c r="R18" s="142"/>
      <c r="S18" s="142"/>
      <c r="T18" s="142"/>
      <c r="U18" s="142"/>
      <c r="V18" s="142"/>
      <c r="W18" s="142"/>
      <c r="X18" s="142"/>
      <c r="Y18" s="142"/>
      <c r="Z18" s="142"/>
      <c r="AA18" s="142"/>
      <c r="AB18" s="142"/>
      <c r="AC18" s="142"/>
      <c r="AD18" s="95"/>
      <c r="AE18" s="95"/>
      <c r="AF18" s="95">
        <v>227.53</v>
      </c>
      <c r="AG18" s="95">
        <v>227.7</v>
      </c>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row>
    <row r="19" spans="2:58" x14ac:dyDescent="0.25">
      <c r="B19" s="279"/>
      <c r="C19" s="314"/>
      <c r="D19" s="281"/>
      <c r="E19" s="281"/>
      <c r="F19" s="65" t="s">
        <v>60</v>
      </c>
      <c r="G19" s="66"/>
      <c r="H19" s="38"/>
      <c r="I19" s="142"/>
      <c r="J19" s="142"/>
      <c r="K19" s="142"/>
      <c r="L19" s="142"/>
      <c r="M19" s="142"/>
      <c r="N19" s="142"/>
      <c r="O19" s="142"/>
      <c r="P19" s="142"/>
      <c r="Q19" s="38"/>
      <c r="R19" s="142"/>
      <c r="S19" s="142"/>
      <c r="T19" s="142"/>
      <c r="U19" s="142"/>
      <c r="V19" s="142"/>
      <c r="W19" s="142"/>
      <c r="X19" s="142"/>
      <c r="Y19" s="142"/>
      <c r="Z19" s="142"/>
      <c r="AA19" s="142"/>
      <c r="AB19" s="142"/>
      <c r="AC19" s="142"/>
      <c r="AD19" s="95"/>
      <c r="AE19" s="95"/>
      <c r="AF19" s="95">
        <v>135.94999999999999</v>
      </c>
      <c r="AG19" s="95">
        <v>136.07</v>
      </c>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row>
    <row r="20" spans="2:58" x14ac:dyDescent="0.25">
      <c r="B20" s="279"/>
      <c r="C20" s="314"/>
      <c r="D20" s="281"/>
      <c r="E20" s="281"/>
      <c r="F20" s="65" t="s">
        <v>61</v>
      </c>
      <c r="G20" s="66"/>
      <c r="H20" s="38"/>
      <c r="I20" s="142"/>
      <c r="J20" s="142"/>
      <c r="K20" s="142"/>
      <c r="L20" s="142"/>
      <c r="M20" s="142"/>
      <c r="N20" s="142"/>
      <c r="O20" s="142"/>
      <c r="P20" s="142"/>
      <c r="Q20" s="38"/>
      <c r="R20" s="142"/>
      <c r="S20" s="142"/>
      <c r="T20" s="142"/>
      <c r="U20" s="142"/>
      <c r="V20" s="142"/>
      <c r="W20" s="142"/>
      <c r="X20" s="142"/>
      <c r="Y20" s="142"/>
      <c r="Z20" s="142"/>
      <c r="AA20" s="142"/>
      <c r="AB20" s="142"/>
      <c r="AC20" s="142"/>
      <c r="AD20" s="95"/>
      <c r="AE20" s="95"/>
      <c r="AF20" s="95">
        <v>194.98</v>
      </c>
      <c r="AG20" s="95">
        <v>195.14</v>
      </c>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row>
    <row r="21" spans="2:58" x14ac:dyDescent="0.25">
      <c r="B21" s="279"/>
      <c r="C21" s="314"/>
      <c r="D21" s="281"/>
      <c r="E21" s="281"/>
      <c r="F21" s="65" t="s">
        <v>62</v>
      </c>
      <c r="G21" s="66"/>
      <c r="H21" s="38"/>
      <c r="I21" s="142"/>
      <c r="J21" s="142"/>
      <c r="K21" s="142"/>
      <c r="L21" s="142"/>
      <c r="M21" s="142"/>
      <c r="N21" s="142"/>
      <c r="O21" s="142"/>
      <c r="P21" s="142"/>
      <c r="Q21" s="38"/>
      <c r="R21" s="142"/>
      <c r="S21" s="142"/>
      <c r="T21" s="142"/>
      <c r="U21" s="142"/>
      <c r="V21" s="142"/>
      <c r="W21" s="142"/>
      <c r="X21" s="142"/>
      <c r="Y21" s="142"/>
      <c r="Z21" s="142"/>
      <c r="AA21" s="142"/>
      <c r="AB21" s="142"/>
      <c r="AC21" s="142"/>
      <c r="AD21" s="95"/>
      <c r="AE21" s="95"/>
      <c r="AF21" s="95">
        <v>170.59</v>
      </c>
      <c r="AG21" s="95">
        <v>170.74</v>
      </c>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row>
    <row r="22" spans="2:58" x14ac:dyDescent="0.25">
      <c r="B22" s="279"/>
      <c r="C22" s="314"/>
      <c r="D22" s="281"/>
      <c r="E22" s="281"/>
      <c r="F22" s="65" t="s">
        <v>63</v>
      </c>
      <c r="G22" s="66"/>
      <c r="H22" s="38"/>
      <c r="I22" s="142"/>
      <c r="J22" s="142"/>
      <c r="K22" s="142"/>
      <c r="L22" s="142"/>
      <c r="M22" s="142"/>
      <c r="N22" s="142"/>
      <c r="O22" s="142"/>
      <c r="P22" s="142"/>
      <c r="Q22" s="38"/>
      <c r="R22" s="142"/>
      <c r="S22" s="142"/>
      <c r="T22" s="142"/>
      <c r="U22" s="142"/>
      <c r="V22" s="142"/>
      <c r="W22" s="142"/>
      <c r="X22" s="142"/>
      <c r="Y22" s="142"/>
      <c r="Z22" s="142"/>
      <c r="AA22" s="142"/>
      <c r="AB22" s="142"/>
      <c r="AC22" s="142"/>
      <c r="AD22" s="95"/>
      <c r="AE22" s="95"/>
      <c r="AF22" s="95">
        <v>191</v>
      </c>
      <c r="AG22" s="95">
        <v>191.17</v>
      </c>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row>
    <row r="23" spans="2:58" x14ac:dyDescent="0.25">
      <c r="B23" s="279"/>
      <c r="C23" s="314"/>
      <c r="D23" s="281"/>
      <c r="E23" s="281"/>
      <c r="F23" s="65" t="s">
        <v>64</v>
      </c>
      <c r="G23" s="66"/>
      <c r="H23" s="38"/>
      <c r="I23" s="142"/>
      <c r="J23" s="142"/>
      <c r="K23" s="142"/>
      <c r="L23" s="142"/>
      <c r="M23" s="142"/>
      <c r="N23" s="142"/>
      <c r="O23" s="142"/>
      <c r="P23" s="142"/>
      <c r="Q23" s="38"/>
      <c r="R23" s="142"/>
      <c r="S23" s="142"/>
      <c r="T23" s="142"/>
      <c r="U23" s="142"/>
      <c r="V23" s="142"/>
      <c r="W23" s="142"/>
      <c r="X23" s="142"/>
      <c r="Y23" s="142"/>
      <c r="Z23" s="142"/>
      <c r="AA23" s="142"/>
      <c r="AB23" s="142"/>
      <c r="AC23" s="142"/>
      <c r="AD23" s="95"/>
      <c r="AE23" s="95"/>
      <c r="AF23" s="95">
        <v>213.77</v>
      </c>
      <c r="AG23" s="95">
        <v>213.95</v>
      </c>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row>
    <row r="24" spans="2:58" x14ac:dyDescent="0.25">
      <c r="B24" s="279"/>
      <c r="C24" s="314"/>
      <c r="D24" s="281"/>
      <c r="E24" s="281"/>
      <c r="F24" s="65" t="s">
        <v>65</v>
      </c>
      <c r="G24" s="66"/>
      <c r="H24" s="38"/>
      <c r="I24" s="142"/>
      <c r="J24" s="142"/>
      <c r="K24" s="142"/>
      <c r="L24" s="142"/>
      <c r="M24" s="142"/>
      <c r="N24" s="142"/>
      <c r="O24" s="142"/>
      <c r="P24" s="142"/>
      <c r="Q24" s="38"/>
      <c r="R24" s="142"/>
      <c r="S24" s="142"/>
      <c r="T24" s="142"/>
      <c r="U24" s="142"/>
      <c r="V24" s="142"/>
      <c r="W24" s="142"/>
      <c r="X24" s="142"/>
      <c r="Y24" s="142"/>
      <c r="Z24" s="142"/>
      <c r="AA24" s="142"/>
      <c r="AB24" s="142"/>
      <c r="AC24" s="142"/>
      <c r="AD24" s="95"/>
      <c r="AE24" s="95"/>
      <c r="AF24" s="95">
        <v>230.4</v>
      </c>
      <c r="AG24" s="95">
        <v>230.57</v>
      </c>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row>
    <row r="25" spans="2:58" x14ac:dyDescent="0.25">
      <c r="B25" s="279"/>
      <c r="C25" s="314"/>
      <c r="D25" s="281"/>
      <c r="E25" s="281"/>
      <c r="F25" s="65" t="s">
        <v>66</v>
      </c>
      <c r="G25" s="66"/>
      <c r="H25" s="38"/>
      <c r="I25" s="142"/>
      <c r="J25" s="142"/>
      <c r="K25" s="142"/>
      <c r="L25" s="142"/>
      <c r="M25" s="142"/>
      <c r="N25" s="142"/>
      <c r="O25" s="142"/>
      <c r="P25" s="142"/>
      <c r="Q25" s="38"/>
      <c r="R25" s="142"/>
      <c r="S25" s="142"/>
      <c r="T25" s="142"/>
      <c r="U25" s="142"/>
      <c r="V25" s="142"/>
      <c r="W25" s="142"/>
      <c r="X25" s="142"/>
      <c r="Y25" s="142"/>
      <c r="Z25" s="142"/>
      <c r="AA25" s="142"/>
      <c r="AB25" s="142"/>
      <c r="AC25" s="142"/>
      <c r="AD25" s="95"/>
      <c r="AE25" s="95"/>
      <c r="AF25" s="95">
        <v>215</v>
      </c>
      <c r="AG25" s="95">
        <v>215.17</v>
      </c>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row>
    <row r="26" spans="2:58" ht="15" customHeight="1" x14ac:dyDescent="0.25">
      <c r="B26" s="279"/>
      <c r="C26" s="316" t="s">
        <v>220</v>
      </c>
      <c r="D26" s="281"/>
      <c r="E26" s="281"/>
      <c r="F26" s="17" t="s">
        <v>53</v>
      </c>
      <c r="G26" s="139"/>
      <c r="H26" s="38"/>
      <c r="I26" s="142"/>
      <c r="J26" s="142"/>
      <c r="K26" s="142"/>
      <c r="L26" s="142"/>
      <c r="M26" s="142"/>
      <c r="N26" s="142"/>
      <c r="O26" s="142"/>
      <c r="P26" s="142"/>
      <c r="Q26" s="38"/>
      <c r="R26" s="142"/>
      <c r="S26" s="142"/>
      <c r="T26" s="142"/>
      <c r="U26" s="142"/>
      <c r="V26" s="142"/>
      <c r="W26" s="142"/>
      <c r="X26" s="142"/>
      <c r="Y26" s="142"/>
      <c r="Z26" s="142"/>
      <c r="AA26" s="142"/>
      <c r="AB26" s="142"/>
      <c r="AC26" s="142"/>
      <c r="AD26" s="95"/>
      <c r="AE26" s="95"/>
      <c r="AF26" s="95">
        <v>173.36</v>
      </c>
      <c r="AG26" s="95">
        <v>173.49</v>
      </c>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8" x14ac:dyDescent="0.25">
      <c r="B27" s="279"/>
      <c r="C27" s="316"/>
      <c r="D27" s="281"/>
      <c r="E27" s="281"/>
      <c r="F27" s="17" t="s">
        <v>54</v>
      </c>
      <c r="G27" s="66"/>
      <c r="H27" s="38"/>
      <c r="I27" s="142"/>
      <c r="J27" s="142"/>
      <c r="K27" s="142"/>
      <c r="L27" s="142"/>
      <c r="M27" s="142"/>
      <c r="N27" s="142"/>
      <c r="O27" s="142"/>
      <c r="P27" s="142"/>
      <c r="Q27" s="38"/>
      <c r="R27" s="142"/>
      <c r="S27" s="142"/>
      <c r="T27" s="142"/>
      <c r="U27" s="142"/>
      <c r="V27" s="142"/>
      <c r="W27" s="142"/>
      <c r="X27" s="142"/>
      <c r="Y27" s="142"/>
      <c r="Z27" s="142"/>
      <c r="AA27" s="142"/>
      <c r="AB27" s="142"/>
      <c r="AC27" s="142"/>
      <c r="AD27" s="95"/>
      <c r="AE27" s="95"/>
      <c r="AF27" s="95">
        <v>243.09</v>
      </c>
      <c r="AG27" s="95">
        <v>243.27</v>
      </c>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8" x14ac:dyDescent="0.25">
      <c r="B28" s="279"/>
      <c r="C28" s="316"/>
      <c r="D28" s="281"/>
      <c r="E28" s="281"/>
      <c r="F28" s="17" t="s">
        <v>55</v>
      </c>
      <c r="G28" s="66"/>
      <c r="H28" s="38"/>
      <c r="I28" s="142"/>
      <c r="J28" s="142"/>
      <c r="K28" s="142"/>
      <c r="L28" s="142"/>
      <c r="M28" s="142"/>
      <c r="N28" s="142"/>
      <c r="O28" s="142"/>
      <c r="P28" s="142"/>
      <c r="Q28" s="38"/>
      <c r="R28" s="142"/>
      <c r="S28" s="142"/>
      <c r="T28" s="142"/>
      <c r="U28" s="142"/>
      <c r="V28" s="142"/>
      <c r="W28" s="142"/>
      <c r="X28" s="142"/>
      <c r="Y28" s="142"/>
      <c r="Z28" s="142"/>
      <c r="AA28" s="142"/>
      <c r="AB28" s="142"/>
      <c r="AC28" s="142"/>
      <c r="AD28" s="95"/>
      <c r="AE28" s="95"/>
      <c r="AF28" s="95">
        <v>229.9</v>
      </c>
      <c r="AG28" s="95">
        <v>230.08</v>
      </c>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row>
    <row r="29" spans="2:58" x14ac:dyDescent="0.25">
      <c r="B29" s="279"/>
      <c r="C29" s="316"/>
      <c r="D29" s="281"/>
      <c r="E29" s="281"/>
      <c r="F29" s="17" t="s">
        <v>56</v>
      </c>
      <c r="G29" s="66"/>
      <c r="H29" s="38"/>
      <c r="I29" s="142"/>
      <c r="J29" s="142"/>
      <c r="K29" s="142"/>
      <c r="L29" s="142"/>
      <c r="M29" s="142"/>
      <c r="N29" s="142"/>
      <c r="O29" s="142"/>
      <c r="P29" s="142"/>
      <c r="Q29" s="38"/>
      <c r="R29" s="142"/>
      <c r="S29" s="142"/>
      <c r="T29" s="142"/>
      <c r="U29" s="142"/>
      <c r="V29" s="142"/>
      <c r="W29" s="142"/>
      <c r="X29" s="142"/>
      <c r="Y29" s="142"/>
      <c r="Z29" s="142"/>
      <c r="AA29" s="142"/>
      <c r="AB29" s="142"/>
      <c r="AC29" s="142"/>
      <c r="AD29" s="95"/>
      <c r="AE29" s="95"/>
      <c r="AF29" s="95">
        <v>207.74</v>
      </c>
      <c r="AG29" s="95">
        <v>207.88</v>
      </c>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row>
    <row r="30" spans="2:58" x14ac:dyDescent="0.25">
      <c r="B30" s="279"/>
      <c r="C30" s="316"/>
      <c r="D30" s="281"/>
      <c r="E30" s="281"/>
      <c r="F30" s="17" t="s">
        <v>57</v>
      </c>
      <c r="G30" s="66"/>
      <c r="H30" s="38"/>
      <c r="I30" s="142"/>
      <c r="J30" s="142"/>
      <c r="K30" s="142"/>
      <c r="L30" s="142"/>
      <c r="M30" s="142"/>
      <c r="N30" s="142"/>
      <c r="O30" s="142"/>
      <c r="P30" s="142"/>
      <c r="Q30" s="38"/>
      <c r="R30" s="142"/>
      <c r="S30" s="142"/>
      <c r="T30" s="142"/>
      <c r="U30" s="142"/>
      <c r="V30" s="142"/>
      <c r="W30" s="142"/>
      <c r="X30" s="142"/>
      <c r="Y30" s="142"/>
      <c r="Z30" s="142"/>
      <c r="AA30" s="142"/>
      <c r="AB30" s="142"/>
      <c r="AC30" s="142"/>
      <c r="AD30" s="95"/>
      <c r="AE30" s="95"/>
      <c r="AF30" s="95">
        <v>217.31</v>
      </c>
      <c r="AG30" s="95">
        <v>217.48</v>
      </c>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row>
    <row r="31" spans="2:58" x14ac:dyDescent="0.25">
      <c r="B31" s="279"/>
      <c r="C31" s="316"/>
      <c r="D31" s="281"/>
      <c r="E31" s="281"/>
      <c r="F31" s="17" t="s">
        <v>58</v>
      </c>
      <c r="G31" s="66"/>
      <c r="H31" s="38"/>
      <c r="I31" s="142"/>
      <c r="J31" s="142"/>
      <c r="K31" s="142"/>
      <c r="L31" s="142"/>
      <c r="M31" s="142"/>
      <c r="N31" s="142"/>
      <c r="O31" s="142"/>
      <c r="P31" s="142"/>
      <c r="Q31" s="38"/>
      <c r="R31" s="142"/>
      <c r="S31" s="142"/>
      <c r="T31" s="142"/>
      <c r="U31" s="142"/>
      <c r="V31" s="142"/>
      <c r="W31" s="142"/>
      <c r="X31" s="142"/>
      <c r="Y31" s="142"/>
      <c r="Z31" s="142"/>
      <c r="AA31" s="142"/>
      <c r="AB31" s="142"/>
      <c r="AC31" s="142"/>
      <c r="AD31" s="95"/>
      <c r="AE31" s="95"/>
      <c r="AF31" s="95">
        <v>214.84</v>
      </c>
      <c r="AG31" s="95">
        <v>215.01</v>
      </c>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row>
    <row r="32" spans="2:58" x14ac:dyDescent="0.25">
      <c r="B32" s="279"/>
      <c r="C32" s="316"/>
      <c r="D32" s="281"/>
      <c r="E32" s="281"/>
      <c r="F32" s="17" t="s">
        <v>59</v>
      </c>
      <c r="G32" s="66"/>
      <c r="H32" s="38"/>
      <c r="I32" s="142"/>
      <c r="J32" s="142"/>
      <c r="K32" s="142"/>
      <c r="L32" s="142"/>
      <c r="M32" s="142"/>
      <c r="N32" s="142"/>
      <c r="O32" s="142"/>
      <c r="P32" s="142"/>
      <c r="Q32" s="38"/>
      <c r="R32" s="142"/>
      <c r="S32" s="142"/>
      <c r="T32" s="142"/>
      <c r="U32" s="142"/>
      <c r="V32" s="142"/>
      <c r="W32" s="142"/>
      <c r="X32" s="142"/>
      <c r="Y32" s="142"/>
      <c r="Z32" s="142"/>
      <c r="AA32" s="142"/>
      <c r="AB32" s="142"/>
      <c r="AC32" s="142"/>
      <c r="AD32" s="95"/>
      <c r="AE32" s="95"/>
      <c r="AF32" s="95">
        <v>227.45</v>
      </c>
      <c r="AG32" s="95">
        <v>227.62</v>
      </c>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row>
    <row r="33" spans="2:58" x14ac:dyDescent="0.25">
      <c r="B33" s="279"/>
      <c r="C33" s="316"/>
      <c r="D33" s="281"/>
      <c r="E33" s="281"/>
      <c r="F33" s="17" t="s">
        <v>60</v>
      </c>
      <c r="G33" s="66"/>
      <c r="H33" s="38"/>
      <c r="I33" s="142"/>
      <c r="J33" s="142"/>
      <c r="K33" s="142"/>
      <c r="L33" s="142"/>
      <c r="M33" s="142"/>
      <c r="N33" s="142"/>
      <c r="O33" s="142"/>
      <c r="P33" s="142"/>
      <c r="Q33" s="38"/>
      <c r="R33" s="142"/>
      <c r="S33" s="142"/>
      <c r="T33" s="142"/>
      <c r="U33" s="142"/>
      <c r="V33" s="142"/>
      <c r="W33" s="142"/>
      <c r="X33" s="142"/>
      <c r="Y33" s="142"/>
      <c r="Z33" s="142"/>
      <c r="AA33" s="142"/>
      <c r="AB33" s="142"/>
      <c r="AC33" s="142"/>
      <c r="AD33" s="95"/>
      <c r="AE33" s="95"/>
      <c r="AF33" s="95">
        <v>136</v>
      </c>
      <c r="AG33" s="95">
        <v>136.12</v>
      </c>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row>
    <row r="34" spans="2:58" x14ac:dyDescent="0.25">
      <c r="B34" s="279"/>
      <c r="C34" s="316"/>
      <c r="D34" s="281"/>
      <c r="E34" s="281"/>
      <c r="F34" s="17" t="s">
        <v>61</v>
      </c>
      <c r="G34" s="66"/>
      <c r="H34" s="38"/>
      <c r="I34" s="142"/>
      <c r="J34" s="142"/>
      <c r="K34" s="142"/>
      <c r="L34" s="142"/>
      <c r="M34" s="142"/>
      <c r="N34" s="142"/>
      <c r="O34" s="142"/>
      <c r="P34" s="142"/>
      <c r="Q34" s="38"/>
      <c r="R34" s="142"/>
      <c r="S34" s="142"/>
      <c r="T34" s="142"/>
      <c r="U34" s="142"/>
      <c r="V34" s="142"/>
      <c r="W34" s="142"/>
      <c r="X34" s="142"/>
      <c r="Y34" s="142"/>
      <c r="Z34" s="142"/>
      <c r="AA34" s="142"/>
      <c r="AB34" s="142"/>
      <c r="AC34" s="142"/>
      <c r="AD34" s="95"/>
      <c r="AE34" s="95"/>
      <c r="AF34" s="95">
        <v>194.95</v>
      </c>
      <c r="AG34" s="95">
        <v>195.1</v>
      </c>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row>
    <row r="35" spans="2:58" x14ac:dyDescent="0.25">
      <c r="B35" s="279"/>
      <c r="C35" s="316"/>
      <c r="D35" s="281"/>
      <c r="E35" s="281"/>
      <c r="F35" s="17" t="s">
        <v>62</v>
      </c>
      <c r="G35" s="66"/>
      <c r="H35" s="38"/>
      <c r="I35" s="142"/>
      <c r="J35" s="142"/>
      <c r="K35" s="142"/>
      <c r="L35" s="142"/>
      <c r="M35" s="142"/>
      <c r="N35" s="142"/>
      <c r="O35" s="142"/>
      <c r="P35" s="142"/>
      <c r="Q35" s="38"/>
      <c r="R35" s="142"/>
      <c r="S35" s="142"/>
      <c r="T35" s="142"/>
      <c r="U35" s="142"/>
      <c r="V35" s="142"/>
      <c r="W35" s="142"/>
      <c r="X35" s="142"/>
      <c r="Y35" s="142"/>
      <c r="Z35" s="142"/>
      <c r="AA35" s="142"/>
      <c r="AB35" s="142"/>
      <c r="AC35" s="142"/>
      <c r="AD35" s="95"/>
      <c r="AE35" s="95"/>
      <c r="AF35" s="95">
        <v>170.59</v>
      </c>
      <c r="AG35" s="95">
        <v>170.72</v>
      </c>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row>
    <row r="36" spans="2:58" x14ac:dyDescent="0.25">
      <c r="B36" s="279"/>
      <c r="C36" s="316"/>
      <c r="D36" s="281"/>
      <c r="E36" s="281"/>
      <c r="F36" s="17" t="s">
        <v>63</v>
      </c>
      <c r="G36" s="66"/>
      <c r="H36" s="38"/>
      <c r="I36" s="142"/>
      <c r="J36" s="142"/>
      <c r="K36" s="142"/>
      <c r="L36" s="142"/>
      <c r="M36" s="142"/>
      <c r="N36" s="142"/>
      <c r="O36" s="142"/>
      <c r="P36" s="142"/>
      <c r="Q36" s="38"/>
      <c r="R36" s="142"/>
      <c r="S36" s="142"/>
      <c r="T36" s="142"/>
      <c r="U36" s="142"/>
      <c r="V36" s="142"/>
      <c r="W36" s="142"/>
      <c r="X36" s="142"/>
      <c r="Y36" s="142"/>
      <c r="Z36" s="142"/>
      <c r="AA36" s="142"/>
      <c r="AB36" s="142"/>
      <c r="AC36" s="142"/>
      <c r="AD36" s="95"/>
      <c r="AE36" s="95"/>
      <c r="AF36" s="95">
        <v>190.94</v>
      </c>
      <c r="AG36" s="95">
        <v>191.1</v>
      </c>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row>
    <row r="37" spans="2:58" x14ac:dyDescent="0.25">
      <c r="B37" s="279"/>
      <c r="C37" s="316"/>
      <c r="D37" s="281"/>
      <c r="E37" s="281"/>
      <c r="F37" s="17" t="s">
        <v>64</v>
      </c>
      <c r="G37" s="66"/>
      <c r="H37" s="38"/>
      <c r="I37" s="142"/>
      <c r="J37" s="142"/>
      <c r="K37" s="142"/>
      <c r="L37" s="142"/>
      <c r="M37" s="142"/>
      <c r="N37" s="142"/>
      <c r="O37" s="142"/>
      <c r="P37" s="142"/>
      <c r="Q37" s="38"/>
      <c r="R37" s="142"/>
      <c r="S37" s="142"/>
      <c r="T37" s="142"/>
      <c r="U37" s="142"/>
      <c r="V37" s="142"/>
      <c r="W37" s="142"/>
      <c r="X37" s="142"/>
      <c r="Y37" s="142"/>
      <c r="Z37" s="142"/>
      <c r="AA37" s="142"/>
      <c r="AB37" s="142"/>
      <c r="AC37" s="142"/>
      <c r="AD37" s="95"/>
      <c r="AE37" s="95"/>
      <c r="AF37" s="95">
        <v>213.68</v>
      </c>
      <c r="AG37" s="95">
        <v>213.85</v>
      </c>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row>
    <row r="38" spans="2:58" x14ac:dyDescent="0.25">
      <c r="B38" s="279"/>
      <c r="C38" s="316"/>
      <c r="D38" s="281"/>
      <c r="E38" s="281"/>
      <c r="F38" s="17" t="s">
        <v>65</v>
      </c>
      <c r="G38" s="66"/>
      <c r="H38" s="38"/>
      <c r="I38" s="142"/>
      <c r="J38" s="142"/>
      <c r="K38" s="142"/>
      <c r="L38" s="142"/>
      <c r="M38" s="142"/>
      <c r="N38" s="142"/>
      <c r="O38" s="142"/>
      <c r="P38" s="142"/>
      <c r="Q38" s="38"/>
      <c r="R38" s="142"/>
      <c r="S38" s="142"/>
      <c r="T38" s="142"/>
      <c r="U38" s="142"/>
      <c r="V38" s="142"/>
      <c r="W38" s="142"/>
      <c r="X38" s="142"/>
      <c r="Y38" s="142"/>
      <c r="Z38" s="142"/>
      <c r="AA38" s="142"/>
      <c r="AB38" s="142"/>
      <c r="AC38" s="142"/>
      <c r="AD38" s="95"/>
      <c r="AE38" s="95"/>
      <c r="AF38" s="95">
        <v>230.3</v>
      </c>
      <c r="AG38" s="95">
        <v>230.47</v>
      </c>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row>
    <row r="39" spans="2:58" x14ac:dyDescent="0.25">
      <c r="B39" s="279"/>
      <c r="C39" s="316"/>
      <c r="D39" s="281"/>
      <c r="E39" s="281"/>
      <c r="F39" s="17" t="s">
        <v>66</v>
      </c>
      <c r="G39" s="67"/>
      <c r="H39" s="38"/>
      <c r="I39" s="142"/>
      <c r="J39" s="142"/>
      <c r="K39" s="142"/>
      <c r="L39" s="142"/>
      <c r="M39" s="142"/>
      <c r="N39" s="142"/>
      <c r="O39" s="142"/>
      <c r="P39" s="142"/>
      <c r="Q39" s="38"/>
      <c r="R39" s="142"/>
      <c r="S39" s="142"/>
      <c r="T39" s="142"/>
      <c r="U39" s="142"/>
      <c r="V39" s="142"/>
      <c r="W39" s="142"/>
      <c r="X39" s="142"/>
      <c r="Y39" s="142"/>
      <c r="Z39" s="142"/>
      <c r="AA39" s="142"/>
      <c r="AB39" s="142"/>
      <c r="AC39" s="142"/>
      <c r="AD39" s="95"/>
      <c r="AE39" s="95"/>
      <c r="AF39" s="95">
        <v>214.92</v>
      </c>
      <c r="AG39" s="95">
        <v>215.08</v>
      </c>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row>
    <row r="40" spans="2:58" ht="14.45" customHeight="1" x14ac:dyDescent="0.25">
      <c r="B40" s="279" t="s">
        <v>48</v>
      </c>
      <c r="C40" s="314"/>
      <c r="D40" s="281"/>
      <c r="E40" s="281"/>
      <c r="F40" s="65" t="s">
        <v>53</v>
      </c>
      <c r="G40" s="62"/>
      <c r="H40" s="38"/>
      <c r="I40" s="142"/>
      <c r="J40" s="142"/>
      <c r="K40" s="142"/>
      <c r="L40" s="142"/>
      <c r="M40" s="142"/>
      <c r="N40" s="142"/>
      <c r="O40" s="142"/>
      <c r="P40" s="142"/>
      <c r="Q40" s="38"/>
      <c r="R40" s="142"/>
      <c r="S40" s="142"/>
      <c r="T40" s="142"/>
      <c r="U40" s="142"/>
      <c r="V40" s="142"/>
      <c r="W40" s="142"/>
      <c r="X40" s="142"/>
      <c r="Y40" s="142"/>
      <c r="Z40" s="142"/>
      <c r="AA40" s="142"/>
      <c r="AB40" s="142"/>
      <c r="AC40" s="142"/>
      <c r="AD40" s="95"/>
      <c r="AE40" s="95"/>
      <c r="AF40" s="95">
        <v>103.57</v>
      </c>
      <c r="AG40" s="95">
        <v>103.69</v>
      </c>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row>
    <row r="41" spans="2:58" x14ac:dyDescent="0.25">
      <c r="B41" s="279"/>
      <c r="C41" s="314"/>
      <c r="D41" s="281"/>
      <c r="E41" s="281"/>
      <c r="F41" s="65" t="s">
        <v>54</v>
      </c>
      <c r="G41" s="66"/>
      <c r="H41" s="38"/>
      <c r="I41" s="142"/>
      <c r="J41" s="142"/>
      <c r="K41" s="142"/>
      <c r="L41" s="142"/>
      <c r="M41" s="142"/>
      <c r="N41" s="142"/>
      <c r="O41" s="142"/>
      <c r="P41" s="142"/>
      <c r="Q41" s="38"/>
      <c r="R41" s="142"/>
      <c r="S41" s="142"/>
      <c r="T41" s="142"/>
      <c r="U41" s="142"/>
      <c r="V41" s="142"/>
      <c r="W41" s="142"/>
      <c r="X41" s="142"/>
      <c r="Y41" s="142"/>
      <c r="Z41" s="142"/>
      <c r="AA41" s="142"/>
      <c r="AB41" s="142"/>
      <c r="AC41" s="142"/>
      <c r="AD41" s="95"/>
      <c r="AE41" s="95"/>
      <c r="AF41" s="95">
        <v>103.56</v>
      </c>
      <c r="AG41" s="95">
        <v>103.68</v>
      </c>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row>
    <row r="42" spans="2:58" x14ac:dyDescent="0.25">
      <c r="B42" s="279"/>
      <c r="C42" s="314"/>
      <c r="D42" s="281"/>
      <c r="E42" s="281"/>
      <c r="F42" s="65" t="s">
        <v>55</v>
      </c>
      <c r="G42" s="66"/>
      <c r="H42" s="38"/>
      <c r="I42" s="142"/>
      <c r="J42" s="142"/>
      <c r="K42" s="142"/>
      <c r="L42" s="142"/>
      <c r="M42" s="142"/>
      <c r="N42" s="142"/>
      <c r="O42" s="142"/>
      <c r="P42" s="142"/>
      <c r="Q42" s="38"/>
      <c r="R42" s="142"/>
      <c r="S42" s="142"/>
      <c r="T42" s="142"/>
      <c r="U42" s="142"/>
      <c r="V42" s="142"/>
      <c r="W42" s="142"/>
      <c r="X42" s="142"/>
      <c r="Y42" s="142"/>
      <c r="Z42" s="142"/>
      <c r="AA42" s="142"/>
      <c r="AB42" s="142"/>
      <c r="AC42" s="142"/>
      <c r="AD42" s="95"/>
      <c r="AE42" s="95"/>
      <c r="AF42" s="95">
        <v>103.56</v>
      </c>
      <c r="AG42" s="95">
        <v>103.68</v>
      </c>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row>
    <row r="43" spans="2:58" x14ac:dyDescent="0.25">
      <c r="B43" s="279"/>
      <c r="C43" s="314"/>
      <c r="D43" s="281"/>
      <c r="E43" s="281"/>
      <c r="F43" s="65" t="s">
        <v>56</v>
      </c>
      <c r="G43" s="66"/>
      <c r="H43" s="38"/>
      <c r="I43" s="142"/>
      <c r="J43" s="142"/>
      <c r="K43" s="142"/>
      <c r="L43" s="142"/>
      <c r="M43" s="142"/>
      <c r="N43" s="142"/>
      <c r="O43" s="142"/>
      <c r="P43" s="142"/>
      <c r="Q43" s="38"/>
      <c r="R43" s="142"/>
      <c r="S43" s="142"/>
      <c r="T43" s="142"/>
      <c r="U43" s="142"/>
      <c r="V43" s="142"/>
      <c r="W43" s="142"/>
      <c r="X43" s="142"/>
      <c r="Y43" s="142"/>
      <c r="Z43" s="142"/>
      <c r="AA43" s="142"/>
      <c r="AB43" s="142"/>
      <c r="AC43" s="142"/>
      <c r="AD43" s="95"/>
      <c r="AE43" s="95"/>
      <c r="AF43" s="95">
        <v>103.57</v>
      </c>
      <c r="AG43" s="95">
        <v>103.69</v>
      </c>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row>
    <row r="44" spans="2:58" x14ac:dyDescent="0.25">
      <c r="B44" s="279"/>
      <c r="C44" s="314"/>
      <c r="D44" s="281"/>
      <c r="E44" s="281"/>
      <c r="F44" s="65" t="s">
        <v>57</v>
      </c>
      <c r="G44" s="66"/>
      <c r="H44" s="38"/>
      <c r="I44" s="142"/>
      <c r="J44" s="142"/>
      <c r="K44" s="142"/>
      <c r="L44" s="142"/>
      <c r="M44" s="142"/>
      <c r="N44" s="142"/>
      <c r="O44" s="142"/>
      <c r="P44" s="142"/>
      <c r="Q44" s="38"/>
      <c r="R44" s="142"/>
      <c r="S44" s="142"/>
      <c r="T44" s="142"/>
      <c r="U44" s="142"/>
      <c r="V44" s="142"/>
      <c r="W44" s="142"/>
      <c r="X44" s="142"/>
      <c r="Y44" s="142"/>
      <c r="Z44" s="142"/>
      <c r="AA44" s="142"/>
      <c r="AB44" s="142"/>
      <c r="AC44" s="142"/>
      <c r="AD44" s="95"/>
      <c r="AE44" s="95"/>
      <c r="AF44" s="95">
        <v>103.54</v>
      </c>
      <c r="AG44" s="95">
        <v>103.65</v>
      </c>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row>
    <row r="45" spans="2:58" x14ac:dyDescent="0.25">
      <c r="B45" s="279"/>
      <c r="C45" s="314"/>
      <c r="D45" s="281"/>
      <c r="E45" s="281"/>
      <c r="F45" s="65" t="s">
        <v>58</v>
      </c>
      <c r="G45" s="66"/>
      <c r="H45" s="38"/>
      <c r="I45" s="142"/>
      <c r="J45" s="142"/>
      <c r="K45" s="142"/>
      <c r="L45" s="142"/>
      <c r="M45" s="142"/>
      <c r="N45" s="142"/>
      <c r="O45" s="142"/>
      <c r="P45" s="142"/>
      <c r="Q45" s="38"/>
      <c r="R45" s="142"/>
      <c r="S45" s="142"/>
      <c r="T45" s="142"/>
      <c r="U45" s="142"/>
      <c r="V45" s="142"/>
      <c r="W45" s="142"/>
      <c r="X45" s="142"/>
      <c r="Y45" s="142"/>
      <c r="Z45" s="142"/>
      <c r="AA45" s="142"/>
      <c r="AB45" s="142"/>
      <c r="AC45" s="142"/>
      <c r="AD45" s="95"/>
      <c r="AE45" s="95"/>
      <c r="AF45" s="95">
        <v>103.57</v>
      </c>
      <c r="AG45" s="95">
        <v>103.69</v>
      </c>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row>
    <row r="46" spans="2:58" x14ac:dyDescent="0.25">
      <c r="B46" s="279"/>
      <c r="C46" s="314"/>
      <c r="D46" s="281"/>
      <c r="E46" s="281"/>
      <c r="F46" s="65" t="s">
        <v>59</v>
      </c>
      <c r="G46" s="66"/>
      <c r="H46" s="38"/>
      <c r="I46" s="142"/>
      <c r="J46" s="142"/>
      <c r="K46" s="142"/>
      <c r="L46" s="142"/>
      <c r="M46" s="142"/>
      <c r="N46" s="142"/>
      <c r="O46" s="142"/>
      <c r="P46" s="142"/>
      <c r="Q46" s="38"/>
      <c r="R46" s="142"/>
      <c r="S46" s="142"/>
      <c r="T46" s="142"/>
      <c r="U46" s="142"/>
      <c r="V46" s="142"/>
      <c r="W46" s="142"/>
      <c r="X46" s="142"/>
      <c r="Y46" s="142"/>
      <c r="Z46" s="142"/>
      <c r="AA46" s="142"/>
      <c r="AB46" s="142"/>
      <c r="AC46" s="142"/>
      <c r="AD46" s="95"/>
      <c r="AE46" s="95"/>
      <c r="AF46" s="95">
        <v>103.56</v>
      </c>
      <c r="AG46" s="95">
        <v>103.68</v>
      </c>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row>
    <row r="47" spans="2:58" x14ac:dyDescent="0.25">
      <c r="B47" s="279"/>
      <c r="C47" s="314"/>
      <c r="D47" s="281"/>
      <c r="E47" s="281"/>
      <c r="F47" s="65" t="s">
        <v>60</v>
      </c>
      <c r="G47" s="66"/>
      <c r="H47" s="38"/>
      <c r="I47" s="142"/>
      <c r="J47" s="142"/>
      <c r="K47" s="142"/>
      <c r="L47" s="142"/>
      <c r="M47" s="142"/>
      <c r="N47" s="142"/>
      <c r="O47" s="142"/>
      <c r="P47" s="142"/>
      <c r="Q47" s="38"/>
      <c r="R47" s="142"/>
      <c r="S47" s="142"/>
      <c r="T47" s="142"/>
      <c r="U47" s="142"/>
      <c r="V47" s="142"/>
      <c r="W47" s="142"/>
      <c r="X47" s="142"/>
      <c r="Y47" s="142"/>
      <c r="Z47" s="142"/>
      <c r="AA47" s="142"/>
      <c r="AB47" s="142"/>
      <c r="AC47" s="142"/>
      <c r="AD47" s="95"/>
      <c r="AE47" s="95"/>
      <c r="AF47" s="95">
        <v>103.54</v>
      </c>
      <c r="AG47" s="95">
        <v>103.66</v>
      </c>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row>
    <row r="48" spans="2:58" x14ac:dyDescent="0.25">
      <c r="B48" s="279"/>
      <c r="C48" s="314"/>
      <c r="D48" s="281"/>
      <c r="E48" s="281"/>
      <c r="F48" s="65" t="s">
        <v>61</v>
      </c>
      <c r="G48" s="66"/>
      <c r="H48" s="38"/>
      <c r="I48" s="142"/>
      <c r="J48" s="142"/>
      <c r="K48" s="142"/>
      <c r="L48" s="142"/>
      <c r="M48" s="142"/>
      <c r="N48" s="142"/>
      <c r="O48" s="142"/>
      <c r="P48" s="142"/>
      <c r="Q48" s="38"/>
      <c r="R48" s="142"/>
      <c r="S48" s="142"/>
      <c r="T48" s="142"/>
      <c r="U48" s="142"/>
      <c r="V48" s="142"/>
      <c r="W48" s="142"/>
      <c r="X48" s="142"/>
      <c r="Y48" s="142"/>
      <c r="Z48" s="142"/>
      <c r="AA48" s="142"/>
      <c r="AB48" s="142"/>
      <c r="AC48" s="142"/>
      <c r="AD48" s="95"/>
      <c r="AE48" s="95"/>
      <c r="AF48" s="95">
        <v>103.57</v>
      </c>
      <c r="AG48" s="95">
        <v>103.69</v>
      </c>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row>
    <row r="49" spans="2:58" x14ac:dyDescent="0.25">
      <c r="B49" s="279"/>
      <c r="C49" s="314"/>
      <c r="D49" s="281"/>
      <c r="E49" s="281"/>
      <c r="F49" s="65" t="s">
        <v>62</v>
      </c>
      <c r="G49" s="66"/>
      <c r="H49" s="38"/>
      <c r="I49" s="142"/>
      <c r="J49" s="142"/>
      <c r="K49" s="142"/>
      <c r="L49" s="142"/>
      <c r="M49" s="142"/>
      <c r="N49" s="142"/>
      <c r="O49" s="142"/>
      <c r="P49" s="142"/>
      <c r="Q49" s="38"/>
      <c r="R49" s="142"/>
      <c r="S49" s="142"/>
      <c r="T49" s="142"/>
      <c r="U49" s="142"/>
      <c r="V49" s="142"/>
      <c r="W49" s="142"/>
      <c r="X49" s="142"/>
      <c r="Y49" s="142"/>
      <c r="Z49" s="142"/>
      <c r="AA49" s="142"/>
      <c r="AB49" s="142"/>
      <c r="AC49" s="142"/>
      <c r="AD49" s="95"/>
      <c r="AE49" s="95"/>
      <c r="AF49" s="95">
        <v>103.57</v>
      </c>
      <c r="AG49" s="95">
        <v>103.69</v>
      </c>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row>
    <row r="50" spans="2:58" x14ac:dyDescent="0.25">
      <c r="B50" s="279"/>
      <c r="C50" s="314"/>
      <c r="D50" s="281"/>
      <c r="E50" s="281"/>
      <c r="F50" s="65" t="s">
        <v>63</v>
      </c>
      <c r="G50" s="66"/>
      <c r="H50" s="38"/>
      <c r="I50" s="142"/>
      <c r="J50" s="142"/>
      <c r="K50" s="142"/>
      <c r="L50" s="142"/>
      <c r="M50" s="142"/>
      <c r="N50" s="142"/>
      <c r="O50" s="142"/>
      <c r="P50" s="142"/>
      <c r="Q50" s="38"/>
      <c r="R50" s="142"/>
      <c r="S50" s="142"/>
      <c r="T50" s="142"/>
      <c r="U50" s="142"/>
      <c r="V50" s="142"/>
      <c r="W50" s="142"/>
      <c r="X50" s="142"/>
      <c r="Y50" s="142"/>
      <c r="Z50" s="142"/>
      <c r="AA50" s="142"/>
      <c r="AB50" s="142"/>
      <c r="AC50" s="142"/>
      <c r="AD50" s="95"/>
      <c r="AE50" s="95"/>
      <c r="AF50" s="95">
        <v>103.58</v>
      </c>
      <c r="AG50" s="95">
        <v>103.71</v>
      </c>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row>
    <row r="51" spans="2:58" x14ac:dyDescent="0.25">
      <c r="B51" s="279"/>
      <c r="C51" s="314"/>
      <c r="D51" s="281"/>
      <c r="E51" s="281"/>
      <c r="F51" s="65" t="s">
        <v>64</v>
      </c>
      <c r="G51" s="66"/>
      <c r="H51" s="38"/>
      <c r="I51" s="142"/>
      <c r="J51" s="142"/>
      <c r="K51" s="142"/>
      <c r="L51" s="142"/>
      <c r="M51" s="142"/>
      <c r="N51" s="142"/>
      <c r="O51" s="142"/>
      <c r="P51" s="142"/>
      <c r="Q51" s="38"/>
      <c r="R51" s="142"/>
      <c r="S51" s="142"/>
      <c r="T51" s="142"/>
      <c r="U51" s="142"/>
      <c r="V51" s="142"/>
      <c r="W51" s="142"/>
      <c r="X51" s="142"/>
      <c r="Y51" s="142"/>
      <c r="Z51" s="142"/>
      <c r="AA51" s="142"/>
      <c r="AB51" s="142"/>
      <c r="AC51" s="142"/>
      <c r="AD51" s="95"/>
      <c r="AE51" s="95"/>
      <c r="AF51" s="95">
        <v>103.56</v>
      </c>
      <c r="AG51" s="95">
        <v>103.68</v>
      </c>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row>
    <row r="52" spans="2:58" x14ac:dyDescent="0.25">
      <c r="B52" s="279"/>
      <c r="C52" s="314"/>
      <c r="D52" s="281"/>
      <c r="E52" s="281"/>
      <c r="F52" s="65" t="s">
        <v>65</v>
      </c>
      <c r="G52" s="66"/>
      <c r="H52" s="38"/>
      <c r="I52" s="142"/>
      <c r="J52" s="142"/>
      <c r="K52" s="142"/>
      <c r="L52" s="142"/>
      <c r="M52" s="142"/>
      <c r="N52" s="142"/>
      <c r="O52" s="142"/>
      <c r="P52" s="142"/>
      <c r="Q52" s="38"/>
      <c r="R52" s="142"/>
      <c r="S52" s="142"/>
      <c r="T52" s="142"/>
      <c r="U52" s="142"/>
      <c r="V52" s="142"/>
      <c r="W52" s="142"/>
      <c r="X52" s="142"/>
      <c r="Y52" s="142"/>
      <c r="Z52" s="142"/>
      <c r="AA52" s="142"/>
      <c r="AB52" s="142"/>
      <c r="AC52" s="142"/>
      <c r="AD52" s="95"/>
      <c r="AE52" s="95"/>
      <c r="AF52" s="95">
        <v>103.5</v>
      </c>
      <c r="AG52" s="95">
        <v>103.61</v>
      </c>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row>
    <row r="53" spans="2:58" x14ac:dyDescent="0.25">
      <c r="B53" s="279"/>
      <c r="C53" s="314"/>
      <c r="D53" s="282"/>
      <c r="E53" s="282"/>
      <c r="F53" s="65" t="s">
        <v>66</v>
      </c>
      <c r="G53" s="67"/>
      <c r="H53" s="38"/>
      <c r="I53" s="142"/>
      <c r="J53" s="142"/>
      <c r="K53" s="142"/>
      <c r="L53" s="142"/>
      <c r="M53" s="142"/>
      <c r="N53" s="142"/>
      <c r="O53" s="142"/>
      <c r="P53" s="142"/>
      <c r="Q53" s="38"/>
      <c r="R53" s="142"/>
      <c r="S53" s="142"/>
      <c r="T53" s="142"/>
      <c r="U53" s="142"/>
      <c r="V53" s="142"/>
      <c r="W53" s="142"/>
      <c r="X53" s="142"/>
      <c r="Y53" s="142"/>
      <c r="Z53" s="142"/>
      <c r="AA53" s="142"/>
      <c r="AB53" s="142"/>
      <c r="AC53" s="142"/>
      <c r="AD53" s="95"/>
      <c r="AE53" s="95"/>
      <c r="AF53" s="95">
        <v>103.52</v>
      </c>
      <c r="AG53" s="95">
        <v>103.63</v>
      </c>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row>
    <row r="54" spans="2:58" s="150" customFormat="1" x14ac:dyDescent="0.25">
      <c r="AA54" s="143"/>
    </row>
    <row r="55" spans="2:58" ht="14.45" customHeight="1" x14ac:dyDescent="0.25">
      <c r="B55" s="279" t="s">
        <v>203</v>
      </c>
      <c r="C55" s="316" t="s">
        <v>204</v>
      </c>
      <c r="D55" s="315" t="s">
        <v>50</v>
      </c>
      <c r="E55" s="280" t="s">
        <v>205</v>
      </c>
      <c r="F55" s="65" t="s">
        <v>53</v>
      </c>
      <c r="G55" s="139"/>
      <c r="H55" s="38"/>
      <c r="I55" s="142"/>
      <c r="J55" s="142"/>
      <c r="K55" s="142"/>
      <c r="L55" s="142"/>
      <c r="M55" s="142"/>
      <c r="N55" s="142"/>
      <c r="O55" s="142"/>
      <c r="P55" s="142"/>
      <c r="Q55" s="38"/>
      <c r="R55" s="142"/>
      <c r="S55" s="142"/>
      <c r="T55" s="142"/>
      <c r="U55" s="142"/>
      <c r="V55" s="142"/>
      <c r="W55" s="142"/>
      <c r="X55" s="142"/>
      <c r="Y55" s="142"/>
      <c r="Z55" s="142"/>
      <c r="AA55" s="6"/>
      <c r="AB55" s="142"/>
      <c r="AC55" s="142"/>
      <c r="AD55" s="95"/>
      <c r="AE55" s="95"/>
      <c r="AF55" s="95">
        <v>901.59</v>
      </c>
      <c r="AG55" s="95">
        <v>840.34</v>
      </c>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row>
    <row r="56" spans="2:58" x14ac:dyDescent="0.25">
      <c r="B56" s="279"/>
      <c r="C56" s="316"/>
      <c r="D56" s="315"/>
      <c r="E56" s="281"/>
      <c r="F56" s="65" t="s">
        <v>54</v>
      </c>
      <c r="G56" s="66"/>
      <c r="H56" s="38"/>
      <c r="I56" s="142"/>
      <c r="J56" s="142"/>
      <c r="K56" s="142"/>
      <c r="L56" s="142"/>
      <c r="M56" s="142"/>
      <c r="N56" s="142"/>
      <c r="O56" s="142"/>
      <c r="P56" s="142"/>
      <c r="Q56" s="38"/>
      <c r="R56" s="142"/>
      <c r="S56" s="142"/>
      <c r="T56" s="142"/>
      <c r="U56" s="142"/>
      <c r="V56" s="142"/>
      <c r="W56" s="142"/>
      <c r="X56" s="142"/>
      <c r="Y56" s="142"/>
      <c r="Z56" s="142"/>
      <c r="AA56" s="142"/>
      <c r="AB56" s="142"/>
      <c r="AC56" s="142"/>
      <c r="AD56" s="95"/>
      <c r="AE56" s="95"/>
      <c r="AF56" s="95">
        <v>932.75</v>
      </c>
      <c r="AG56" s="95">
        <v>871.67</v>
      </c>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row>
    <row r="57" spans="2:58" x14ac:dyDescent="0.25">
      <c r="B57" s="279"/>
      <c r="C57" s="316"/>
      <c r="D57" s="315"/>
      <c r="E57" s="281"/>
      <c r="F57" s="65" t="s">
        <v>55</v>
      </c>
      <c r="G57" s="66"/>
      <c r="H57" s="38"/>
      <c r="I57" s="142"/>
      <c r="J57" s="142"/>
      <c r="K57" s="142"/>
      <c r="L57" s="142"/>
      <c r="M57" s="142"/>
      <c r="N57" s="142"/>
      <c r="O57" s="142"/>
      <c r="P57" s="142"/>
      <c r="Q57" s="38"/>
      <c r="R57" s="142"/>
      <c r="S57" s="142"/>
      <c r="T57" s="142"/>
      <c r="U57" s="142"/>
      <c r="V57" s="142"/>
      <c r="W57" s="142"/>
      <c r="X57" s="142"/>
      <c r="Y57" s="142"/>
      <c r="Z57" s="142"/>
      <c r="AA57" s="142"/>
      <c r="AB57" s="142"/>
      <c r="AC57" s="142"/>
      <c r="AD57" s="95"/>
      <c r="AE57" s="95"/>
      <c r="AF57" s="95">
        <v>919.55</v>
      </c>
      <c r="AG57" s="95">
        <v>856.6</v>
      </c>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row>
    <row r="58" spans="2:58" x14ac:dyDescent="0.25">
      <c r="B58" s="279"/>
      <c r="C58" s="316"/>
      <c r="D58" s="315"/>
      <c r="E58" s="281"/>
      <c r="F58" s="65" t="s">
        <v>56</v>
      </c>
      <c r="G58" s="66"/>
      <c r="H58" s="38"/>
      <c r="I58" s="142"/>
      <c r="J58" s="142"/>
      <c r="K58" s="142"/>
      <c r="L58" s="142"/>
      <c r="M58" s="142"/>
      <c r="N58" s="142"/>
      <c r="O58" s="142"/>
      <c r="P58" s="142"/>
      <c r="Q58" s="38"/>
      <c r="R58" s="142"/>
      <c r="S58" s="142"/>
      <c r="T58" s="142"/>
      <c r="U58" s="142"/>
      <c r="V58" s="142"/>
      <c r="W58" s="142"/>
      <c r="X58" s="142"/>
      <c r="Y58" s="142"/>
      <c r="Z58" s="142"/>
      <c r="AA58" s="142"/>
      <c r="AB58" s="142"/>
      <c r="AC58" s="142"/>
      <c r="AD58" s="95"/>
      <c r="AE58" s="95"/>
      <c r="AF58" s="95">
        <v>944.64</v>
      </c>
      <c r="AG58" s="95">
        <v>883.96</v>
      </c>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row>
    <row r="59" spans="2:58" x14ac:dyDescent="0.25">
      <c r="B59" s="279"/>
      <c r="C59" s="316"/>
      <c r="D59" s="315"/>
      <c r="E59" s="281"/>
      <c r="F59" s="65" t="s">
        <v>57</v>
      </c>
      <c r="G59" s="66"/>
      <c r="H59" s="38"/>
      <c r="I59" s="142"/>
      <c r="J59" s="142"/>
      <c r="K59" s="142"/>
      <c r="L59" s="142"/>
      <c r="M59" s="142"/>
      <c r="N59" s="142"/>
      <c r="O59" s="142"/>
      <c r="P59" s="142"/>
      <c r="Q59" s="38"/>
      <c r="R59" s="142"/>
      <c r="S59" s="142"/>
      <c r="T59" s="142"/>
      <c r="U59" s="142"/>
      <c r="V59" s="142"/>
      <c r="W59" s="142"/>
      <c r="X59" s="142"/>
      <c r="Y59" s="142"/>
      <c r="Z59" s="142"/>
      <c r="AA59" s="142"/>
      <c r="AB59" s="142"/>
      <c r="AC59" s="142"/>
      <c r="AD59" s="95"/>
      <c r="AE59" s="95"/>
      <c r="AF59" s="95">
        <v>945.35</v>
      </c>
      <c r="AG59" s="95">
        <v>881.69</v>
      </c>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row>
    <row r="60" spans="2:58" x14ac:dyDescent="0.25">
      <c r="B60" s="279"/>
      <c r="C60" s="316"/>
      <c r="D60" s="315"/>
      <c r="E60" s="281"/>
      <c r="F60" s="65" t="s">
        <v>58</v>
      </c>
      <c r="G60" s="66"/>
      <c r="H60" s="38"/>
      <c r="I60" s="142"/>
      <c r="J60" s="142"/>
      <c r="K60" s="142"/>
      <c r="L60" s="142"/>
      <c r="M60" s="142"/>
      <c r="N60" s="142"/>
      <c r="O60" s="142"/>
      <c r="P60" s="142"/>
      <c r="Q60" s="38"/>
      <c r="R60" s="142"/>
      <c r="S60" s="142"/>
      <c r="T60" s="142"/>
      <c r="U60" s="142"/>
      <c r="V60" s="142"/>
      <c r="W60" s="142"/>
      <c r="X60" s="142"/>
      <c r="Y60" s="142"/>
      <c r="Z60" s="142"/>
      <c r="AA60" s="142"/>
      <c r="AB60" s="142"/>
      <c r="AC60" s="142"/>
      <c r="AD60" s="95"/>
      <c r="AE60" s="95"/>
      <c r="AF60" s="95">
        <v>922.76</v>
      </c>
      <c r="AG60" s="95">
        <v>859.51</v>
      </c>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row>
    <row r="61" spans="2:58" x14ac:dyDescent="0.25">
      <c r="B61" s="279"/>
      <c r="C61" s="316"/>
      <c r="D61" s="315"/>
      <c r="E61" s="281"/>
      <c r="F61" s="65" t="s">
        <v>59</v>
      </c>
      <c r="G61" s="66"/>
      <c r="H61" s="38"/>
      <c r="I61" s="142"/>
      <c r="J61" s="142"/>
      <c r="K61" s="142"/>
      <c r="L61" s="142"/>
      <c r="M61" s="142"/>
      <c r="N61" s="142"/>
      <c r="O61" s="142"/>
      <c r="P61" s="142"/>
      <c r="Q61" s="38"/>
      <c r="R61" s="142"/>
      <c r="S61" s="142"/>
      <c r="T61" s="142"/>
      <c r="U61" s="142"/>
      <c r="V61" s="142"/>
      <c r="W61" s="142"/>
      <c r="X61" s="142"/>
      <c r="Y61" s="142"/>
      <c r="Z61" s="142"/>
      <c r="AA61" s="142"/>
      <c r="AB61" s="142"/>
      <c r="AC61" s="142"/>
      <c r="AD61" s="95"/>
      <c r="AE61" s="95"/>
      <c r="AF61" s="95">
        <v>978.02</v>
      </c>
      <c r="AG61" s="95">
        <v>913.4</v>
      </c>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row>
    <row r="62" spans="2:58" x14ac:dyDescent="0.25">
      <c r="B62" s="279"/>
      <c r="C62" s="316"/>
      <c r="D62" s="315"/>
      <c r="E62" s="281"/>
      <c r="F62" s="65" t="s">
        <v>60</v>
      </c>
      <c r="G62" s="66"/>
      <c r="H62" s="38"/>
      <c r="I62" s="142"/>
      <c r="J62" s="142"/>
      <c r="K62" s="142"/>
      <c r="L62" s="142"/>
      <c r="M62" s="142"/>
      <c r="N62" s="142"/>
      <c r="O62" s="142"/>
      <c r="P62" s="142"/>
      <c r="Q62" s="38"/>
      <c r="R62" s="142"/>
      <c r="S62" s="142"/>
      <c r="T62" s="142"/>
      <c r="U62" s="142"/>
      <c r="V62" s="142"/>
      <c r="W62" s="142"/>
      <c r="X62" s="142"/>
      <c r="Y62" s="142"/>
      <c r="Z62" s="142"/>
      <c r="AA62" s="142"/>
      <c r="AB62" s="142"/>
      <c r="AC62" s="142"/>
      <c r="AD62" s="95"/>
      <c r="AE62" s="95"/>
      <c r="AF62" s="95">
        <v>895.33</v>
      </c>
      <c r="AG62" s="95">
        <v>830.7</v>
      </c>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row>
    <row r="63" spans="2:58" x14ac:dyDescent="0.25">
      <c r="B63" s="279"/>
      <c r="C63" s="316"/>
      <c r="D63" s="315"/>
      <c r="E63" s="281"/>
      <c r="F63" s="65" t="s">
        <v>61</v>
      </c>
      <c r="G63" s="66"/>
      <c r="H63" s="38"/>
      <c r="I63" s="142"/>
      <c r="J63" s="142"/>
      <c r="K63" s="142"/>
      <c r="L63" s="142"/>
      <c r="M63" s="142"/>
      <c r="N63" s="142"/>
      <c r="O63" s="142"/>
      <c r="P63" s="142"/>
      <c r="Q63" s="38"/>
      <c r="R63" s="142"/>
      <c r="S63" s="142"/>
      <c r="T63" s="142"/>
      <c r="U63" s="142"/>
      <c r="V63" s="142"/>
      <c r="W63" s="142"/>
      <c r="X63" s="142"/>
      <c r="Y63" s="142"/>
      <c r="Z63" s="142"/>
      <c r="AA63" s="142"/>
      <c r="AB63" s="142"/>
      <c r="AC63" s="142"/>
      <c r="AD63" s="95"/>
      <c r="AE63" s="95"/>
      <c r="AF63" s="95">
        <v>941.72</v>
      </c>
      <c r="AG63" s="95">
        <v>878.06</v>
      </c>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row>
    <row r="64" spans="2:58" x14ac:dyDescent="0.25">
      <c r="B64" s="279"/>
      <c r="C64" s="316"/>
      <c r="D64" s="315"/>
      <c r="E64" s="281"/>
      <c r="F64" s="65" t="s">
        <v>62</v>
      </c>
      <c r="G64" s="66"/>
      <c r="H64" s="38"/>
      <c r="I64" s="142"/>
      <c r="J64" s="142"/>
      <c r="K64" s="142"/>
      <c r="L64" s="142"/>
      <c r="M64" s="142"/>
      <c r="N64" s="142"/>
      <c r="O64" s="142"/>
      <c r="P64" s="142"/>
      <c r="Q64" s="38"/>
      <c r="R64" s="142"/>
      <c r="S64" s="142"/>
      <c r="T64" s="142"/>
      <c r="U64" s="142"/>
      <c r="V64" s="142"/>
      <c r="W64" s="142"/>
      <c r="X64" s="142"/>
      <c r="Y64" s="142"/>
      <c r="Z64" s="142"/>
      <c r="AA64" s="142"/>
      <c r="AB64" s="142"/>
      <c r="AC64" s="142"/>
      <c r="AD64" s="95"/>
      <c r="AE64" s="95"/>
      <c r="AF64" s="95">
        <v>916.22</v>
      </c>
      <c r="AG64" s="95">
        <v>852.26</v>
      </c>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row>
    <row r="65" spans="2:58" x14ac:dyDescent="0.25">
      <c r="B65" s="279"/>
      <c r="C65" s="316"/>
      <c r="D65" s="315"/>
      <c r="E65" s="281"/>
      <c r="F65" s="65" t="s">
        <v>63</v>
      </c>
      <c r="G65" s="66"/>
      <c r="H65" s="38"/>
      <c r="I65" s="142"/>
      <c r="J65" s="142"/>
      <c r="K65" s="142"/>
      <c r="L65" s="142"/>
      <c r="M65" s="142"/>
      <c r="N65" s="142"/>
      <c r="O65" s="142"/>
      <c r="P65" s="142"/>
      <c r="Q65" s="38"/>
      <c r="R65" s="142"/>
      <c r="S65" s="142"/>
      <c r="T65" s="142"/>
      <c r="U65" s="142"/>
      <c r="V65" s="142"/>
      <c r="W65" s="142"/>
      <c r="X65" s="142"/>
      <c r="Y65" s="142"/>
      <c r="Z65" s="142"/>
      <c r="AA65" s="142"/>
      <c r="AB65" s="142"/>
      <c r="AC65" s="142"/>
      <c r="AD65" s="95"/>
      <c r="AE65" s="95"/>
      <c r="AF65" s="95">
        <v>892.85</v>
      </c>
      <c r="AG65" s="95">
        <v>830.29</v>
      </c>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row>
    <row r="66" spans="2:58" x14ac:dyDescent="0.25">
      <c r="B66" s="279"/>
      <c r="C66" s="316"/>
      <c r="D66" s="315"/>
      <c r="E66" s="281"/>
      <c r="F66" s="65" t="s">
        <v>64</v>
      </c>
      <c r="G66" s="66"/>
      <c r="H66" s="38"/>
      <c r="I66" s="142"/>
      <c r="J66" s="142"/>
      <c r="K66" s="142"/>
      <c r="L66" s="142"/>
      <c r="M66" s="142"/>
      <c r="N66" s="142"/>
      <c r="O66" s="142"/>
      <c r="P66" s="142"/>
      <c r="Q66" s="38"/>
      <c r="R66" s="142"/>
      <c r="S66" s="142"/>
      <c r="T66" s="142"/>
      <c r="U66" s="142"/>
      <c r="V66" s="142"/>
      <c r="W66" s="142"/>
      <c r="X66" s="142"/>
      <c r="Y66" s="142"/>
      <c r="Z66" s="142"/>
      <c r="AA66" s="142"/>
      <c r="AB66" s="142"/>
      <c r="AC66" s="142"/>
      <c r="AD66" s="95"/>
      <c r="AE66" s="95"/>
      <c r="AF66" s="95">
        <v>917.59</v>
      </c>
      <c r="AG66" s="95">
        <v>854.23</v>
      </c>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row>
    <row r="67" spans="2:58" x14ac:dyDescent="0.25">
      <c r="B67" s="279"/>
      <c r="C67" s="316"/>
      <c r="D67" s="315"/>
      <c r="E67" s="281"/>
      <c r="F67" s="65" t="s">
        <v>65</v>
      </c>
      <c r="G67" s="66"/>
      <c r="H67" s="38"/>
      <c r="I67" s="142"/>
      <c r="J67" s="142"/>
      <c r="K67" s="142"/>
      <c r="L67" s="142"/>
      <c r="M67" s="142"/>
      <c r="N67" s="142"/>
      <c r="O67" s="142"/>
      <c r="P67" s="142"/>
      <c r="Q67" s="38"/>
      <c r="R67" s="142"/>
      <c r="S67" s="142"/>
      <c r="T67" s="142"/>
      <c r="U67" s="142"/>
      <c r="V67" s="142"/>
      <c r="W67" s="142"/>
      <c r="X67" s="142"/>
      <c r="Y67" s="142"/>
      <c r="Z67" s="142"/>
      <c r="AA67" s="142"/>
      <c r="AB67" s="142"/>
      <c r="AC67" s="142"/>
      <c r="AD67" s="95"/>
      <c r="AE67" s="95"/>
      <c r="AF67" s="95">
        <v>945.13</v>
      </c>
      <c r="AG67" s="95">
        <v>883</v>
      </c>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row>
    <row r="68" spans="2:58" x14ac:dyDescent="0.25">
      <c r="B68" s="279"/>
      <c r="C68" s="316"/>
      <c r="D68" s="315"/>
      <c r="E68" s="281"/>
      <c r="F68" s="65" t="s">
        <v>66</v>
      </c>
      <c r="G68" s="67"/>
      <c r="H68" s="38"/>
      <c r="I68" s="142"/>
      <c r="J68" s="142"/>
      <c r="K68" s="142"/>
      <c r="L68" s="142"/>
      <c r="M68" s="142"/>
      <c r="N68" s="142"/>
      <c r="O68" s="142"/>
      <c r="P68" s="142"/>
      <c r="Q68" s="38"/>
      <c r="R68" s="142"/>
      <c r="S68" s="142"/>
      <c r="T68" s="142"/>
      <c r="U68" s="142"/>
      <c r="V68" s="142"/>
      <c r="W68" s="142"/>
      <c r="X68" s="142"/>
      <c r="Y68" s="142"/>
      <c r="Z68" s="142"/>
      <c r="AA68" s="142"/>
      <c r="AB68" s="142"/>
      <c r="AC68" s="142"/>
      <c r="AD68" s="95"/>
      <c r="AE68" s="95"/>
      <c r="AF68" s="95">
        <v>938.77</v>
      </c>
      <c r="AG68" s="95">
        <v>875.64</v>
      </c>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row>
    <row r="69" spans="2:58" ht="15" customHeight="1" x14ac:dyDescent="0.25">
      <c r="B69" s="279"/>
      <c r="C69" s="316" t="s">
        <v>220</v>
      </c>
      <c r="D69" s="282" t="s">
        <v>51</v>
      </c>
      <c r="E69" s="281"/>
      <c r="F69" s="17" t="s">
        <v>53</v>
      </c>
      <c r="G69" s="139"/>
      <c r="H69" s="38"/>
      <c r="I69" s="142"/>
      <c r="J69" s="142"/>
      <c r="K69" s="142"/>
      <c r="L69" s="142"/>
      <c r="M69" s="142"/>
      <c r="N69" s="142"/>
      <c r="O69" s="142"/>
      <c r="P69" s="142"/>
      <c r="Q69" s="38"/>
      <c r="R69" s="142"/>
      <c r="S69" s="142"/>
      <c r="T69" s="142"/>
      <c r="U69" s="142"/>
      <c r="V69" s="142"/>
      <c r="W69" s="142"/>
      <c r="X69" s="142"/>
      <c r="Y69" s="142"/>
      <c r="Z69" s="142"/>
      <c r="AA69" s="142"/>
      <c r="AB69" s="142"/>
      <c r="AC69" s="142"/>
      <c r="AD69" s="95"/>
      <c r="AE69" s="95"/>
      <c r="AF69" s="95">
        <v>1103.99</v>
      </c>
      <c r="AG69" s="95">
        <v>1016.98</v>
      </c>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row>
    <row r="70" spans="2:58" x14ac:dyDescent="0.25">
      <c r="B70" s="279"/>
      <c r="C70" s="316"/>
      <c r="D70" s="315"/>
      <c r="E70" s="281"/>
      <c r="F70" s="17" t="s">
        <v>54</v>
      </c>
      <c r="G70" s="66"/>
      <c r="H70" s="38"/>
      <c r="I70" s="142"/>
      <c r="J70" s="142"/>
      <c r="K70" s="142"/>
      <c r="L70" s="142"/>
      <c r="M70" s="142"/>
      <c r="N70" s="142"/>
      <c r="O70" s="142"/>
      <c r="P70" s="142"/>
      <c r="Q70" s="38"/>
      <c r="R70" s="142"/>
      <c r="S70" s="142"/>
      <c r="T70" s="142"/>
      <c r="U70" s="142"/>
      <c r="V70" s="142"/>
      <c r="W70" s="142"/>
      <c r="X70" s="142"/>
      <c r="Y70" s="142"/>
      <c r="Z70" s="142"/>
      <c r="AA70" s="142"/>
      <c r="AB70" s="142"/>
      <c r="AC70" s="142"/>
      <c r="AD70" s="95"/>
      <c r="AE70" s="95"/>
      <c r="AF70" s="95">
        <v>1131.33</v>
      </c>
      <c r="AG70" s="95">
        <v>1044.6199999999999</v>
      </c>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row>
    <row r="71" spans="2:58" x14ac:dyDescent="0.25">
      <c r="B71" s="279"/>
      <c r="C71" s="316"/>
      <c r="D71" s="315"/>
      <c r="E71" s="281"/>
      <c r="F71" s="17" t="s">
        <v>55</v>
      </c>
      <c r="G71" s="66"/>
      <c r="H71" s="38"/>
      <c r="I71" s="142"/>
      <c r="J71" s="142"/>
      <c r="K71" s="142"/>
      <c r="L71" s="142"/>
      <c r="M71" s="142"/>
      <c r="N71" s="142"/>
      <c r="O71" s="142"/>
      <c r="P71" s="142"/>
      <c r="Q71" s="38"/>
      <c r="R71" s="142"/>
      <c r="S71" s="142"/>
      <c r="T71" s="142"/>
      <c r="U71" s="142"/>
      <c r="V71" s="142"/>
      <c r="W71" s="142"/>
      <c r="X71" s="142"/>
      <c r="Y71" s="142"/>
      <c r="Z71" s="142"/>
      <c r="AA71" s="142"/>
      <c r="AB71" s="142"/>
      <c r="AC71" s="142"/>
      <c r="AD71" s="95"/>
      <c r="AE71" s="95"/>
      <c r="AF71" s="95">
        <v>1120.1500000000001</v>
      </c>
      <c r="AG71" s="95">
        <v>1031.05</v>
      </c>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row>
    <row r="72" spans="2:58" x14ac:dyDescent="0.25">
      <c r="B72" s="279"/>
      <c r="C72" s="316"/>
      <c r="D72" s="315"/>
      <c r="E72" s="281"/>
      <c r="F72" s="17" t="s">
        <v>56</v>
      </c>
      <c r="G72" s="66"/>
      <c r="H72" s="38"/>
      <c r="I72" s="142"/>
      <c r="J72" s="142"/>
      <c r="K72" s="142"/>
      <c r="L72" s="142"/>
      <c r="M72" s="142"/>
      <c r="N72" s="142"/>
      <c r="O72" s="142"/>
      <c r="P72" s="142"/>
      <c r="Q72" s="38"/>
      <c r="R72" s="142"/>
      <c r="S72" s="142"/>
      <c r="T72" s="142"/>
      <c r="U72" s="142"/>
      <c r="V72" s="142"/>
      <c r="W72" s="142"/>
      <c r="X72" s="142"/>
      <c r="Y72" s="142"/>
      <c r="Z72" s="142"/>
      <c r="AA72" s="142"/>
      <c r="AB72" s="142"/>
      <c r="AC72" s="142"/>
      <c r="AD72" s="95"/>
      <c r="AE72" s="95"/>
      <c r="AF72" s="95">
        <v>1153.68</v>
      </c>
      <c r="AG72" s="95">
        <v>1067.3800000000001</v>
      </c>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row>
    <row r="73" spans="2:58" x14ac:dyDescent="0.25">
      <c r="B73" s="279"/>
      <c r="C73" s="316"/>
      <c r="D73" s="315"/>
      <c r="E73" s="281"/>
      <c r="F73" s="17" t="s">
        <v>57</v>
      </c>
      <c r="G73" s="66"/>
      <c r="H73" s="38"/>
      <c r="I73" s="142"/>
      <c r="J73" s="142"/>
      <c r="K73" s="142"/>
      <c r="L73" s="142"/>
      <c r="M73" s="142"/>
      <c r="N73" s="142"/>
      <c r="O73" s="142"/>
      <c r="P73" s="142"/>
      <c r="Q73" s="38"/>
      <c r="R73" s="142"/>
      <c r="S73" s="142"/>
      <c r="T73" s="142"/>
      <c r="U73" s="142"/>
      <c r="V73" s="142"/>
      <c r="W73" s="142"/>
      <c r="X73" s="142"/>
      <c r="Y73" s="142"/>
      <c r="Z73" s="142"/>
      <c r="AA73" s="142"/>
      <c r="AB73" s="142"/>
      <c r="AC73" s="142"/>
      <c r="AD73" s="95"/>
      <c r="AE73" s="95"/>
      <c r="AF73" s="95">
        <v>1150.4100000000001</v>
      </c>
      <c r="AG73" s="95">
        <v>1060.21</v>
      </c>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row>
    <row r="74" spans="2:58" x14ac:dyDescent="0.25">
      <c r="B74" s="279"/>
      <c r="C74" s="316"/>
      <c r="D74" s="315"/>
      <c r="E74" s="281"/>
      <c r="F74" s="17" t="s">
        <v>58</v>
      </c>
      <c r="G74" s="66"/>
      <c r="H74" s="38"/>
      <c r="I74" s="142"/>
      <c r="J74" s="142"/>
      <c r="K74" s="142"/>
      <c r="L74" s="142"/>
      <c r="M74" s="142"/>
      <c r="N74" s="142"/>
      <c r="O74" s="142"/>
      <c r="P74" s="142"/>
      <c r="Q74" s="38"/>
      <c r="R74" s="142"/>
      <c r="S74" s="142"/>
      <c r="T74" s="142"/>
      <c r="U74" s="142"/>
      <c r="V74" s="142"/>
      <c r="W74" s="142"/>
      <c r="X74" s="142"/>
      <c r="Y74" s="142"/>
      <c r="Z74" s="142"/>
      <c r="AA74" s="142"/>
      <c r="AB74" s="142"/>
      <c r="AC74" s="142"/>
      <c r="AD74" s="95"/>
      <c r="AE74" s="95"/>
      <c r="AF74" s="95">
        <v>1123.31</v>
      </c>
      <c r="AG74" s="95">
        <v>1033.8900000000001</v>
      </c>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row>
    <row r="75" spans="2:58" x14ac:dyDescent="0.25">
      <c r="B75" s="279"/>
      <c r="C75" s="316"/>
      <c r="D75" s="315"/>
      <c r="E75" s="281"/>
      <c r="F75" s="17" t="s">
        <v>59</v>
      </c>
      <c r="G75" s="66"/>
      <c r="H75" s="38"/>
      <c r="I75" s="142"/>
      <c r="J75" s="142"/>
      <c r="K75" s="142"/>
      <c r="L75" s="142"/>
      <c r="M75" s="142"/>
      <c r="N75" s="142"/>
      <c r="O75" s="142"/>
      <c r="P75" s="142"/>
      <c r="Q75" s="38"/>
      <c r="R75" s="142"/>
      <c r="S75" s="142"/>
      <c r="T75" s="142"/>
      <c r="U75" s="142"/>
      <c r="V75" s="142"/>
      <c r="W75" s="142"/>
      <c r="X75" s="142"/>
      <c r="Y75" s="142"/>
      <c r="Z75" s="142"/>
      <c r="AA75" s="142"/>
      <c r="AB75" s="142"/>
      <c r="AC75" s="142"/>
      <c r="AD75" s="95"/>
      <c r="AE75" s="95"/>
      <c r="AF75" s="95">
        <v>1187.07</v>
      </c>
      <c r="AG75" s="95">
        <v>1095.8</v>
      </c>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row>
    <row r="76" spans="2:58" x14ac:dyDescent="0.25">
      <c r="B76" s="279"/>
      <c r="C76" s="316"/>
      <c r="D76" s="315"/>
      <c r="E76" s="281"/>
      <c r="F76" s="17" t="s">
        <v>60</v>
      </c>
      <c r="G76" s="66"/>
      <c r="H76" s="38"/>
      <c r="I76" s="142"/>
      <c r="J76" s="142"/>
      <c r="K76" s="142"/>
      <c r="L76" s="142"/>
      <c r="M76" s="142"/>
      <c r="N76" s="142"/>
      <c r="O76" s="142"/>
      <c r="P76" s="142"/>
      <c r="Q76" s="38"/>
      <c r="R76" s="142"/>
      <c r="S76" s="142"/>
      <c r="T76" s="142"/>
      <c r="U76" s="142"/>
      <c r="V76" s="142"/>
      <c r="W76" s="142"/>
      <c r="X76" s="142"/>
      <c r="Y76" s="142"/>
      <c r="Z76" s="142"/>
      <c r="AA76" s="142"/>
      <c r="AB76" s="142"/>
      <c r="AC76" s="142"/>
      <c r="AD76" s="95"/>
      <c r="AE76" s="95"/>
      <c r="AF76" s="95">
        <v>1104.77</v>
      </c>
      <c r="AG76" s="95">
        <v>1013.47</v>
      </c>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row>
    <row r="77" spans="2:58" x14ac:dyDescent="0.25">
      <c r="B77" s="279"/>
      <c r="C77" s="316"/>
      <c r="D77" s="315"/>
      <c r="E77" s="281"/>
      <c r="F77" s="17" t="s">
        <v>61</v>
      </c>
      <c r="G77" s="66"/>
      <c r="H77" s="38"/>
      <c r="I77" s="142"/>
      <c r="J77" s="142"/>
      <c r="K77" s="142"/>
      <c r="L77" s="142"/>
      <c r="M77" s="142"/>
      <c r="N77" s="142"/>
      <c r="O77" s="142"/>
      <c r="P77" s="142"/>
      <c r="Q77" s="38"/>
      <c r="R77" s="142"/>
      <c r="S77" s="142"/>
      <c r="T77" s="142"/>
      <c r="U77" s="142"/>
      <c r="V77" s="142"/>
      <c r="W77" s="142"/>
      <c r="X77" s="142"/>
      <c r="Y77" s="142"/>
      <c r="Z77" s="142"/>
      <c r="AA77" s="142"/>
      <c r="AB77" s="142"/>
      <c r="AC77" s="142"/>
      <c r="AD77" s="95"/>
      <c r="AE77" s="95"/>
      <c r="AF77" s="95">
        <v>1148.19</v>
      </c>
      <c r="AG77" s="95">
        <v>1058.1500000000001</v>
      </c>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row>
    <row r="78" spans="2:58" x14ac:dyDescent="0.25">
      <c r="B78" s="279"/>
      <c r="C78" s="316"/>
      <c r="D78" s="315"/>
      <c r="E78" s="281"/>
      <c r="F78" s="17" t="s">
        <v>62</v>
      </c>
      <c r="G78" s="66"/>
      <c r="H78" s="38"/>
      <c r="I78" s="142"/>
      <c r="J78" s="142"/>
      <c r="K78" s="142"/>
      <c r="L78" s="142"/>
      <c r="M78" s="142"/>
      <c r="N78" s="142"/>
      <c r="O78" s="142"/>
      <c r="P78" s="142"/>
      <c r="Q78" s="38"/>
      <c r="R78" s="142"/>
      <c r="S78" s="142"/>
      <c r="T78" s="142"/>
      <c r="U78" s="142"/>
      <c r="V78" s="142"/>
      <c r="W78" s="142"/>
      <c r="X78" s="142"/>
      <c r="Y78" s="142"/>
      <c r="Z78" s="142"/>
      <c r="AA78" s="142"/>
      <c r="AB78" s="142"/>
      <c r="AC78" s="142"/>
      <c r="AD78" s="95"/>
      <c r="AE78" s="95"/>
      <c r="AF78" s="95">
        <v>1123.6600000000001</v>
      </c>
      <c r="AG78" s="95">
        <v>1033.25</v>
      </c>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row>
    <row r="79" spans="2:58" x14ac:dyDescent="0.25">
      <c r="B79" s="279"/>
      <c r="C79" s="316"/>
      <c r="D79" s="315"/>
      <c r="E79" s="281"/>
      <c r="F79" s="17" t="s">
        <v>63</v>
      </c>
      <c r="G79" s="66"/>
      <c r="H79" s="38"/>
      <c r="I79" s="142"/>
      <c r="J79" s="142"/>
      <c r="K79" s="142"/>
      <c r="L79" s="142"/>
      <c r="M79" s="142"/>
      <c r="N79" s="142"/>
      <c r="O79" s="142"/>
      <c r="P79" s="142"/>
      <c r="Q79" s="38"/>
      <c r="R79" s="142"/>
      <c r="S79" s="142"/>
      <c r="T79" s="142"/>
      <c r="U79" s="142"/>
      <c r="V79" s="142"/>
      <c r="W79" s="142"/>
      <c r="X79" s="142"/>
      <c r="Y79" s="142"/>
      <c r="Z79" s="142"/>
      <c r="AA79" s="142"/>
      <c r="AB79" s="142"/>
      <c r="AC79" s="142"/>
      <c r="AD79" s="95"/>
      <c r="AE79" s="95"/>
      <c r="AF79" s="95">
        <v>1094.72</v>
      </c>
      <c r="AG79" s="95">
        <v>1005.99</v>
      </c>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row>
    <row r="80" spans="2:58" x14ac:dyDescent="0.25">
      <c r="B80" s="279"/>
      <c r="C80" s="316"/>
      <c r="D80" s="315"/>
      <c r="E80" s="281"/>
      <c r="F80" s="17" t="s">
        <v>64</v>
      </c>
      <c r="G80" s="66"/>
      <c r="H80" s="38"/>
      <c r="I80" s="142"/>
      <c r="J80" s="142"/>
      <c r="K80" s="142"/>
      <c r="L80" s="142"/>
      <c r="M80" s="142"/>
      <c r="N80" s="142"/>
      <c r="O80" s="142"/>
      <c r="P80" s="142"/>
      <c r="Q80" s="38"/>
      <c r="R80" s="142"/>
      <c r="S80" s="142"/>
      <c r="T80" s="142"/>
      <c r="U80" s="142"/>
      <c r="V80" s="142"/>
      <c r="W80" s="142"/>
      <c r="X80" s="142"/>
      <c r="Y80" s="142"/>
      <c r="Z80" s="142"/>
      <c r="AA80" s="142"/>
      <c r="AB80" s="142"/>
      <c r="AC80" s="142"/>
      <c r="AD80" s="95"/>
      <c r="AE80" s="95"/>
      <c r="AF80" s="95">
        <v>1120.57</v>
      </c>
      <c r="AG80" s="95">
        <v>1030.81</v>
      </c>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row>
    <row r="81" spans="2:58" x14ac:dyDescent="0.25">
      <c r="B81" s="279"/>
      <c r="C81" s="316"/>
      <c r="D81" s="315"/>
      <c r="E81" s="281"/>
      <c r="F81" s="17" t="s">
        <v>65</v>
      </c>
      <c r="G81" s="66"/>
      <c r="H81" s="38"/>
      <c r="I81" s="142"/>
      <c r="J81" s="142"/>
      <c r="K81" s="142"/>
      <c r="L81" s="142"/>
      <c r="M81" s="142"/>
      <c r="N81" s="142"/>
      <c r="O81" s="142"/>
      <c r="P81" s="142"/>
      <c r="Q81" s="38"/>
      <c r="R81" s="142"/>
      <c r="S81" s="142"/>
      <c r="T81" s="142"/>
      <c r="U81" s="142"/>
      <c r="V81" s="142"/>
      <c r="W81" s="142"/>
      <c r="X81" s="142"/>
      <c r="Y81" s="142"/>
      <c r="Z81" s="142"/>
      <c r="AA81" s="142"/>
      <c r="AB81" s="142"/>
      <c r="AC81" s="142"/>
      <c r="AD81" s="95"/>
      <c r="AE81" s="95"/>
      <c r="AF81" s="95">
        <v>1146.8599999999999</v>
      </c>
      <c r="AG81" s="95">
        <v>1058.6199999999999</v>
      </c>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row>
    <row r="82" spans="2:58" x14ac:dyDescent="0.25">
      <c r="B82" s="279"/>
      <c r="C82" s="316"/>
      <c r="D82" s="315"/>
      <c r="E82" s="281"/>
      <c r="F82" s="17" t="s">
        <v>66</v>
      </c>
      <c r="G82" s="67"/>
      <c r="H82" s="38"/>
      <c r="I82" s="142"/>
      <c r="J82" s="142"/>
      <c r="K82" s="142"/>
      <c r="L82" s="142"/>
      <c r="M82" s="142"/>
      <c r="N82" s="142"/>
      <c r="O82" s="142"/>
      <c r="P82" s="142"/>
      <c r="Q82" s="38"/>
      <c r="R82" s="142"/>
      <c r="S82" s="142"/>
      <c r="T82" s="142"/>
      <c r="U82" s="142"/>
      <c r="V82" s="142"/>
      <c r="W82" s="142"/>
      <c r="X82" s="142"/>
      <c r="Y82" s="142"/>
      <c r="Z82" s="142"/>
      <c r="AA82" s="142"/>
      <c r="AB82" s="142"/>
      <c r="AC82" s="142"/>
      <c r="AD82" s="95"/>
      <c r="AE82" s="95"/>
      <c r="AF82" s="95">
        <v>1143.3</v>
      </c>
      <c r="AG82" s="95">
        <v>1053.73</v>
      </c>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row>
    <row r="83" spans="2:58" ht="14.45" customHeight="1" x14ac:dyDescent="0.25">
      <c r="B83" s="279"/>
      <c r="C83" s="316"/>
      <c r="D83" s="280" t="s">
        <v>52</v>
      </c>
      <c r="E83" s="281"/>
      <c r="F83" s="65" t="s">
        <v>53</v>
      </c>
      <c r="G83" s="139"/>
      <c r="H83" s="38"/>
      <c r="I83" s="142"/>
      <c r="J83" s="142"/>
      <c r="K83" s="142"/>
      <c r="L83" s="142"/>
      <c r="M83" s="142"/>
      <c r="N83" s="142"/>
      <c r="O83" s="142"/>
      <c r="P83" s="142"/>
      <c r="Q83" s="38"/>
      <c r="R83" s="142"/>
      <c r="S83" s="142"/>
      <c r="T83" s="142"/>
      <c r="U83" s="142"/>
      <c r="V83" s="142"/>
      <c r="W83" s="142"/>
      <c r="X83" s="142"/>
      <c r="Y83" s="142"/>
      <c r="Z83" s="142"/>
      <c r="AA83" s="142"/>
      <c r="AB83" s="142"/>
      <c r="AC83" s="142"/>
      <c r="AD83" s="95"/>
      <c r="AE83" s="95"/>
      <c r="AF83" s="95">
        <v>784.82</v>
      </c>
      <c r="AG83" s="95">
        <v>720.7</v>
      </c>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row>
    <row r="84" spans="2:58" x14ac:dyDescent="0.25">
      <c r="B84" s="279"/>
      <c r="C84" s="316"/>
      <c r="D84" s="281"/>
      <c r="E84" s="281"/>
      <c r="F84" s="65" t="s">
        <v>54</v>
      </c>
      <c r="G84" s="66"/>
      <c r="H84" s="38"/>
      <c r="I84" s="142"/>
      <c r="J84" s="142"/>
      <c r="K84" s="142"/>
      <c r="L84" s="142"/>
      <c r="M84" s="142"/>
      <c r="N84" s="142"/>
      <c r="O84" s="142"/>
      <c r="P84" s="142"/>
      <c r="Q84" s="38"/>
      <c r="R84" s="142"/>
      <c r="S84" s="142"/>
      <c r="T84" s="142"/>
      <c r="U84" s="142"/>
      <c r="V84" s="142"/>
      <c r="W84" s="142"/>
      <c r="X84" s="142"/>
      <c r="Y84" s="142"/>
      <c r="Z84" s="142"/>
      <c r="AA84" s="142"/>
      <c r="AB84" s="142"/>
      <c r="AC84" s="142"/>
      <c r="AD84" s="95"/>
      <c r="AE84" s="95"/>
      <c r="AF84" s="95">
        <v>792.43</v>
      </c>
      <c r="AG84" s="95">
        <v>728.31</v>
      </c>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row>
    <row r="85" spans="2:58" x14ac:dyDescent="0.25">
      <c r="B85" s="279"/>
      <c r="C85" s="316"/>
      <c r="D85" s="281"/>
      <c r="E85" s="281"/>
      <c r="F85" s="65" t="s">
        <v>55</v>
      </c>
      <c r="G85" s="66"/>
      <c r="H85" s="38"/>
      <c r="I85" s="142"/>
      <c r="J85" s="142"/>
      <c r="K85" s="142"/>
      <c r="L85" s="142"/>
      <c r="M85" s="142"/>
      <c r="N85" s="142"/>
      <c r="O85" s="142"/>
      <c r="P85" s="142"/>
      <c r="Q85" s="38"/>
      <c r="R85" s="142"/>
      <c r="S85" s="142"/>
      <c r="T85" s="142"/>
      <c r="U85" s="142"/>
      <c r="V85" s="142"/>
      <c r="W85" s="142"/>
      <c r="X85" s="142"/>
      <c r="Y85" s="142"/>
      <c r="Z85" s="142"/>
      <c r="AA85" s="142"/>
      <c r="AB85" s="142"/>
      <c r="AC85" s="142"/>
      <c r="AD85" s="95"/>
      <c r="AE85" s="95"/>
      <c r="AF85" s="95">
        <v>790.98</v>
      </c>
      <c r="AG85" s="95">
        <v>726.87</v>
      </c>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row>
    <row r="86" spans="2:58" x14ac:dyDescent="0.25">
      <c r="B86" s="279"/>
      <c r="C86" s="316"/>
      <c r="D86" s="281"/>
      <c r="E86" s="281"/>
      <c r="F86" s="65" t="s">
        <v>56</v>
      </c>
      <c r="G86" s="66"/>
      <c r="H86" s="38"/>
      <c r="I86" s="142"/>
      <c r="J86" s="142"/>
      <c r="K86" s="142"/>
      <c r="L86" s="142"/>
      <c r="M86" s="142"/>
      <c r="N86" s="142"/>
      <c r="O86" s="142"/>
      <c r="P86" s="142"/>
      <c r="Q86" s="38"/>
      <c r="R86" s="142"/>
      <c r="S86" s="142"/>
      <c r="T86" s="142"/>
      <c r="U86" s="142"/>
      <c r="V86" s="142"/>
      <c r="W86" s="142"/>
      <c r="X86" s="142"/>
      <c r="Y86" s="142"/>
      <c r="Z86" s="142"/>
      <c r="AA86" s="142"/>
      <c r="AB86" s="142"/>
      <c r="AC86" s="142"/>
      <c r="AD86" s="95"/>
      <c r="AE86" s="95"/>
      <c r="AF86" s="95">
        <v>784.57</v>
      </c>
      <c r="AG86" s="95">
        <v>720.45</v>
      </c>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row>
    <row r="87" spans="2:58" x14ac:dyDescent="0.25">
      <c r="B87" s="279"/>
      <c r="C87" s="316"/>
      <c r="D87" s="281"/>
      <c r="E87" s="281"/>
      <c r="F87" s="65" t="s">
        <v>57</v>
      </c>
      <c r="G87" s="66"/>
      <c r="H87" s="38"/>
      <c r="I87" s="142"/>
      <c r="J87" s="142"/>
      <c r="K87" s="142"/>
      <c r="L87" s="142"/>
      <c r="M87" s="142"/>
      <c r="N87" s="142"/>
      <c r="O87" s="142"/>
      <c r="P87" s="142"/>
      <c r="Q87" s="38"/>
      <c r="R87" s="142"/>
      <c r="S87" s="142"/>
      <c r="T87" s="142"/>
      <c r="U87" s="142"/>
      <c r="V87" s="142"/>
      <c r="W87" s="142"/>
      <c r="X87" s="142"/>
      <c r="Y87" s="142"/>
      <c r="Z87" s="142"/>
      <c r="AA87" s="142"/>
      <c r="AB87" s="142"/>
      <c r="AC87" s="142"/>
      <c r="AD87" s="95"/>
      <c r="AE87" s="95"/>
      <c r="AF87" s="95">
        <v>803.07</v>
      </c>
      <c r="AG87" s="95">
        <v>738.95</v>
      </c>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row>
    <row r="88" spans="2:58" x14ac:dyDescent="0.25">
      <c r="B88" s="279"/>
      <c r="C88" s="316"/>
      <c r="D88" s="281"/>
      <c r="E88" s="281"/>
      <c r="F88" s="65" t="s">
        <v>58</v>
      </c>
      <c r="G88" s="66"/>
      <c r="H88" s="38"/>
      <c r="I88" s="142"/>
      <c r="J88" s="142"/>
      <c r="K88" s="142"/>
      <c r="L88" s="142"/>
      <c r="M88" s="142"/>
      <c r="N88" s="142"/>
      <c r="O88" s="142"/>
      <c r="P88" s="142"/>
      <c r="Q88" s="38"/>
      <c r="R88" s="142"/>
      <c r="S88" s="142"/>
      <c r="T88" s="142"/>
      <c r="U88" s="142"/>
      <c r="V88" s="142"/>
      <c r="W88" s="142"/>
      <c r="X88" s="142"/>
      <c r="Y88" s="142"/>
      <c r="Z88" s="142"/>
      <c r="AA88" s="142"/>
      <c r="AB88" s="142"/>
      <c r="AC88" s="142"/>
      <c r="AD88" s="95"/>
      <c r="AE88" s="95"/>
      <c r="AF88" s="95">
        <v>784.58</v>
      </c>
      <c r="AG88" s="95">
        <v>720.46</v>
      </c>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row>
    <row r="89" spans="2:58" x14ac:dyDescent="0.25">
      <c r="B89" s="279"/>
      <c r="C89" s="316"/>
      <c r="D89" s="281"/>
      <c r="E89" s="281"/>
      <c r="F89" s="65" t="s">
        <v>59</v>
      </c>
      <c r="G89" s="66"/>
      <c r="H89" s="38"/>
      <c r="I89" s="142"/>
      <c r="J89" s="142"/>
      <c r="K89" s="142"/>
      <c r="L89" s="142"/>
      <c r="M89" s="142"/>
      <c r="N89" s="142"/>
      <c r="O89" s="142"/>
      <c r="P89" s="142"/>
      <c r="Q89" s="38"/>
      <c r="R89" s="142"/>
      <c r="S89" s="142"/>
      <c r="T89" s="142"/>
      <c r="U89" s="142"/>
      <c r="V89" s="142"/>
      <c r="W89" s="142"/>
      <c r="X89" s="142"/>
      <c r="Y89" s="142"/>
      <c r="Z89" s="142"/>
      <c r="AA89" s="142"/>
      <c r="AB89" s="142"/>
      <c r="AC89" s="142"/>
      <c r="AD89" s="95"/>
      <c r="AE89" s="95"/>
      <c r="AF89" s="95">
        <v>790.87</v>
      </c>
      <c r="AG89" s="95">
        <v>726.76</v>
      </c>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row>
    <row r="90" spans="2:58" x14ac:dyDescent="0.25">
      <c r="B90" s="279"/>
      <c r="C90" s="316"/>
      <c r="D90" s="281"/>
      <c r="E90" s="281"/>
      <c r="F90" s="65" t="s">
        <v>60</v>
      </c>
      <c r="G90" s="66"/>
      <c r="H90" s="38"/>
      <c r="I90" s="142"/>
      <c r="J90" s="142"/>
      <c r="K90" s="142"/>
      <c r="L90" s="142"/>
      <c r="M90" s="142"/>
      <c r="N90" s="142"/>
      <c r="O90" s="142"/>
      <c r="P90" s="142"/>
      <c r="Q90" s="38"/>
      <c r="R90" s="142"/>
      <c r="S90" s="142"/>
      <c r="T90" s="142"/>
      <c r="U90" s="142"/>
      <c r="V90" s="142"/>
      <c r="W90" s="142"/>
      <c r="X90" s="142"/>
      <c r="Y90" s="142"/>
      <c r="Z90" s="142"/>
      <c r="AA90" s="142"/>
      <c r="AB90" s="142"/>
      <c r="AC90" s="142"/>
      <c r="AD90" s="95"/>
      <c r="AE90" s="95"/>
      <c r="AF90" s="95">
        <v>801.97</v>
      </c>
      <c r="AG90" s="95">
        <v>737.86</v>
      </c>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row>
    <row r="91" spans="2:58" x14ac:dyDescent="0.25">
      <c r="B91" s="279"/>
      <c r="C91" s="316"/>
      <c r="D91" s="281"/>
      <c r="E91" s="281"/>
      <c r="F91" s="65" t="s">
        <v>61</v>
      </c>
      <c r="G91" s="66"/>
      <c r="H91" s="38"/>
      <c r="I91" s="142"/>
      <c r="J91" s="142"/>
      <c r="K91" s="142"/>
      <c r="L91" s="142"/>
      <c r="M91" s="142"/>
      <c r="N91" s="142"/>
      <c r="O91" s="142"/>
      <c r="P91" s="142"/>
      <c r="Q91" s="38"/>
      <c r="R91" s="142"/>
      <c r="S91" s="142"/>
      <c r="T91" s="142"/>
      <c r="U91" s="142"/>
      <c r="V91" s="142"/>
      <c r="W91" s="142"/>
      <c r="X91" s="142"/>
      <c r="Y91" s="142"/>
      <c r="Z91" s="142"/>
      <c r="AA91" s="142"/>
      <c r="AB91" s="142"/>
      <c r="AC91" s="142"/>
      <c r="AD91" s="95"/>
      <c r="AE91" s="95"/>
      <c r="AF91" s="95">
        <v>785.87</v>
      </c>
      <c r="AG91" s="95">
        <v>721.76</v>
      </c>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row>
    <row r="92" spans="2:58" x14ac:dyDescent="0.25">
      <c r="B92" s="279"/>
      <c r="C92" s="316"/>
      <c r="D92" s="281"/>
      <c r="E92" s="281"/>
      <c r="F92" s="65" t="s">
        <v>62</v>
      </c>
      <c r="G92" s="66"/>
      <c r="H92" s="38"/>
      <c r="I92" s="142"/>
      <c r="J92" s="142"/>
      <c r="K92" s="142"/>
      <c r="L92" s="142"/>
      <c r="M92" s="142"/>
      <c r="N92" s="142"/>
      <c r="O92" s="142"/>
      <c r="P92" s="142"/>
      <c r="Q92" s="38"/>
      <c r="R92" s="142"/>
      <c r="S92" s="142"/>
      <c r="T92" s="142"/>
      <c r="U92" s="142"/>
      <c r="V92" s="142"/>
      <c r="W92" s="142"/>
      <c r="X92" s="142"/>
      <c r="Y92" s="142"/>
      <c r="Z92" s="142"/>
      <c r="AA92" s="142"/>
      <c r="AB92" s="142"/>
      <c r="AC92" s="142"/>
      <c r="AD92" s="95"/>
      <c r="AE92" s="95"/>
      <c r="AF92" s="95">
        <v>785.15</v>
      </c>
      <c r="AG92" s="95">
        <v>721.03</v>
      </c>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row>
    <row r="93" spans="2:58" x14ac:dyDescent="0.25">
      <c r="B93" s="279"/>
      <c r="C93" s="316"/>
      <c r="D93" s="281"/>
      <c r="E93" s="281"/>
      <c r="F93" s="65" t="s">
        <v>63</v>
      </c>
      <c r="G93" s="66"/>
      <c r="H93" s="38"/>
      <c r="I93" s="142"/>
      <c r="J93" s="142"/>
      <c r="K93" s="142"/>
      <c r="L93" s="142"/>
      <c r="M93" s="142"/>
      <c r="N93" s="142"/>
      <c r="O93" s="142"/>
      <c r="P93" s="142"/>
      <c r="Q93" s="38"/>
      <c r="R93" s="142"/>
      <c r="S93" s="142"/>
      <c r="T93" s="142"/>
      <c r="U93" s="142"/>
      <c r="V93" s="142"/>
      <c r="W93" s="142"/>
      <c r="X93" s="142"/>
      <c r="Y93" s="142"/>
      <c r="Z93" s="142"/>
      <c r="AA93" s="142"/>
      <c r="AB93" s="142"/>
      <c r="AC93" s="142"/>
      <c r="AD93" s="95"/>
      <c r="AE93" s="95"/>
      <c r="AF93" s="95">
        <v>777.71</v>
      </c>
      <c r="AG93" s="95">
        <v>713.59</v>
      </c>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row>
    <row r="94" spans="2:58" x14ac:dyDescent="0.25">
      <c r="B94" s="279"/>
      <c r="C94" s="316"/>
      <c r="D94" s="281"/>
      <c r="E94" s="281"/>
      <c r="F94" s="65" t="s">
        <v>64</v>
      </c>
      <c r="G94" s="66"/>
      <c r="H94" s="38"/>
      <c r="I94" s="142"/>
      <c r="J94" s="142"/>
      <c r="K94" s="142"/>
      <c r="L94" s="142"/>
      <c r="M94" s="142"/>
      <c r="N94" s="142"/>
      <c r="O94" s="142"/>
      <c r="P94" s="142"/>
      <c r="Q94" s="38"/>
      <c r="R94" s="142"/>
      <c r="S94" s="142"/>
      <c r="T94" s="142"/>
      <c r="U94" s="142"/>
      <c r="V94" s="142"/>
      <c r="W94" s="142"/>
      <c r="X94" s="142"/>
      <c r="Y94" s="142"/>
      <c r="Z94" s="142"/>
      <c r="AA94" s="142"/>
      <c r="AB94" s="142"/>
      <c r="AC94" s="142"/>
      <c r="AD94" s="95"/>
      <c r="AE94" s="95"/>
      <c r="AF94" s="95">
        <v>789.4</v>
      </c>
      <c r="AG94" s="95">
        <v>725.29</v>
      </c>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row>
    <row r="95" spans="2:58" x14ac:dyDescent="0.25">
      <c r="B95" s="279"/>
      <c r="C95" s="316"/>
      <c r="D95" s="281"/>
      <c r="E95" s="281"/>
      <c r="F95" s="65" t="s">
        <v>65</v>
      </c>
      <c r="G95" s="66"/>
      <c r="H95" s="38"/>
      <c r="I95" s="142"/>
      <c r="J95" s="142"/>
      <c r="K95" s="142"/>
      <c r="L95" s="142"/>
      <c r="M95" s="142"/>
      <c r="N95" s="142"/>
      <c r="O95" s="142"/>
      <c r="P95" s="142"/>
      <c r="Q95" s="38"/>
      <c r="R95" s="142"/>
      <c r="S95" s="142"/>
      <c r="T95" s="142"/>
      <c r="U95" s="142"/>
      <c r="V95" s="142"/>
      <c r="W95" s="142"/>
      <c r="X95" s="142"/>
      <c r="Y95" s="142"/>
      <c r="Z95" s="142"/>
      <c r="AA95" s="142"/>
      <c r="AB95" s="142"/>
      <c r="AC95" s="142"/>
      <c r="AD95" s="95"/>
      <c r="AE95" s="95"/>
      <c r="AF95" s="95">
        <v>826.48</v>
      </c>
      <c r="AG95" s="95">
        <v>762.37</v>
      </c>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row>
    <row r="96" spans="2:58" x14ac:dyDescent="0.25">
      <c r="B96" s="279"/>
      <c r="C96" s="316"/>
      <c r="D96" s="282"/>
      <c r="E96" s="282"/>
      <c r="F96" s="65" t="s">
        <v>66</v>
      </c>
      <c r="G96" s="67"/>
      <c r="H96" s="38"/>
      <c r="I96" s="142"/>
      <c r="J96" s="142"/>
      <c r="K96" s="142"/>
      <c r="L96" s="142"/>
      <c r="M96" s="142"/>
      <c r="N96" s="142"/>
      <c r="O96" s="142"/>
      <c r="P96" s="142"/>
      <c r="Q96" s="38"/>
      <c r="R96" s="142"/>
      <c r="S96" s="142"/>
      <c r="T96" s="142"/>
      <c r="U96" s="142"/>
      <c r="V96" s="142"/>
      <c r="W96" s="142"/>
      <c r="X96" s="142"/>
      <c r="Y96" s="142"/>
      <c r="Z96" s="142"/>
      <c r="AA96" s="142"/>
      <c r="AB96" s="142"/>
      <c r="AC96" s="142"/>
      <c r="AD96" s="95"/>
      <c r="AE96" s="95"/>
      <c r="AF96" s="95">
        <v>817.64</v>
      </c>
      <c r="AG96" s="95">
        <v>753.52</v>
      </c>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row>
    <row r="97" spans="27:27" x14ac:dyDescent="0.25">
      <c r="AA97"/>
    </row>
    <row r="98" spans="27:27" x14ac:dyDescent="0.25">
      <c r="AA98"/>
    </row>
    <row r="99" spans="27:27" x14ac:dyDescent="0.25">
      <c r="AA99"/>
    </row>
    <row r="100" spans="27:27" x14ac:dyDescent="0.25">
      <c r="AA100"/>
    </row>
    <row r="101" spans="27:27" x14ac:dyDescent="0.25">
      <c r="AA101"/>
    </row>
    <row r="102" spans="27:27" x14ac:dyDescent="0.25">
      <c r="AA102"/>
    </row>
    <row r="103" spans="27:27" x14ac:dyDescent="0.25">
      <c r="AA103"/>
    </row>
    <row r="104" spans="27:27" x14ac:dyDescent="0.25">
      <c r="AA104"/>
    </row>
    <row r="105" spans="27:27" x14ac:dyDescent="0.25">
      <c r="AA105"/>
    </row>
    <row r="106" spans="27:27" x14ac:dyDescent="0.25">
      <c r="AA106"/>
    </row>
    <row r="107" spans="27:27" x14ac:dyDescent="0.25">
      <c r="AA107"/>
    </row>
    <row r="108" spans="27:27" x14ac:dyDescent="0.25">
      <c r="AA108"/>
    </row>
    <row r="109" spans="27:27" x14ac:dyDescent="0.25">
      <c r="AA109"/>
    </row>
    <row r="110" spans="27:27" x14ac:dyDescent="0.25">
      <c r="AA110"/>
    </row>
    <row r="111" spans="27:27" x14ac:dyDescent="0.25">
      <c r="AA111"/>
    </row>
    <row r="112" spans="27:27" x14ac:dyDescent="0.25">
      <c r="AA112"/>
    </row>
    <row r="113" spans="27:27" x14ac:dyDescent="0.25">
      <c r="AA113"/>
    </row>
    <row r="114" spans="27:27" x14ac:dyDescent="0.25">
      <c r="AA114"/>
    </row>
    <row r="115" spans="27:27" x14ac:dyDescent="0.25">
      <c r="AA115"/>
    </row>
    <row r="116" spans="27:27" x14ac:dyDescent="0.25">
      <c r="AA116"/>
    </row>
    <row r="117" spans="27:27" x14ac:dyDescent="0.25">
      <c r="AA117"/>
    </row>
    <row r="118" spans="27:27" x14ac:dyDescent="0.25">
      <c r="AA118"/>
    </row>
    <row r="119" spans="27:27" x14ac:dyDescent="0.25">
      <c r="AA119"/>
    </row>
    <row r="120" spans="27:27" x14ac:dyDescent="0.25">
      <c r="AA120"/>
    </row>
    <row r="121" spans="27:27" x14ac:dyDescent="0.25">
      <c r="AA121"/>
    </row>
    <row r="122" spans="27:27" x14ac:dyDescent="0.25">
      <c r="AA122"/>
    </row>
    <row r="123" spans="27:27" x14ac:dyDescent="0.25">
      <c r="AA123"/>
    </row>
    <row r="124" spans="27:27" x14ac:dyDescent="0.25">
      <c r="AA124"/>
    </row>
    <row r="125" spans="27:27" x14ac:dyDescent="0.25">
      <c r="AA125"/>
    </row>
    <row r="126" spans="27:27" x14ac:dyDescent="0.25">
      <c r="AA126"/>
    </row>
    <row r="127" spans="27:27" x14ac:dyDescent="0.25">
      <c r="AA127"/>
    </row>
    <row r="128" spans="27:27" x14ac:dyDescent="0.25">
      <c r="AA128"/>
    </row>
    <row r="129" spans="27:27" x14ac:dyDescent="0.25">
      <c r="AA129"/>
    </row>
    <row r="130" spans="27:27" x14ac:dyDescent="0.25">
      <c r="AA130"/>
    </row>
    <row r="131" spans="27:27" x14ac:dyDescent="0.25">
      <c r="AA131"/>
    </row>
    <row r="132" spans="27:27" x14ac:dyDescent="0.25">
      <c r="AA132"/>
    </row>
    <row r="133" spans="27:27" x14ac:dyDescent="0.25">
      <c r="AA133"/>
    </row>
    <row r="134" spans="27:27" x14ac:dyDescent="0.25">
      <c r="AA134"/>
    </row>
    <row r="135" spans="27:27" x14ac:dyDescent="0.25">
      <c r="AA135"/>
    </row>
    <row r="136" spans="27:27" x14ac:dyDescent="0.25">
      <c r="AA136"/>
    </row>
    <row r="137" spans="27:27" x14ac:dyDescent="0.25">
      <c r="AA137"/>
    </row>
    <row r="138" spans="27:27" x14ac:dyDescent="0.25">
      <c r="AA138"/>
    </row>
    <row r="139" spans="27:27" x14ac:dyDescent="0.25">
      <c r="AA139"/>
    </row>
    <row r="140" spans="27:27" x14ac:dyDescent="0.25">
      <c r="AA140"/>
    </row>
    <row r="141" spans="27:27" x14ac:dyDescent="0.25">
      <c r="AA141"/>
    </row>
  </sheetData>
  <mergeCells count="28">
    <mergeCell ref="I7:P7"/>
    <mergeCell ref="R7:BF7"/>
    <mergeCell ref="I8:P8"/>
    <mergeCell ref="R8:BF8"/>
    <mergeCell ref="B40:B53"/>
    <mergeCell ref="C40:C53"/>
    <mergeCell ref="B12:B39"/>
    <mergeCell ref="C12:C25"/>
    <mergeCell ref="C26:C39"/>
    <mergeCell ref="E12:E53"/>
    <mergeCell ref="D12:D53"/>
    <mergeCell ref="B7:B11"/>
    <mergeCell ref="C7:C11"/>
    <mergeCell ref="D7:D11"/>
    <mergeCell ref="E7:E11"/>
    <mergeCell ref="F7:F11"/>
    <mergeCell ref="G7:G8"/>
    <mergeCell ref="B55:B82"/>
    <mergeCell ref="C55:C68"/>
    <mergeCell ref="D55:D68"/>
    <mergeCell ref="B3:H3"/>
    <mergeCell ref="B4:H4"/>
    <mergeCell ref="E55:E96"/>
    <mergeCell ref="C69:C82"/>
    <mergeCell ref="D69:D82"/>
    <mergeCell ref="B83:B96"/>
    <mergeCell ref="C83:C96"/>
    <mergeCell ref="D83:D96"/>
  </mergeCells>
  <dataValidations count="1">
    <dataValidation type="list" allowBlank="1" showInputMessage="1" showErrorMessage="1" sqref="F6" xr:uid="{DBFEA8FA-5F9A-430C-81EC-DD418D28B7D1}">
      <formula1>$B$44:$B$53</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7A6E3-A417-456A-882D-F640B09ADFD6}">
  <sheetPr>
    <tabColor theme="7" tint="0.79998168889431442"/>
    <pageSetUpPr autoPageBreaks="0"/>
  </sheetPr>
  <dimension ref="A1:BF96"/>
  <sheetViews>
    <sheetView zoomScale="80" zoomScaleNormal="80" workbookViewId="0"/>
  </sheetViews>
  <sheetFormatPr defaultRowHeight="15" x14ac:dyDescent="0.25"/>
  <cols>
    <col min="1" max="1" width="6.7109375" customWidth="1"/>
    <col min="2" max="2" width="10.28515625" customWidth="1"/>
    <col min="3" max="3" width="30.5703125" bestFit="1" customWidth="1"/>
    <col min="4" max="4" width="30.5703125" customWidth="1"/>
    <col min="5" max="5" width="11.42578125" customWidth="1"/>
    <col min="6" max="6" width="24.7109375" bestFit="1" customWidth="1"/>
    <col min="7" max="7" width="23.140625" bestFit="1" customWidth="1"/>
    <col min="8" max="8" width="2.7109375" customWidth="1"/>
    <col min="9" max="16" width="12.7109375" hidden="1" customWidth="1"/>
    <col min="17" max="17" width="2.7109375" hidden="1" customWidth="1"/>
    <col min="18" max="26" width="12.7109375" hidden="1" customWidth="1"/>
    <col min="27" max="27" width="12.7109375" style="7" hidden="1" customWidth="1"/>
    <col min="28" max="31" width="12.7109375" hidden="1" customWidth="1"/>
    <col min="32" max="58" width="12.7109375" customWidth="1"/>
  </cols>
  <sheetData>
    <row r="1" spans="1:58" s="132" customFormat="1" ht="12.6" customHeight="1" x14ac:dyDescent="0.2">
      <c r="AA1" s="33"/>
    </row>
    <row r="2" spans="1:58" s="132" customFormat="1" ht="18.600000000000001" customHeight="1" x14ac:dyDescent="0.25">
      <c r="A2" s="133"/>
      <c r="B2" s="133" t="s">
        <v>526</v>
      </c>
      <c r="C2" s="133"/>
      <c r="D2" s="133"/>
      <c r="E2" s="133"/>
      <c r="AA2" s="34"/>
    </row>
    <row r="3" spans="1:58" s="132" customFormat="1" ht="50.1" customHeight="1" x14ac:dyDescent="0.2">
      <c r="A3" s="134"/>
      <c r="B3" s="284" t="s">
        <v>593</v>
      </c>
      <c r="C3" s="284"/>
      <c r="D3" s="284"/>
      <c r="E3" s="284"/>
      <c r="F3" s="284"/>
      <c r="G3" s="284"/>
      <c r="H3" s="284"/>
      <c r="I3" s="134"/>
      <c r="J3" s="134"/>
      <c r="K3" s="134"/>
      <c r="L3" s="134"/>
      <c r="M3" s="134"/>
      <c r="N3" s="134"/>
      <c r="O3" s="134"/>
      <c r="P3" s="135"/>
      <c r="Q3" s="135"/>
      <c r="R3" s="135"/>
      <c r="AA3" s="35"/>
    </row>
    <row r="4" spans="1:58" s="132" customFormat="1" ht="16.350000000000001" customHeight="1" x14ac:dyDescent="0.2">
      <c r="A4" s="156"/>
      <c r="B4" s="317" t="s">
        <v>515</v>
      </c>
      <c r="C4" s="317"/>
      <c r="D4" s="317"/>
      <c r="E4" s="317"/>
      <c r="F4" s="317"/>
      <c r="G4" s="317"/>
      <c r="H4" s="317"/>
      <c r="I4" s="156"/>
      <c r="J4" s="156"/>
      <c r="K4" s="156"/>
      <c r="L4" s="156"/>
      <c r="M4" s="156"/>
      <c r="N4" s="156"/>
      <c r="O4" s="156"/>
      <c r="P4" s="135"/>
      <c r="Q4" s="135"/>
      <c r="R4" s="135"/>
    </row>
    <row r="5" spans="1:58" s="137" customFormat="1" ht="13.5" customHeight="1" x14ac:dyDescent="0.25">
      <c r="AA5"/>
    </row>
    <row r="6" spans="1:58" s="140" customFormat="1" ht="13.5" customHeight="1" x14ac:dyDescent="0.25"/>
    <row r="7" spans="1:58" ht="14.45" customHeight="1" x14ac:dyDescent="0.25">
      <c r="B7" s="298" t="s">
        <v>133</v>
      </c>
      <c r="C7" s="298" t="s">
        <v>134</v>
      </c>
      <c r="D7" s="299" t="s">
        <v>135</v>
      </c>
      <c r="E7" s="318" t="s">
        <v>136</v>
      </c>
      <c r="F7" s="319" t="s">
        <v>45</v>
      </c>
      <c r="G7" s="285"/>
      <c r="H7" s="118"/>
      <c r="I7" s="287" t="s">
        <v>137</v>
      </c>
      <c r="J7" s="288"/>
      <c r="K7" s="288"/>
      <c r="L7" s="288"/>
      <c r="M7" s="288"/>
      <c r="N7" s="288"/>
      <c r="O7" s="288"/>
      <c r="P7" s="289"/>
      <c r="Q7" s="118"/>
      <c r="R7" s="287" t="s">
        <v>138</v>
      </c>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1"/>
    </row>
    <row r="8" spans="1:58" x14ac:dyDescent="0.25">
      <c r="B8" s="298"/>
      <c r="C8" s="298"/>
      <c r="D8" s="300"/>
      <c r="E8" s="318"/>
      <c r="F8" s="319"/>
      <c r="G8" s="286"/>
      <c r="H8" s="118"/>
      <c r="I8" s="292" t="s">
        <v>139</v>
      </c>
      <c r="J8" s="293"/>
      <c r="K8" s="293"/>
      <c r="L8" s="293"/>
      <c r="M8" s="293"/>
      <c r="N8" s="293"/>
      <c r="O8" s="293"/>
      <c r="P8" s="294"/>
      <c r="Q8" s="118"/>
      <c r="R8" s="295" t="s">
        <v>140</v>
      </c>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7"/>
    </row>
    <row r="9" spans="1:58" ht="45" x14ac:dyDescent="0.25">
      <c r="B9" s="298"/>
      <c r="C9" s="298"/>
      <c r="D9" s="300"/>
      <c r="E9" s="318"/>
      <c r="F9" s="319"/>
      <c r="G9" s="119" t="s">
        <v>37</v>
      </c>
      <c r="H9" s="118"/>
      <c r="I9" s="120" t="s">
        <v>84</v>
      </c>
      <c r="J9" s="120" t="s">
        <v>86</v>
      </c>
      <c r="K9" s="120" t="s">
        <v>87</v>
      </c>
      <c r="L9" s="120" t="s">
        <v>88</v>
      </c>
      <c r="M9" s="120" t="s">
        <v>89</v>
      </c>
      <c r="N9" s="121" t="s">
        <v>90</v>
      </c>
      <c r="O9" s="120" t="s">
        <v>91</v>
      </c>
      <c r="P9" s="120" t="s">
        <v>92</v>
      </c>
      <c r="Q9" s="118"/>
      <c r="R9" s="120" t="s">
        <v>93</v>
      </c>
      <c r="S9" s="122" t="s">
        <v>94</v>
      </c>
      <c r="T9" s="122" t="s">
        <v>95</v>
      </c>
      <c r="U9" s="123" t="s">
        <v>96</v>
      </c>
      <c r="V9" s="122" t="s">
        <v>97</v>
      </c>
      <c r="W9" s="122" t="s">
        <v>98</v>
      </c>
      <c r="X9" s="122" t="s">
        <v>99</v>
      </c>
      <c r="Y9" s="122" t="s">
        <v>100</v>
      </c>
      <c r="Z9" s="122" t="s">
        <v>101</v>
      </c>
      <c r="AA9" s="117" t="s">
        <v>102</v>
      </c>
      <c r="AB9" s="122" t="s">
        <v>103</v>
      </c>
      <c r="AC9" s="122" t="s">
        <v>104</v>
      </c>
      <c r="AD9" s="124" t="s">
        <v>105</v>
      </c>
      <c r="AE9" s="124" t="s">
        <v>38</v>
      </c>
      <c r="AF9" s="124" t="s">
        <v>106</v>
      </c>
      <c r="AG9" s="124" t="s">
        <v>107</v>
      </c>
      <c r="AH9" s="124" t="s">
        <v>108</v>
      </c>
      <c r="AI9" s="124" t="s">
        <v>109</v>
      </c>
      <c r="AJ9" s="124" t="s">
        <v>110</v>
      </c>
      <c r="AK9" s="124" t="s">
        <v>111</v>
      </c>
      <c r="AL9" s="124" t="s">
        <v>112</v>
      </c>
      <c r="AM9" s="124" t="s">
        <v>113</v>
      </c>
      <c r="AN9" s="124" t="s">
        <v>114</v>
      </c>
      <c r="AO9" s="124" t="s">
        <v>115</v>
      </c>
      <c r="AP9" s="124" t="s">
        <v>116</v>
      </c>
      <c r="AQ9" s="124" t="s">
        <v>117</v>
      </c>
      <c r="AR9" s="124" t="s">
        <v>118</v>
      </c>
      <c r="AS9" s="124" t="s">
        <v>119</v>
      </c>
      <c r="AT9" s="124" t="s">
        <v>120</v>
      </c>
      <c r="AU9" s="124" t="s">
        <v>121</v>
      </c>
      <c r="AV9" s="124" t="s">
        <v>122</v>
      </c>
      <c r="AW9" s="124" t="s">
        <v>123</v>
      </c>
      <c r="AX9" s="124" t="s">
        <v>124</v>
      </c>
      <c r="AY9" s="124" t="s">
        <v>125</v>
      </c>
      <c r="AZ9" s="124" t="s">
        <v>126</v>
      </c>
      <c r="BA9" s="124" t="s">
        <v>127</v>
      </c>
      <c r="BB9" s="124" t="s">
        <v>128</v>
      </c>
      <c r="BC9" s="124" t="s">
        <v>129</v>
      </c>
      <c r="BD9" s="124" t="s">
        <v>130</v>
      </c>
      <c r="BE9" s="124" t="s">
        <v>131</v>
      </c>
      <c r="BF9" s="124" t="s">
        <v>132</v>
      </c>
    </row>
    <row r="10" spans="1:58" ht="22.5" x14ac:dyDescent="0.25">
      <c r="B10" s="298"/>
      <c r="C10" s="298"/>
      <c r="D10" s="300"/>
      <c r="E10" s="318"/>
      <c r="F10" s="319"/>
      <c r="G10" s="119" t="s">
        <v>141</v>
      </c>
      <c r="H10" s="118"/>
      <c r="I10" s="125" t="s">
        <v>142</v>
      </c>
      <c r="J10" s="125" t="s">
        <v>143</v>
      </c>
      <c r="K10" s="125" t="s">
        <v>144</v>
      </c>
      <c r="L10" s="125" t="s">
        <v>145</v>
      </c>
      <c r="M10" s="125" t="s">
        <v>146</v>
      </c>
      <c r="N10" s="126" t="s">
        <v>147</v>
      </c>
      <c r="O10" s="125" t="s">
        <v>148</v>
      </c>
      <c r="P10" s="125" t="s">
        <v>149</v>
      </c>
      <c r="Q10" s="118"/>
      <c r="R10" s="127" t="s">
        <v>150</v>
      </c>
      <c r="S10" s="125" t="s">
        <v>151</v>
      </c>
      <c r="T10" s="125" t="s">
        <v>152</v>
      </c>
      <c r="U10" s="128" t="s">
        <v>153</v>
      </c>
      <c r="V10" s="125" t="s">
        <v>154</v>
      </c>
      <c r="W10" s="125" t="s">
        <v>155</v>
      </c>
      <c r="X10" s="125" t="s">
        <v>156</v>
      </c>
      <c r="Y10" s="125" t="s">
        <v>157</v>
      </c>
      <c r="Z10" s="125" t="s">
        <v>158</v>
      </c>
      <c r="AA10" s="55" t="s">
        <v>159</v>
      </c>
      <c r="AB10" s="125" t="s">
        <v>160</v>
      </c>
      <c r="AC10" s="125" t="s">
        <v>161</v>
      </c>
      <c r="AD10" s="124" t="s">
        <v>162</v>
      </c>
      <c r="AE10" s="124" t="s">
        <v>163</v>
      </c>
      <c r="AF10" s="124" t="s">
        <v>164</v>
      </c>
      <c r="AG10" s="124" t="s">
        <v>165</v>
      </c>
      <c r="AH10" s="124" t="s">
        <v>166</v>
      </c>
      <c r="AI10" s="124" t="s">
        <v>167</v>
      </c>
      <c r="AJ10" s="124" t="s">
        <v>168</v>
      </c>
      <c r="AK10" s="124" t="s">
        <v>169</v>
      </c>
      <c r="AL10" s="124" t="s">
        <v>170</v>
      </c>
      <c r="AM10" s="124" t="s">
        <v>171</v>
      </c>
      <c r="AN10" s="124" t="s">
        <v>172</v>
      </c>
      <c r="AO10" s="124" t="s">
        <v>173</v>
      </c>
      <c r="AP10" s="124" t="s">
        <v>174</v>
      </c>
      <c r="AQ10" s="124" t="s">
        <v>175</v>
      </c>
      <c r="AR10" s="124" t="s">
        <v>176</v>
      </c>
      <c r="AS10" s="124" t="s">
        <v>177</v>
      </c>
      <c r="AT10" s="124" t="s">
        <v>178</v>
      </c>
      <c r="AU10" s="124" t="s">
        <v>179</v>
      </c>
      <c r="AV10" s="124" t="s">
        <v>180</v>
      </c>
      <c r="AW10" s="124" t="s">
        <v>181</v>
      </c>
      <c r="AX10" s="124" t="s">
        <v>182</v>
      </c>
      <c r="AY10" s="124" t="s">
        <v>183</v>
      </c>
      <c r="AZ10" s="124" t="s">
        <v>184</v>
      </c>
      <c r="BA10" s="124" t="s">
        <v>185</v>
      </c>
      <c r="BB10" s="124" t="s">
        <v>186</v>
      </c>
      <c r="BC10" s="124" t="s">
        <v>187</v>
      </c>
      <c r="BD10" s="124" t="s">
        <v>188</v>
      </c>
      <c r="BE10" s="124" t="s">
        <v>189</v>
      </c>
      <c r="BF10" s="124" t="s">
        <v>190</v>
      </c>
    </row>
    <row r="11" spans="1:58" x14ac:dyDescent="0.25">
      <c r="B11" s="298"/>
      <c r="C11" s="298"/>
      <c r="D11" s="301"/>
      <c r="E11" s="318"/>
      <c r="F11" s="319"/>
      <c r="G11" s="152" t="s">
        <v>191</v>
      </c>
      <c r="H11" s="118"/>
      <c r="I11" s="122" t="s">
        <v>192</v>
      </c>
      <c r="J11" s="122" t="s">
        <v>192</v>
      </c>
      <c r="K11" s="122" t="s">
        <v>193</v>
      </c>
      <c r="L11" s="122" t="s">
        <v>193</v>
      </c>
      <c r="M11" s="122" t="s">
        <v>194</v>
      </c>
      <c r="N11" s="131" t="s">
        <v>194</v>
      </c>
      <c r="O11" s="122" t="s">
        <v>195</v>
      </c>
      <c r="P11" s="122" t="s">
        <v>195</v>
      </c>
      <c r="Q11" s="118"/>
      <c r="R11" s="122" t="s">
        <v>196</v>
      </c>
      <c r="S11" s="122" t="s">
        <v>197</v>
      </c>
      <c r="T11" s="122" t="s">
        <v>197</v>
      </c>
      <c r="U11" s="123" t="s">
        <v>198</v>
      </c>
      <c r="V11" s="122" t="s">
        <v>198</v>
      </c>
      <c r="W11" s="122" t="s">
        <v>199</v>
      </c>
      <c r="X11" s="122" t="s">
        <v>199</v>
      </c>
      <c r="Y11" s="122" t="s">
        <v>200</v>
      </c>
      <c r="Z11" s="122" t="s">
        <v>200</v>
      </c>
      <c r="AA11" s="122" t="s">
        <v>200</v>
      </c>
      <c r="AB11" s="122" t="s">
        <v>201</v>
      </c>
      <c r="AC11" s="122">
        <v>2023</v>
      </c>
      <c r="AD11" s="124">
        <v>2023</v>
      </c>
      <c r="AE11" s="124">
        <v>2024</v>
      </c>
      <c r="AF11" s="124">
        <v>2024</v>
      </c>
      <c r="AG11" s="124">
        <v>2024</v>
      </c>
      <c r="AH11" s="124">
        <v>2024</v>
      </c>
      <c r="AI11" s="124">
        <v>2025</v>
      </c>
      <c r="AJ11" s="124">
        <v>2025</v>
      </c>
      <c r="AK11" s="124">
        <v>2025</v>
      </c>
      <c r="AL11" s="124">
        <v>2025</v>
      </c>
      <c r="AM11" s="124">
        <v>2026</v>
      </c>
      <c r="AN11" s="124">
        <v>2026</v>
      </c>
      <c r="AO11" s="124">
        <v>2026</v>
      </c>
      <c r="AP11" s="124">
        <v>2026</v>
      </c>
      <c r="AQ11" s="124">
        <v>2027</v>
      </c>
      <c r="AR11" s="124">
        <v>2027</v>
      </c>
      <c r="AS11" s="124">
        <v>2027</v>
      </c>
      <c r="AT11" s="124">
        <v>2027</v>
      </c>
      <c r="AU11" s="124">
        <v>2028</v>
      </c>
      <c r="AV11" s="124">
        <v>2028</v>
      </c>
      <c r="AW11" s="124">
        <v>2028</v>
      </c>
      <c r="AX11" s="124">
        <v>2028</v>
      </c>
      <c r="AY11" s="124">
        <v>2029</v>
      </c>
      <c r="AZ11" s="124">
        <v>2029</v>
      </c>
      <c r="BA11" s="124">
        <v>2029</v>
      </c>
      <c r="BB11" s="124">
        <v>2029</v>
      </c>
      <c r="BC11" s="124">
        <v>2030</v>
      </c>
      <c r="BD11" s="124">
        <v>2030</v>
      </c>
      <c r="BE11" s="124">
        <v>2030</v>
      </c>
      <c r="BF11" s="124">
        <v>2030</v>
      </c>
    </row>
    <row r="12" spans="1:58" ht="14.45" customHeight="1" x14ac:dyDescent="0.25">
      <c r="B12" s="279" t="s">
        <v>203</v>
      </c>
      <c r="C12" s="316" t="s">
        <v>204</v>
      </c>
      <c r="D12" s="280" t="s">
        <v>49</v>
      </c>
      <c r="E12" s="280" t="s">
        <v>291</v>
      </c>
      <c r="F12" s="65" t="s">
        <v>53</v>
      </c>
      <c r="G12" s="66"/>
      <c r="H12" s="38"/>
      <c r="I12" s="142"/>
      <c r="J12" s="142"/>
      <c r="K12" s="142"/>
      <c r="L12" s="142"/>
      <c r="M12" s="142"/>
      <c r="N12" s="142"/>
      <c r="O12" s="142"/>
      <c r="P12" s="142"/>
      <c r="Q12" s="38"/>
      <c r="R12" s="142"/>
      <c r="S12" s="142"/>
      <c r="T12" s="142"/>
      <c r="U12" s="142"/>
      <c r="V12" s="142"/>
      <c r="W12" s="142"/>
      <c r="X12" s="142"/>
      <c r="Y12" s="142"/>
      <c r="Z12" s="142"/>
      <c r="AA12" s="142"/>
      <c r="AB12" s="142"/>
      <c r="AC12" s="142"/>
      <c r="AD12" s="95"/>
      <c r="AE12" s="95"/>
      <c r="AF12" s="95">
        <v>196</v>
      </c>
      <c r="AG12" s="95">
        <v>196.15</v>
      </c>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row>
    <row r="13" spans="1:58" x14ac:dyDescent="0.25">
      <c r="B13" s="279"/>
      <c r="C13" s="316"/>
      <c r="D13" s="281"/>
      <c r="E13" s="281"/>
      <c r="F13" s="65" t="s">
        <v>54</v>
      </c>
      <c r="G13" s="66"/>
      <c r="H13" s="38"/>
      <c r="I13" s="142"/>
      <c r="J13" s="142"/>
      <c r="K13" s="142"/>
      <c r="L13" s="142"/>
      <c r="M13" s="142"/>
      <c r="N13" s="142"/>
      <c r="O13" s="142"/>
      <c r="P13" s="142"/>
      <c r="Q13" s="38"/>
      <c r="R13" s="142"/>
      <c r="S13" s="142"/>
      <c r="T13" s="142"/>
      <c r="U13" s="142"/>
      <c r="V13" s="142"/>
      <c r="W13" s="142"/>
      <c r="X13" s="142"/>
      <c r="Y13" s="142"/>
      <c r="Z13" s="142"/>
      <c r="AA13" s="142"/>
      <c r="AB13" s="142"/>
      <c r="AC13" s="142"/>
      <c r="AD13" s="95"/>
      <c r="AE13" s="95"/>
      <c r="AF13" s="95">
        <v>269.56</v>
      </c>
      <c r="AG13" s="95">
        <v>269.75</v>
      </c>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row>
    <row r="14" spans="1:58" x14ac:dyDescent="0.25">
      <c r="B14" s="279"/>
      <c r="C14" s="316"/>
      <c r="D14" s="281"/>
      <c r="E14" s="281"/>
      <c r="F14" s="65" t="s">
        <v>55</v>
      </c>
      <c r="G14" s="66"/>
      <c r="H14" s="38"/>
      <c r="I14" s="142"/>
      <c r="J14" s="142"/>
      <c r="K14" s="142"/>
      <c r="L14" s="142"/>
      <c r="M14" s="142"/>
      <c r="N14" s="142"/>
      <c r="O14" s="142"/>
      <c r="P14" s="142"/>
      <c r="Q14" s="38"/>
      <c r="R14" s="142"/>
      <c r="S14" s="142"/>
      <c r="T14" s="142"/>
      <c r="U14" s="142"/>
      <c r="V14" s="142"/>
      <c r="W14" s="142"/>
      <c r="X14" s="142"/>
      <c r="Y14" s="142"/>
      <c r="Z14" s="142"/>
      <c r="AA14" s="142"/>
      <c r="AB14" s="142"/>
      <c r="AC14" s="142"/>
      <c r="AD14" s="95"/>
      <c r="AE14" s="95"/>
      <c r="AF14" s="95">
        <v>255.66</v>
      </c>
      <c r="AG14" s="95">
        <v>255.85</v>
      </c>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row>
    <row r="15" spans="1:58" x14ac:dyDescent="0.25">
      <c r="B15" s="279"/>
      <c r="C15" s="316"/>
      <c r="D15" s="281"/>
      <c r="E15" s="281"/>
      <c r="F15" s="65" t="s">
        <v>56</v>
      </c>
      <c r="G15" s="66"/>
      <c r="H15" s="38"/>
      <c r="I15" s="142"/>
      <c r="J15" s="142"/>
      <c r="K15" s="142"/>
      <c r="L15" s="142"/>
      <c r="M15" s="142"/>
      <c r="N15" s="142"/>
      <c r="O15" s="142"/>
      <c r="P15" s="142"/>
      <c r="Q15" s="38"/>
      <c r="R15" s="142"/>
      <c r="S15" s="142"/>
      <c r="T15" s="142"/>
      <c r="U15" s="142"/>
      <c r="V15" s="142"/>
      <c r="W15" s="142"/>
      <c r="X15" s="142"/>
      <c r="Y15" s="142"/>
      <c r="Z15" s="142"/>
      <c r="AA15" s="142"/>
      <c r="AB15" s="142"/>
      <c r="AC15" s="142"/>
      <c r="AD15" s="95"/>
      <c r="AE15" s="95"/>
      <c r="AF15" s="95">
        <v>232.26</v>
      </c>
      <c r="AG15" s="95">
        <v>232.42</v>
      </c>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row>
    <row r="16" spans="1:58" x14ac:dyDescent="0.25">
      <c r="B16" s="279"/>
      <c r="C16" s="316"/>
      <c r="D16" s="281"/>
      <c r="E16" s="281"/>
      <c r="F16" s="65" t="s">
        <v>57</v>
      </c>
      <c r="G16" s="66"/>
      <c r="H16" s="38"/>
      <c r="I16" s="142"/>
      <c r="J16" s="142"/>
      <c r="K16" s="142"/>
      <c r="L16" s="142"/>
      <c r="M16" s="142"/>
      <c r="N16" s="142"/>
      <c r="O16" s="142"/>
      <c r="P16" s="142"/>
      <c r="Q16" s="38"/>
      <c r="R16" s="142"/>
      <c r="S16" s="142"/>
      <c r="T16" s="142"/>
      <c r="U16" s="142"/>
      <c r="V16" s="142"/>
      <c r="W16" s="142"/>
      <c r="X16" s="142"/>
      <c r="Y16" s="142"/>
      <c r="Z16" s="142"/>
      <c r="AA16" s="142"/>
      <c r="AB16" s="142"/>
      <c r="AC16" s="142"/>
      <c r="AD16" s="95"/>
      <c r="AE16" s="95"/>
      <c r="AF16" s="95">
        <v>242.36</v>
      </c>
      <c r="AG16" s="95">
        <v>242.53</v>
      </c>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row>
    <row r="17" spans="2:58" x14ac:dyDescent="0.25">
      <c r="B17" s="279"/>
      <c r="C17" s="316"/>
      <c r="D17" s="281"/>
      <c r="E17" s="281"/>
      <c r="F17" s="65" t="s">
        <v>58</v>
      </c>
      <c r="G17" s="66"/>
      <c r="H17" s="38"/>
      <c r="I17" s="142"/>
      <c r="J17" s="142"/>
      <c r="K17" s="142"/>
      <c r="L17" s="142"/>
      <c r="M17" s="142"/>
      <c r="N17" s="142"/>
      <c r="O17" s="142"/>
      <c r="P17" s="142"/>
      <c r="Q17" s="38"/>
      <c r="R17" s="142"/>
      <c r="S17" s="142"/>
      <c r="T17" s="142"/>
      <c r="U17" s="142"/>
      <c r="V17" s="142"/>
      <c r="W17" s="142"/>
      <c r="X17" s="142"/>
      <c r="Y17" s="142"/>
      <c r="Z17" s="142"/>
      <c r="AA17" s="142"/>
      <c r="AB17" s="142"/>
      <c r="AC17" s="142"/>
      <c r="AD17" s="95"/>
      <c r="AE17" s="95"/>
      <c r="AF17" s="95">
        <v>239.76</v>
      </c>
      <c r="AG17" s="95">
        <v>239.94</v>
      </c>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row>
    <row r="18" spans="2:58" x14ac:dyDescent="0.25">
      <c r="B18" s="279"/>
      <c r="C18" s="316"/>
      <c r="D18" s="281"/>
      <c r="E18" s="281"/>
      <c r="F18" s="65" t="s">
        <v>59</v>
      </c>
      <c r="G18" s="66"/>
      <c r="H18" s="38"/>
      <c r="I18" s="142"/>
      <c r="J18" s="142"/>
      <c r="K18" s="142"/>
      <c r="L18" s="142"/>
      <c r="M18" s="142"/>
      <c r="N18" s="142"/>
      <c r="O18" s="142"/>
      <c r="P18" s="142"/>
      <c r="Q18" s="38"/>
      <c r="R18" s="142"/>
      <c r="S18" s="142"/>
      <c r="T18" s="142"/>
      <c r="U18" s="142"/>
      <c r="V18" s="142"/>
      <c r="W18" s="142"/>
      <c r="X18" s="142"/>
      <c r="Y18" s="142"/>
      <c r="Z18" s="142"/>
      <c r="AA18" s="142"/>
      <c r="AB18" s="142"/>
      <c r="AC18" s="142"/>
      <c r="AD18" s="95"/>
      <c r="AE18" s="95"/>
      <c r="AF18" s="95">
        <v>253.04</v>
      </c>
      <c r="AG18" s="95">
        <v>253.22</v>
      </c>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row>
    <row r="19" spans="2:58" x14ac:dyDescent="0.25">
      <c r="B19" s="279"/>
      <c r="C19" s="316"/>
      <c r="D19" s="281"/>
      <c r="E19" s="281"/>
      <c r="F19" s="65" t="s">
        <v>60</v>
      </c>
      <c r="G19" s="66"/>
      <c r="H19" s="38"/>
      <c r="I19" s="142"/>
      <c r="J19" s="142"/>
      <c r="K19" s="142"/>
      <c r="L19" s="142"/>
      <c r="M19" s="142"/>
      <c r="N19" s="142"/>
      <c r="O19" s="142"/>
      <c r="P19" s="142"/>
      <c r="Q19" s="38"/>
      <c r="R19" s="142"/>
      <c r="S19" s="142"/>
      <c r="T19" s="142"/>
      <c r="U19" s="142"/>
      <c r="V19" s="142"/>
      <c r="W19" s="142"/>
      <c r="X19" s="142"/>
      <c r="Y19" s="142"/>
      <c r="Z19" s="142"/>
      <c r="AA19" s="142"/>
      <c r="AB19" s="142"/>
      <c r="AC19" s="142"/>
      <c r="AD19" s="95"/>
      <c r="AE19" s="95"/>
      <c r="AF19" s="95">
        <v>156.58000000000001</v>
      </c>
      <c r="AG19" s="95">
        <v>156.71</v>
      </c>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row>
    <row r="20" spans="2:58" x14ac:dyDescent="0.25">
      <c r="B20" s="279"/>
      <c r="C20" s="316"/>
      <c r="D20" s="281"/>
      <c r="E20" s="281"/>
      <c r="F20" s="65" t="s">
        <v>61</v>
      </c>
      <c r="G20" s="66"/>
      <c r="H20" s="38"/>
      <c r="I20" s="142"/>
      <c r="J20" s="142"/>
      <c r="K20" s="142"/>
      <c r="L20" s="142"/>
      <c r="M20" s="142"/>
      <c r="N20" s="142"/>
      <c r="O20" s="142"/>
      <c r="P20" s="142"/>
      <c r="Q20" s="38"/>
      <c r="R20" s="142"/>
      <c r="S20" s="142"/>
      <c r="T20" s="142"/>
      <c r="U20" s="142"/>
      <c r="V20" s="142"/>
      <c r="W20" s="142"/>
      <c r="X20" s="142"/>
      <c r="Y20" s="142"/>
      <c r="Z20" s="142"/>
      <c r="AA20" s="142"/>
      <c r="AB20" s="142"/>
      <c r="AC20" s="142"/>
      <c r="AD20" s="95"/>
      <c r="AE20" s="95"/>
      <c r="AF20" s="95">
        <v>218.76</v>
      </c>
      <c r="AG20" s="95">
        <v>218.92</v>
      </c>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row>
    <row r="21" spans="2:58" x14ac:dyDescent="0.25">
      <c r="B21" s="279"/>
      <c r="C21" s="316"/>
      <c r="D21" s="281"/>
      <c r="E21" s="281"/>
      <c r="F21" s="65" t="s">
        <v>62</v>
      </c>
      <c r="G21" s="66"/>
      <c r="H21" s="38"/>
      <c r="I21" s="142"/>
      <c r="J21" s="142"/>
      <c r="K21" s="142"/>
      <c r="L21" s="142"/>
      <c r="M21" s="142"/>
      <c r="N21" s="142"/>
      <c r="O21" s="142"/>
      <c r="P21" s="142"/>
      <c r="Q21" s="38"/>
      <c r="R21" s="142"/>
      <c r="S21" s="142"/>
      <c r="T21" s="142"/>
      <c r="U21" s="142"/>
      <c r="V21" s="142"/>
      <c r="W21" s="142"/>
      <c r="X21" s="142"/>
      <c r="Y21" s="142"/>
      <c r="Z21" s="142"/>
      <c r="AA21" s="142"/>
      <c r="AB21" s="142"/>
      <c r="AC21" s="142"/>
      <c r="AD21" s="95"/>
      <c r="AE21" s="95"/>
      <c r="AF21" s="95">
        <v>193.07</v>
      </c>
      <c r="AG21" s="95">
        <v>193.22</v>
      </c>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row>
    <row r="22" spans="2:58" x14ac:dyDescent="0.25">
      <c r="B22" s="279"/>
      <c r="C22" s="316"/>
      <c r="D22" s="281"/>
      <c r="E22" s="281"/>
      <c r="F22" s="65" t="s">
        <v>63</v>
      </c>
      <c r="G22" s="66"/>
      <c r="H22" s="38"/>
      <c r="I22" s="142"/>
      <c r="J22" s="142"/>
      <c r="K22" s="142"/>
      <c r="L22" s="142"/>
      <c r="M22" s="142"/>
      <c r="N22" s="142"/>
      <c r="O22" s="142"/>
      <c r="P22" s="142"/>
      <c r="Q22" s="38"/>
      <c r="R22" s="142"/>
      <c r="S22" s="142"/>
      <c r="T22" s="142"/>
      <c r="U22" s="142"/>
      <c r="V22" s="142"/>
      <c r="W22" s="142"/>
      <c r="X22" s="142"/>
      <c r="Y22" s="142"/>
      <c r="Z22" s="142"/>
      <c r="AA22" s="142"/>
      <c r="AB22" s="142"/>
      <c r="AC22" s="142"/>
      <c r="AD22" s="95"/>
      <c r="AE22" s="95"/>
      <c r="AF22" s="95">
        <v>214.56</v>
      </c>
      <c r="AG22" s="95">
        <v>214.73</v>
      </c>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row>
    <row r="23" spans="2:58" x14ac:dyDescent="0.25">
      <c r="B23" s="279"/>
      <c r="C23" s="316"/>
      <c r="D23" s="281"/>
      <c r="E23" s="281"/>
      <c r="F23" s="65" t="s">
        <v>64</v>
      </c>
      <c r="G23" s="66"/>
      <c r="H23" s="38"/>
      <c r="I23" s="142"/>
      <c r="J23" s="142"/>
      <c r="K23" s="142"/>
      <c r="L23" s="142"/>
      <c r="M23" s="142"/>
      <c r="N23" s="142"/>
      <c r="O23" s="142"/>
      <c r="P23" s="142"/>
      <c r="Q23" s="38"/>
      <c r="R23" s="142"/>
      <c r="S23" s="142"/>
      <c r="T23" s="142"/>
      <c r="U23" s="142"/>
      <c r="V23" s="142"/>
      <c r="W23" s="142"/>
      <c r="X23" s="142"/>
      <c r="Y23" s="142"/>
      <c r="Z23" s="142"/>
      <c r="AA23" s="142"/>
      <c r="AB23" s="142"/>
      <c r="AC23" s="142"/>
      <c r="AD23" s="95"/>
      <c r="AE23" s="95"/>
      <c r="AF23" s="95">
        <v>238.55</v>
      </c>
      <c r="AG23" s="95">
        <v>238.73</v>
      </c>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row>
    <row r="24" spans="2:58" x14ac:dyDescent="0.25">
      <c r="B24" s="279"/>
      <c r="C24" s="316"/>
      <c r="D24" s="281"/>
      <c r="E24" s="281"/>
      <c r="F24" s="65" t="s">
        <v>65</v>
      </c>
      <c r="G24" s="66"/>
      <c r="H24" s="38"/>
      <c r="I24" s="142"/>
      <c r="J24" s="142"/>
      <c r="K24" s="142"/>
      <c r="L24" s="142"/>
      <c r="M24" s="142"/>
      <c r="N24" s="142"/>
      <c r="O24" s="142"/>
      <c r="P24" s="142"/>
      <c r="Q24" s="38"/>
      <c r="R24" s="142"/>
      <c r="S24" s="142"/>
      <c r="T24" s="142"/>
      <c r="U24" s="142"/>
      <c r="V24" s="142"/>
      <c r="W24" s="142"/>
      <c r="X24" s="142"/>
      <c r="Y24" s="142"/>
      <c r="Z24" s="142"/>
      <c r="AA24" s="142"/>
      <c r="AB24" s="142"/>
      <c r="AC24" s="142"/>
      <c r="AD24" s="95"/>
      <c r="AE24" s="95"/>
      <c r="AF24" s="95">
        <v>256.06</v>
      </c>
      <c r="AG24" s="95">
        <v>256.24</v>
      </c>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row>
    <row r="25" spans="2:58" x14ac:dyDescent="0.25">
      <c r="B25" s="279"/>
      <c r="C25" s="316"/>
      <c r="D25" s="281"/>
      <c r="E25" s="281"/>
      <c r="F25" s="65" t="s">
        <v>66</v>
      </c>
      <c r="G25" s="66"/>
      <c r="H25" s="38"/>
      <c r="I25" s="142"/>
      <c r="J25" s="142"/>
      <c r="K25" s="142"/>
      <c r="L25" s="142"/>
      <c r="M25" s="142"/>
      <c r="N25" s="142"/>
      <c r="O25" s="142"/>
      <c r="P25" s="142"/>
      <c r="Q25" s="38"/>
      <c r="R25" s="142"/>
      <c r="S25" s="142"/>
      <c r="T25" s="142"/>
      <c r="U25" s="142"/>
      <c r="V25" s="142"/>
      <c r="W25" s="142"/>
      <c r="X25" s="142"/>
      <c r="Y25" s="142"/>
      <c r="Z25" s="142"/>
      <c r="AA25" s="142"/>
      <c r="AB25" s="142"/>
      <c r="AC25" s="142"/>
      <c r="AD25" s="95"/>
      <c r="AE25" s="95"/>
      <c r="AF25" s="95">
        <v>239.84</v>
      </c>
      <c r="AG25" s="95">
        <v>240.01</v>
      </c>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row>
    <row r="26" spans="2:58" ht="14.45" customHeight="1" x14ac:dyDescent="0.25">
      <c r="B26" s="279"/>
      <c r="C26" s="316" t="s">
        <v>220</v>
      </c>
      <c r="D26" s="281"/>
      <c r="E26" s="281"/>
      <c r="F26" s="17" t="s">
        <v>53</v>
      </c>
      <c r="G26" s="139"/>
      <c r="H26" s="38"/>
      <c r="I26" s="142"/>
      <c r="J26" s="142"/>
      <c r="K26" s="142"/>
      <c r="L26" s="142"/>
      <c r="M26" s="142"/>
      <c r="N26" s="142"/>
      <c r="O26" s="142"/>
      <c r="P26" s="142"/>
      <c r="Q26" s="38"/>
      <c r="R26" s="142"/>
      <c r="S26" s="142"/>
      <c r="T26" s="142"/>
      <c r="U26" s="142"/>
      <c r="V26" s="142"/>
      <c r="W26" s="142"/>
      <c r="X26" s="142"/>
      <c r="Y26" s="142"/>
      <c r="Z26" s="142"/>
      <c r="AA26" s="142"/>
      <c r="AB26" s="142"/>
      <c r="AC26" s="142"/>
      <c r="AD26" s="95"/>
      <c r="AE26" s="95"/>
      <c r="AF26" s="95">
        <v>195.93</v>
      </c>
      <c r="AG26" s="95">
        <v>196.07</v>
      </c>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8" x14ac:dyDescent="0.25">
      <c r="B27" s="279"/>
      <c r="C27" s="316"/>
      <c r="D27" s="281"/>
      <c r="E27" s="281"/>
      <c r="F27" s="17" t="s">
        <v>54</v>
      </c>
      <c r="G27" s="66"/>
      <c r="H27" s="38"/>
      <c r="I27" s="142"/>
      <c r="J27" s="142"/>
      <c r="K27" s="142"/>
      <c r="L27" s="142"/>
      <c r="M27" s="142"/>
      <c r="N27" s="142"/>
      <c r="O27" s="142"/>
      <c r="P27" s="142"/>
      <c r="Q27" s="38"/>
      <c r="R27" s="142"/>
      <c r="S27" s="142"/>
      <c r="T27" s="142"/>
      <c r="U27" s="142"/>
      <c r="V27" s="142"/>
      <c r="W27" s="142"/>
      <c r="X27" s="142"/>
      <c r="Y27" s="142"/>
      <c r="Z27" s="142"/>
      <c r="AA27" s="142"/>
      <c r="AB27" s="142"/>
      <c r="AC27" s="142"/>
      <c r="AD27" s="95"/>
      <c r="AE27" s="95"/>
      <c r="AF27" s="95">
        <v>269.36</v>
      </c>
      <c r="AG27" s="95">
        <v>269.55</v>
      </c>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8" x14ac:dyDescent="0.25">
      <c r="B28" s="279"/>
      <c r="C28" s="316"/>
      <c r="D28" s="281"/>
      <c r="E28" s="281"/>
      <c r="F28" s="17" t="s">
        <v>55</v>
      </c>
      <c r="G28" s="66"/>
      <c r="H28" s="38"/>
      <c r="I28" s="142"/>
      <c r="J28" s="142"/>
      <c r="K28" s="142"/>
      <c r="L28" s="142"/>
      <c r="M28" s="142"/>
      <c r="N28" s="142"/>
      <c r="O28" s="142"/>
      <c r="P28" s="142"/>
      <c r="Q28" s="38"/>
      <c r="R28" s="142"/>
      <c r="S28" s="142"/>
      <c r="T28" s="142"/>
      <c r="U28" s="142"/>
      <c r="V28" s="142"/>
      <c r="W28" s="142"/>
      <c r="X28" s="142"/>
      <c r="Y28" s="142"/>
      <c r="Z28" s="142"/>
      <c r="AA28" s="142"/>
      <c r="AB28" s="142"/>
      <c r="AC28" s="142"/>
      <c r="AD28" s="95"/>
      <c r="AE28" s="95"/>
      <c r="AF28" s="95">
        <v>255.47</v>
      </c>
      <c r="AG28" s="95">
        <v>255.66</v>
      </c>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row>
    <row r="29" spans="2:58" x14ac:dyDescent="0.25">
      <c r="B29" s="279"/>
      <c r="C29" s="316"/>
      <c r="D29" s="281"/>
      <c r="E29" s="281"/>
      <c r="F29" s="17" t="s">
        <v>56</v>
      </c>
      <c r="G29" s="66"/>
      <c r="H29" s="38"/>
      <c r="I29" s="142"/>
      <c r="J29" s="142"/>
      <c r="K29" s="142"/>
      <c r="L29" s="142"/>
      <c r="M29" s="142"/>
      <c r="N29" s="142"/>
      <c r="O29" s="142"/>
      <c r="P29" s="142"/>
      <c r="Q29" s="38"/>
      <c r="R29" s="142"/>
      <c r="S29" s="142"/>
      <c r="T29" s="142"/>
      <c r="U29" s="142"/>
      <c r="V29" s="142"/>
      <c r="W29" s="142"/>
      <c r="X29" s="142"/>
      <c r="Y29" s="142"/>
      <c r="Z29" s="142"/>
      <c r="AA29" s="142"/>
      <c r="AB29" s="142"/>
      <c r="AC29" s="142"/>
      <c r="AD29" s="95"/>
      <c r="AE29" s="95"/>
      <c r="AF29" s="95">
        <v>232.13</v>
      </c>
      <c r="AG29" s="95">
        <v>232.28</v>
      </c>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row>
    <row r="30" spans="2:58" x14ac:dyDescent="0.25">
      <c r="B30" s="279"/>
      <c r="C30" s="316"/>
      <c r="D30" s="281"/>
      <c r="E30" s="281"/>
      <c r="F30" s="17" t="s">
        <v>57</v>
      </c>
      <c r="G30" s="66"/>
      <c r="H30" s="38"/>
      <c r="I30" s="142"/>
      <c r="J30" s="142"/>
      <c r="K30" s="142"/>
      <c r="L30" s="142"/>
      <c r="M30" s="142"/>
      <c r="N30" s="142"/>
      <c r="O30" s="142"/>
      <c r="P30" s="142"/>
      <c r="Q30" s="38"/>
      <c r="R30" s="142"/>
      <c r="S30" s="142"/>
      <c r="T30" s="142"/>
      <c r="U30" s="142"/>
      <c r="V30" s="142"/>
      <c r="W30" s="142"/>
      <c r="X30" s="142"/>
      <c r="Y30" s="142"/>
      <c r="Z30" s="142"/>
      <c r="AA30" s="142"/>
      <c r="AB30" s="142"/>
      <c r="AC30" s="142"/>
      <c r="AD30" s="95"/>
      <c r="AE30" s="95"/>
      <c r="AF30" s="95">
        <v>242.21</v>
      </c>
      <c r="AG30" s="95">
        <v>242.38</v>
      </c>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row>
    <row r="31" spans="2:58" x14ac:dyDescent="0.25">
      <c r="B31" s="279"/>
      <c r="C31" s="316"/>
      <c r="D31" s="281"/>
      <c r="E31" s="281"/>
      <c r="F31" s="17" t="s">
        <v>58</v>
      </c>
      <c r="G31" s="66"/>
      <c r="H31" s="38"/>
      <c r="I31" s="142"/>
      <c r="J31" s="142"/>
      <c r="K31" s="142"/>
      <c r="L31" s="142"/>
      <c r="M31" s="142"/>
      <c r="N31" s="142"/>
      <c r="O31" s="142"/>
      <c r="P31" s="142"/>
      <c r="Q31" s="38"/>
      <c r="R31" s="142"/>
      <c r="S31" s="142"/>
      <c r="T31" s="142"/>
      <c r="U31" s="142"/>
      <c r="V31" s="142"/>
      <c r="W31" s="142"/>
      <c r="X31" s="142"/>
      <c r="Y31" s="142"/>
      <c r="Z31" s="142"/>
      <c r="AA31" s="142"/>
      <c r="AB31" s="142"/>
      <c r="AC31" s="142"/>
      <c r="AD31" s="95"/>
      <c r="AE31" s="95"/>
      <c r="AF31" s="95">
        <v>239.61</v>
      </c>
      <c r="AG31" s="95">
        <v>239.79</v>
      </c>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row>
    <row r="32" spans="2:58" x14ac:dyDescent="0.25">
      <c r="B32" s="279"/>
      <c r="C32" s="316"/>
      <c r="D32" s="281"/>
      <c r="E32" s="281"/>
      <c r="F32" s="17" t="s">
        <v>59</v>
      </c>
      <c r="G32" s="66"/>
      <c r="H32" s="38"/>
      <c r="I32" s="142"/>
      <c r="J32" s="142"/>
      <c r="K32" s="142"/>
      <c r="L32" s="142"/>
      <c r="M32" s="142"/>
      <c r="N32" s="142"/>
      <c r="O32" s="142"/>
      <c r="P32" s="142"/>
      <c r="Q32" s="38"/>
      <c r="R32" s="142"/>
      <c r="S32" s="142"/>
      <c r="T32" s="142"/>
      <c r="U32" s="142"/>
      <c r="V32" s="142"/>
      <c r="W32" s="142"/>
      <c r="X32" s="142"/>
      <c r="Y32" s="142"/>
      <c r="Z32" s="142"/>
      <c r="AA32" s="142"/>
      <c r="AB32" s="142"/>
      <c r="AC32" s="142"/>
      <c r="AD32" s="95"/>
      <c r="AE32" s="95"/>
      <c r="AF32" s="95">
        <v>252.9</v>
      </c>
      <c r="AG32" s="95">
        <v>253.06</v>
      </c>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row>
    <row r="33" spans="2:58" x14ac:dyDescent="0.25">
      <c r="B33" s="279"/>
      <c r="C33" s="316"/>
      <c r="D33" s="281"/>
      <c r="E33" s="281"/>
      <c r="F33" s="17" t="s">
        <v>60</v>
      </c>
      <c r="G33" s="66"/>
      <c r="H33" s="38"/>
      <c r="I33" s="142"/>
      <c r="J33" s="142"/>
      <c r="K33" s="142"/>
      <c r="L33" s="142"/>
      <c r="M33" s="142"/>
      <c r="N33" s="142"/>
      <c r="O33" s="142"/>
      <c r="P33" s="142"/>
      <c r="Q33" s="38"/>
      <c r="R33" s="142"/>
      <c r="S33" s="142"/>
      <c r="T33" s="142"/>
      <c r="U33" s="142"/>
      <c r="V33" s="142"/>
      <c r="W33" s="142"/>
      <c r="X33" s="142"/>
      <c r="Y33" s="142"/>
      <c r="Z33" s="142"/>
      <c r="AA33" s="142"/>
      <c r="AB33" s="142"/>
      <c r="AC33" s="142"/>
      <c r="AD33" s="95"/>
      <c r="AE33" s="95"/>
      <c r="AF33" s="95">
        <v>156.59</v>
      </c>
      <c r="AG33" s="95">
        <v>156.71</v>
      </c>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row>
    <row r="34" spans="2:58" x14ac:dyDescent="0.25">
      <c r="B34" s="279"/>
      <c r="C34" s="316"/>
      <c r="D34" s="281"/>
      <c r="E34" s="281"/>
      <c r="F34" s="17" t="s">
        <v>61</v>
      </c>
      <c r="G34" s="66"/>
      <c r="H34" s="38"/>
      <c r="I34" s="142"/>
      <c r="J34" s="142"/>
      <c r="K34" s="142"/>
      <c r="L34" s="142"/>
      <c r="M34" s="142"/>
      <c r="N34" s="142"/>
      <c r="O34" s="142"/>
      <c r="P34" s="142"/>
      <c r="Q34" s="38"/>
      <c r="R34" s="142"/>
      <c r="S34" s="142"/>
      <c r="T34" s="142"/>
      <c r="U34" s="142"/>
      <c r="V34" s="142"/>
      <c r="W34" s="142"/>
      <c r="X34" s="142"/>
      <c r="Y34" s="142"/>
      <c r="Z34" s="142"/>
      <c r="AA34" s="142"/>
      <c r="AB34" s="142"/>
      <c r="AC34" s="142"/>
      <c r="AD34" s="95"/>
      <c r="AE34" s="95"/>
      <c r="AF34" s="95">
        <v>218.66</v>
      </c>
      <c r="AG34" s="95">
        <v>218.82</v>
      </c>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row>
    <row r="35" spans="2:58" x14ac:dyDescent="0.25">
      <c r="B35" s="279"/>
      <c r="C35" s="316"/>
      <c r="D35" s="281"/>
      <c r="E35" s="281"/>
      <c r="F35" s="17" t="s">
        <v>62</v>
      </c>
      <c r="G35" s="66"/>
      <c r="H35" s="38"/>
      <c r="I35" s="142"/>
      <c r="J35" s="142"/>
      <c r="K35" s="142"/>
      <c r="L35" s="142"/>
      <c r="M35" s="142"/>
      <c r="N35" s="142"/>
      <c r="O35" s="142"/>
      <c r="P35" s="142"/>
      <c r="Q35" s="38"/>
      <c r="R35" s="142"/>
      <c r="S35" s="142"/>
      <c r="T35" s="142"/>
      <c r="U35" s="142"/>
      <c r="V35" s="142"/>
      <c r="W35" s="142"/>
      <c r="X35" s="142"/>
      <c r="Y35" s="142"/>
      <c r="Z35" s="142"/>
      <c r="AA35" s="142"/>
      <c r="AB35" s="142"/>
      <c r="AC35" s="142"/>
      <c r="AD35" s="95"/>
      <c r="AE35" s="95"/>
      <c r="AF35" s="95">
        <v>193.01</v>
      </c>
      <c r="AG35" s="95">
        <v>193.15</v>
      </c>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row>
    <row r="36" spans="2:58" x14ac:dyDescent="0.25">
      <c r="B36" s="279"/>
      <c r="C36" s="316"/>
      <c r="D36" s="281"/>
      <c r="E36" s="281"/>
      <c r="F36" s="17" t="s">
        <v>63</v>
      </c>
      <c r="G36" s="66"/>
      <c r="H36" s="38"/>
      <c r="I36" s="142"/>
      <c r="J36" s="142"/>
      <c r="K36" s="142"/>
      <c r="L36" s="142"/>
      <c r="M36" s="142"/>
      <c r="N36" s="142"/>
      <c r="O36" s="142"/>
      <c r="P36" s="142"/>
      <c r="Q36" s="38"/>
      <c r="R36" s="142"/>
      <c r="S36" s="142"/>
      <c r="T36" s="142"/>
      <c r="U36" s="142"/>
      <c r="V36" s="142"/>
      <c r="W36" s="142"/>
      <c r="X36" s="142"/>
      <c r="Y36" s="142"/>
      <c r="Z36" s="142"/>
      <c r="AA36" s="142"/>
      <c r="AB36" s="142"/>
      <c r="AC36" s="142"/>
      <c r="AD36" s="95"/>
      <c r="AE36" s="95"/>
      <c r="AF36" s="95">
        <v>214.44</v>
      </c>
      <c r="AG36" s="95">
        <v>214.61</v>
      </c>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row>
    <row r="37" spans="2:58" x14ac:dyDescent="0.25">
      <c r="B37" s="279"/>
      <c r="C37" s="316"/>
      <c r="D37" s="281"/>
      <c r="E37" s="281"/>
      <c r="F37" s="17" t="s">
        <v>64</v>
      </c>
      <c r="G37" s="66"/>
      <c r="H37" s="38"/>
      <c r="I37" s="142"/>
      <c r="J37" s="142"/>
      <c r="K37" s="142"/>
      <c r="L37" s="142"/>
      <c r="M37" s="142"/>
      <c r="N37" s="142"/>
      <c r="O37" s="142"/>
      <c r="P37" s="142"/>
      <c r="Q37" s="38"/>
      <c r="R37" s="142"/>
      <c r="S37" s="142"/>
      <c r="T37" s="142"/>
      <c r="U37" s="142"/>
      <c r="V37" s="142"/>
      <c r="W37" s="142"/>
      <c r="X37" s="142"/>
      <c r="Y37" s="142"/>
      <c r="Z37" s="142"/>
      <c r="AA37" s="142"/>
      <c r="AB37" s="142"/>
      <c r="AC37" s="142"/>
      <c r="AD37" s="95"/>
      <c r="AE37" s="95"/>
      <c r="AF37" s="95">
        <v>238.39</v>
      </c>
      <c r="AG37" s="95">
        <v>238.57</v>
      </c>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row>
    <row r="38" spans="2:58" x14ac:dyDescent="0.25">
      <c r="B38" s="279"/>
      <c r="C38" s="316"/>
      <c r="D38" s="281"/>
      <c r="E38" s="281"/>
      <c r="F38" s="17" t="s">
        <v>65</v>
      </c>
      <c r="G38" s="66"/>
      <c r="H38" s="38"/>
      <c r="I38" s="142"/>
      <c r="J38" s="142"/>
      <c r="K38" s="142"/>
      <c r="L38" s="142"/>
      <c r="M38" s="142"/>
      <c r="N38" s="142"/>
      <c r="O38" s="142"/>
      <c r="P38" s="142"/>
      <c r="Q38" s="38"/>
      <c r="R38" s="142"/>
      <c r="S38" s="142"/>
      <c r="T38" s="142"/>
      <c r="U38" s="142"/>
      <c r="V38" s="142"/>
      <c r="W38" s="142"/>
      <c r="X38" s="142"/>
      <c r="Y38" s="142"/>
      <c r="Z38" s="142"/>
      <c r="AA38" s="142"/>
      <c r="AB38" s="142"/>
      <c r="AC38" s="142"/>
      <c r="AD38" s="95"/>
      <c r="AE38" s="95"/>
      <c r="AF38" s="95">
        <v>255.89</v>
      </c>
      <c r="AG38" s="95">
        <v>256.07</v>
      </c>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row>
    <row r="39" spans="2:58" x14ac:dyDescent="0.25">
      <c r="B39" s="279"/>
      <c r="C39" s="316"/>
      <c r="D39" s="281"/>
      <c r="E39" s="281"/>
      <c r="F39" s="17" t="s">
        <v>66</v>
      </c>
      <c r="G39" s="67"/>
      <c r="H39" s="38"/>
      <c r="I39" s="142"/>
      <c r="J39" s="142"/>
      <c r="K39" s="142"/>
      <c r="L39" s="142"/>
      <c r="M39" s="142"/>
      <c r="N39" s="142"/>
      <c r="O39" s="142"/>
      <c r="P39" s="142"/>
      <c r="Q39" s="38"/>
      <c r="R39" s="142"/>
      <c r="S39" s="142"/>
      <c r="T39" s="142"/>
      <c r="U39" s="142"/>
      <c r="V39" s="142"/>
      <c r="W39" s="142"/>
      <c r="X39" s="142"/>
      <c r="Y39" s="142"/>
      <c r="Z39" s="142"/>
      <c r="AA39" s="142"/>
      <c r="AB39" s="142"/>
      <c r="AC39" s="142"/>
      <c r="AD39" s="95"/>
      <c r="AE39" s="95"/>
      <c r="AF39" s="95">
        <v>239.69</v>
      </c>
      <c r="AG39" s="95">
        <v>239.86</v>
      </c>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row>
    <row r="40" spans="2:58" ht="14.45" customHeight="1" x14ac:dyDescent="0.25">
      <c r="B40" s="279" t="s">
        <v>48</v>
      </c>
      <c r="C40" s="316"/>
      <c r="D40" s="281"/>
      <c r="E40" s="281"/>
      <c r="F40" s="65" t="s">
        <v>53</v>
      </c>
      <c r="G40" s="139"/>
      <c r="H40" s="38"/>
      <c r="I40" s="142"/>
      <c r="J40" s="142"/>
      <c r="K40" s="142"/>
      <c r="L40" s="142"/>
      <c r="M40" s="142"/>
      <c r="N40" s="142"/>
      <c r="O40" s="142"/>
      <c r="P40" s="142"/>
      <c r="Q40" s="38"/>
      <c r="R40" s="142"/>
      <c r="S40" s="142"/>
      <c r="T40" s="142"/>
      <c r="U40" s="142"/>
      <c r="V40" s="142"/>
      <c r="W40" s="142"/>
      <c r="X40" s="142"/>
      <c r="Y40" s="142"/>
      <c r="Z40" s="142"/>
      <c r="AA40" s="142"/>
      <c r="AB40" s="142"/>
      <c r="AC40" s="142"/>
      <c r="AD40" s="95"/>
      <c r="AE40" s="95"/>
      <c r="AF40" s="95">
        <v>122.4</v>
      </c>
      <c r="AG40" s="95">
        <v>122.53</v>
      </c>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row>
    <row r="41" spans="2:58" x14ac:dyDescent="0.25">
      <c r="B41" s="279"/>
      <c r="C41" s="316"/>
      <c r="D41" s="281"/>
      <c r="E41" s="281"/>
      <c r="F41" s="65" t="s">
        <v>54</v>
      </c>
      <c r="G41" s="66"/>
      <c r="H41" s="38"/>
      <c r="I41" s="142"/>
      <c r="J41" s="142"/>
      <c r="K41" s="142"/>
      <c r="L41" s="142"/>
      <c r="M41" s="142"/>
      <c r="N41" s="142"/>
      <c r="O41" s="142"/>
      <c r="P41" s="142"/>
      <c r="Q41" s="38"/>
      <c r="R41" s="142"/>
      <c r="S41" s="142"/>
      <c r="T41" s="142"/>
      <c r="U41" s="142"/>
      <c r="V41" s="142"/>
      <c r="W41" s="142"/>
      <c r="X41" s="142"/>
      <c r="Y41" s="142"/>
      <c r="Z41" s="142"/>
      <c r="AA41" s="142"/>
      <c r="AB41" s="142"/>
      <c r="AC41" s="142"/>
      <c r="AD41" s="95"/>
      <c r="AE41" s="95"/>
      <c r="AF41" s="95">
        <v>122.38</v>
      </c>
      <c r="AG41" s="95">
        <v>122.51</v>
      </c>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row>
    <row r="42" spans="2:58" x14ac:dyDescent="0.25">
      <c r="B42" s="279"/>
      <c r="C42" s="316"/>
      <c r="D42" s="281"/>
      <c r="E42" s="281"/>
      <c r="F42" s="65" t="s">
        <v>55</v>
      </c>
      <c r="G42" s="66"/>
      <c r="H42" s="38"/>
      <c r="I42" s="142"/>
      <c r="J42" s="142"/>
      <c r="K42" s="142"/>
      <c r="L42" s="142"/>
      <c r="M42" s="142"/>
      <c r="N42" s="142"/>
      <c r="O42" s="142"/>
      <c r="P42" s="142"/>
      <c r="Q42" s="38"/>
      <c r="R42" s="142"/>
      <c r="S42" s="142"/>
      <c r="T42" s="142"/>
      <c r="U42" s="142"/>
      <c r="V42" s="142"/>
      <c r="W42" s="142"/>
      <c r="X42" s="142"/>
      <c r="Y42" s="142"/>
      <c r="Z42" s="142"/>
      <c r="AA42" s="142"/>
      <c r="AB42" s="142"/>
      <c r="AC42" s="142"/>
      <c r="AD42" s="95"/>
      <c r="AE42" s="95"/>
      <c r="AF42" s="95">
        <v>122.38</v>
      </c>
      <c r="AG42" s="95">
        <v>122.51</v>
      </c>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row>
    <row r="43" spans="2:58" x14ac:dyDescent="0.25">
      <c r="B43" s="279"/>
      <c r="C43" s="316"/>
      <c r="D43" s="281"/>
      <c r="E43" s="281"/>
      <c r="F43" s="65" t="s">
        <v>56</v>
      </c>
      <c r="G43" s="66"/>
      <c r="H43" s="38"/>
      <c r="I43" s="142"/>
      <c r="J43" s="142"/>
      <c r="K43" s="142"/>
      <c r="L43" s="142"/>
      <c r="M43" s="142"/>
      <c r="N43" s="142"/>
      <c r="O43" s="142"/>
      <c r="P43" s="142"/>
      <c r="Q43" s="38"/>
      <c r="R43" s="142"/>
      <c r="S43" s="142"/>
      <c r="T43" s="142"/>
      <c r="U43" s="142"/>
      <c r="V43" s="142"/>
      <c r="W43" s="142"/>
      <c r="X43" s="142"/>
      <c r="Y43" s="142"/>
      <c r="Z43" s="142"/>
      <c r="AA43" s="142"/>
      <c r="AB43" s="142"/>
      <c r="AC43" s="142"/>
      <c r="AD43" s="95"/>
      <c r="AE43" s="95"/>
      <c r="AF43" s="95">
        <v>122.4</v>
      </c>
      <c r="AG43" s="95">
        <v>122.53</v>
      </c>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row>
    <row r="44" spans="2:58" x14ac:dyDescent="0.25">
      <c r="B44" s="279"/>
      <c r="C44" s="316"/>
      <c r="D44" s="281"/>
      <c r="E44" s="281"/>
      <c r="F44" s="65" t="s">
        <v>57</v>
      </c>
      <c r="G44" s="66"/>
      <c r="H44" s="38"/>
      <c r="I44" s="142"/>
      <c r="J44" s="142"/>
      <c r="K44" s="142"/>
      <c r="L44" s="142"/>
      <c r="M44" s="142"/>
      <c r="N44" s="142"/>
      <c r="O44" s="142"/>
      <c r="P44" s="142"/>
      <c r="Q44" s="38"/>
      <c r="R44" s="142"/>
      <c r="S44" s="142"/>
      <c r="T44" s="142"/>
      <c r="U44" s="142"/>
      <c r="V44" s="142"/>
      <c r="W44" s="142"/>
      <c r="X44" s="142"/>
      <c r="Y44" s="142"/>
      <c r="Z44" s="142"/>
      <c r="AA44" s="142"/>
      <c r="AB44" s="142"/>
      <c r="AC44" s="142"/>
      <c r="AD44" s="95"/>
      <c r="AE44" s="95"/>
      <c r="AF44" s="95">
        <v>122.36</v>
      </c>
      <c r="AG44" s="95">
        <v>122.49</v>
      </c>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row>
    <row r="45" spans="2:58" x14ac:dyDescent="0.25">
      <c r="B45" s="279"/>
      <c r="C45" s="316"/>
      <c r="D45" s="281"/>
      <c r="E45" s="281"/>
      <c r="F45" s="65" t="s">
        <v>58</v>
      </c>
      <c r="G45" s="66"/>
      <c r="H45" s="38"/>
      <c r="I45" s="142"/>
      <c r="J45" s="142"/>
      <c r="K45" s="142"/>
      <c r="L45" s="142"/>
      <c r="M45" s="142"/>
      <c r="N45" s="142"/>
      <c r="O45" s="142"/>
      <c r="P45" s="142"/>
      <c r="Q45" s="38"/>
      <c r="R45" s="142"/>
      <c r="S45" s="142"/>
      <c r="T45" s="142"/>
      <c r="U45" s="142"/>
      <c r="V45" s="142"/>
      <c r="W45" s="142"/>
      <c r="X45" s="142"/>
      <c r="Y45" s="142"/>
      <c r="Z45" s="142"/>
      <c r="AA45" s="142"/>
      <c r="AB45" s="142"/>
      <c r="AC45" s="142"/>
      <c r="AD45" s="95"/>
      <c r="AE45" s="95"/>
      <c r="AF45" s="95">
        <v>122.4</v>
      </c>
      <c r="AG45" s="95">
        <v>122.53</v>
      </c>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row>
    <row r="46" spans="2:58" x14ac:dyDescent="0.25">
      <c r="B46" s="279"/>
      <c r="C46" s="316"/>
      <c r="D46" s="281"/>
      <c r="E46" s="281"/>
      <c r="F46" s="65" t="s">
        <v>59</v>
      </c>
      <c r="G46" s="66"/>
      <c r="H46" s="38"/>
      <c r="I46" s="142"/>
      <c r="J46" s="142"/>
      <c r="K46" s="142"/>
      <c r="L46" s="142"/>
      <c r="M46" s="142"/>
      <c r="N46" s="142"/>
      <c r="O46" s="142"/>
      <c r="P46" s="142"/>
      <c r="Q46" s="38"/>
      <c r="R46" s="142"/>
      <c r="S46" s="142"/>
      <c r="T46" s="142"/>
      <c r="U46" s="142"/>
      <c r="V46" s="142"/>
      <c r="W46" s="142"/>
      <c r="X46" s="142"/>
      <c r="Y46" s="142"/>
      <c r="Z46" s="142"/>
      <c r="AA46" s="142"/>
      <c r="AB46" s="142"/>
      <c r="AC46" s="142"/>
      <c r="AD46" s="95"/>
      <c r="AE46" s="95"/>
      <c r="AF46" s="95">
        <v>122.38</v>
      </c>
      <c r="AG46" s="95">
        <v>122.51</v>
      </c>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row>
    <row r="47" spans="2:58" x14ac:dyDescent="0.25">
      <c r="B47" s="279"/>
      <c r="C47" s="316"/>
      <c r="D47" s="281"/>
      <c r="E47" s="281"/>
      <c r="F47" s="65" t="s">
        <v>60</v>
      </c>
      <c r="G47" s="66"/>
      <c r="H47" s="38"/>
      <c r="I47" s="142"/>
      <c r="J47" s="142"/>
      <c r="K47" s="142"/>
      <c r="L47" s="142"/>
      <c r="M47" s="142"/>
      <c r="N47" s="142"/>
      <c r="O47" s="142"/>
      <c r="P47" s="142"/>
      <c r="Q47" s="38"/>
      <c r="R47" s="142"/>
      <c r="S47" s="142"/>
      <c r="T47" s="142"/>
      <c r="U47" s="142"/>
      <c r="V47" s="142"/>
      <c r="W47" s="142"/>
      <c r="X47" s="142"/>
      <c r="Y47" s="142"/>
      <c r="Z47" s="142"/>
      <c r="AA47" s="142"/>
      <c r="AB47" s="142"/>
      <c r="AC47" s="142"/>
      <c r="AD47" s="95"/>
      <c r="AE47" s="95"/>
      <c r="AF47" s="95">
        <v>122.36</v>
      </c>
      <c r="AG47" s="95">
        <v>122.49</v>
      </c>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row>
    <row r="48" spans="2:58" x14ac:dyDescent="0.25">
      <c r="B48" s="279"/>
      <c r="C48" s="316"/>
      <c r="D48" s="281"/>
      <c r="E48" s="281"/>
      <c r="F48" s="65" t="s">
        <v>61</v>
      </c>
      <c r="G48" s="66"/>
      <c r="H48" s="38"/>
      <c r="I48" s="142"/>
      <c r="J48" s="142"/>
      <c r="K48" s="142"/>
      <c r="L48" s="142"/>
      <c r="M48" s="142"/>
      <c r="N48" s="142"/>
      <c r="O48" s="142"/>
      <c r="P48" s="142"/>
      <c r="Q48" s="38"/>
      <c r="R48" s="142"/>
      <c r="S48" s="142"/>
      <c r="T48" s="142"/>
      <c r="U48" s="142"/>
      <c r="V48" s="142"/>
      <c r="W48" s="142"/>
      <c r="X48" s="142"/>
      <c r="Y48" s="142"/>
      <c r="Z48" s="142"/>
      <c r="AA48" s="142"/>
      <c r="AB48" s="142"/>
      <c r="AC48" s="142"/>
      <c r="AD48" s="95"/>
      <c r="AE48" s="95"/>
      <c r="AF48" s="95">
        <v>122.39</v>
      </c>
      <c r="AG48" s="95">
        <v>122.52</v>
      </c>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row>
    <row r="49" spans="2:58" x14ac:dyDescent="0.25">
      <c r="B49" s="279"/>
      <c r="C49" s="316"/>
      <c r="D49" s="281"/>
      <c r="E49" s="281"/>
      <c r="F49" s="65" t="s">
        <v>62</v>
      </c>
      <c r="G49" s="66"/>
      <c r="H49" s="38"/>
      <c r="I49" s="142"/>
      <c r="J49" s="142"/>
      <c r="K49" s="142"/>
      <c r="L49" s="142"/>
      <c r="M49" s="142"/>
      <c r="N49" s="142"/>
      <c r="O49" s="142"/>
      <c r="P49" s="142"/>
      <c r="Q49" s="38"/>
      <c r="R49" s="142"/>
      <c r="S49" s="142"/>
      <c r="T49" s="142"/>
      <c r="U49" s="142"/>
      <c r="V49" s="142"/>
      <c r="W49" s="142"/>
      <c r="X49" s="142"/>
      <c r="Y49" s="142"/>
      <c r="Z49" s="142"/>
      <c r="AA49" s="142"/>
      <c r="AB49" s="142"/>
      <c r="AC49" s="142"/>
      <c r="AD49" s="95"/>
      <c r="AE49" s="95"/>
      <c r="AF49" s="95">
        <v>122.4</v>
      </c>
      <c r="AG49" s="95">
        <v>122.52</v>
      </c>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row>
    <row r="50" spans="2:58" x14ac:dyDescent="0.25">
      <c r="B50" s="279"/>
      <c r="C50" s="316"/>
      <c r="D50" s="281"/>
      <c r="E50" s="281"/>
      <c r="F50" s="65" t="s">
        <v>63</v>
      </c>
      <c r="G50" s="66"/>
      <c r="H50" s="38"/>
      <c r="I50" s="142"/>
      <c r="J50" s="142"/>
      <c r="K50" s="142"/>
      <c r="L50" s="142"/>
      <c r="M50" s="142"/>
      <c r="N50" s="142"/>
      <c r="O50" s="142"/>
      <c r="P50" s="142"/>
      <c r="Q50" s="38"/>
      <c r="R50" s="142"/>
      <c r="S50" s="142"/>
      <c r="T50" s="142"/>
      <c r="U50" s="142"/>
      <c r="V50" s="142"/>
      <c r="W50" s="142"/>
      <c r="X50" s="142"/>
      <c r="Y50" s="142"/>
      <c r="Z50" s="142"/>
      <c r="AA50" s="142"/>
      <c r="AB50" s="142"/>
      <c r="AC50" s="142"/>
      <c r="AD50" s="95"/>
      <c r="AE50" s="95"/>
      <c r="AF50" s="95">
        <v>122.41</v>
      </c>
      <c r="AG50" s="95">
        <v>122.54</v>
      </c>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row>
    <row r="51" spans="2:58" x14ac:dyDescent="0.25">
      <c r="B51" s="279"/>
      <c r="C51" s="316"/>
      <c r="D51" s="281"/>
      <c r="E51" s="281"/>
      <c r="F51" s="65" t="s">
        <v>64</v>
      </c>
      <c r="G51" s="66"/>
      <c r="H51" s="38"/>
      <c r="I51" s="142"/>
      <c r="J51" s="142"/>
      <c r="K51" s="142"/>
      <c r="L51" s="142"/>
      <c r="M51" s="142"/>
      <c r="N51" s="142"/>
      <c r="O51" s="142"/>
      <c r="P51" s="142"/>
      <c r="Q51" s="38"/>
      <c r="R51" s="142"/>
      <c r="S51" s="142"/>
      <c r="T51" s="142"/>
      <c r="U51" s="142"/>
      <c r="V51" s="142"/>
      <c r="W51" s="142"/>
      <c r="X51" s="142"/>
      <c r="Y51" s="142"/>
      <c r="Z51" s="142"/>
      <c r="AA51" s="142"/>
      <c r="AB51" s="142"/>
      <c r="AC51" s="142"/>
      <c r="AD51" s="95"/>
      <c r="AE51" s="95"/>
      <c r="AF51" s="95">
        <v>122.39</v>
      </c>
      <c r="AG51" s="95">
        <v>122.52</v>
      </c>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row>
    <row r="52" spans="2:58" x14ac:dyDescent="0.25">
      <c r="B52" s="279"/>
      <c r="C52" s="316"/>
      <c r="D52" s="281"/>
      <c r="E52" s="281"/>
      <c r="F52" s="65" t="s">
        <v>65</v>
      </c>
      <c r="G52" s="66"/>
      <c r="H52" s="38"/>
      <c r="I52" s="142"/>
      <c r="J52" s="142"/>
      <c r="K52" s="142"/>
      <c r="L52" s="142"/>
      <c r="M52" s="142"/>
      <c r="N52" s="142"/>
      <c r="O52" s="142"/>
      <c r="P52" s="142"/>
      <c r="Q52" s="38"/>
      <c r="R52" s="142"/>
      <c r="S52" s="142"/>
      <c r="T52" s="142"/>
      <c r="U52" s="142"/>
      <c r="V52" s="142"/>
      <c r="W52" s="142"/>
      <c r="X52" s="142"/>
      <c r="Y52" s="142"/>
      <c r="Z52" s="142"/>
      <c r="AA52" s="142"/>
      <c r="AB52" s="142"/>
      <c r="AC52" s="142"/>
      <c r="AD52" s="95"/>
      <c r="AE52" s="95"/>
      <c r="AF52" s="95">
        <v>122.32</v>
      </c>
      <c r="AG52" s="95">
        <v>122.44</v>
      </c>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row>
    <row r="53" spans="2:58" x14ac:dyDescent="0.25">
      <c r="B53" s="279"/>
      <c r="C53" s="316"/>
      <c r="D53" s="282"/>
      <c r="E53" s="282"/>
      <c r="F53" s="65" t="s">
        <v>66</v>
      </c>
      <c r="G53" s="67"/>
      <c r="H53" s="38"/>
      <c r="I53" s="142"/>
      <c r="J53" s="142"/>
      <c r="K53" s="142"/>
      <c r="L53" s="142"/>
      <c r="M53" s="142"/>
      <c r="N53" s="142"/>
      <c r="O53" s="142"/>
      <c r="P53" s="142"/>
      <c r="Q53" s="38"/>
      <c r="R53" s="142"/>
      <c r="S53" s="142"/>
      <c r="T53" s="142"/>
      <c r="U53" s="142"/>
      <c r="V53" s="142"/>
      <c r="W53" s="142"/>
      <c r="X53" s="142"/>
      <c r="Y53" s="142"/>
      <c r="Z53" s="142"/>
      <c r="AA53" s="142"/>
      <c r="AB53" s="142"/>
      <c r="AC53" s="142"/>
      <c r="AD53" s="95"/>
      <c r="AE53" s="95"/>
      <c r="AF53" s="95">
        <v>122.34</v>
      </c>
      <c r="AG53" s="95">
        <v>122.46</v>
      </c>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row>
    <row r="54" spans="2:58" s="150" customFormat="1" x14ac:dyDescent="0.25"/>
    <row r="55" spans="2:58" ht="14.45" customHeight="1" x14ac:dyDescent="0.25">
      <c r="B55" s="279" t="s">
        <v>203</v>
      </c>
      <c r="C55" s="316" t="s">
        <v>204</v>
      </c>
      <c r="D55" s="315" t="s">
        <v>50</v>
      </c>
      <c r="E55" s="280" t="s">
        <v>291</v>
      </c>
      <c r="F55" s="65" t="s">
        <v>53</v>
      </c>
      <c r="G55" s="66"/>
      <c r="H55" s="38"/>
      <c r="I55" s="142"/>
      <c r="J55" s="142"/>
      <c r="K55" s="142"/>
      <c r="L55" s="142"/>
      <c r="M55" s="142"/>
      <c r="N55" s="142"/>
      <c r="O55" s="142"/>
      <c r="P55" s="142"/>
      <c r="Q55" s="38"/>
      <c r="R55" s="142"/>
      <c r="S55" s="142"/>
      <c r="T55" s="142"/>
      <c r="U55" s="142"/>
      <c r="V55" s="142"/>
      <c r="W55" s="142"/>
      <c r="X55" s="142"/>
      <c r="Y55" s="142"/>
      <c r="Z55" s="142"/>
      <c r="AA55" s="142"/>
      <c r="AB55" s="142"/>
      <c r="AC55" s="142"/>
      <c r="AD55" s="95"/>
      <c r="AE55" s="95"/>
      <c r="AF55" s="95">
        <v>962.5</v>
      </c>
      <c r="AG55" s="95">
        <v>897.98</v>
      </c>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row>
    <row r="56" spans="2:58" x14ac:dyDescent="0.25">
      <c r="B56" s="279"/>
      <c r="C56" s="316"/>
      <c r="D56" s="315"/>
      <c r="E56" s="281"/>
      <c r="F56" s="17" t="s">
        <v>54</v>
      </c>
      <c r="G56" s="66"/>
      <c r="H56" s="38"/>
      <c r="I56" s="142"/>
      <c r="J56" s="142"/>
      <c r="K56" s="142"/>
      <c r="L56" s="142"/>
      <c r="M56" s="142"/>
      <c r="N56" s="142"/>
      <c r="O56" s="142"/>
      <c r="P56" s="142"/>
      <c r="Q56" s="38"/>
      <c r="R56" s="142"/>
      <c r="S56" s="142"/>
      <c r="T56" s="142"/>
      <c r="U56" s="142"/>
      <c r="V56" s="142"/>
      <c r="W56" s="142"/>
      <c r="X56" s="142"/>
      <c r="Y56" s="142"/>
      <c r="Z56" s="142"/>
      <c r="AA56" s="142"/>
      <c r="AB56" s="142"/>
      <c r="AC56" s="142"/>
      <c r="AD56" s="95"/>
      <c r="AE56" s="95"/>
      <c r="AF56" s="95">
        <v>995.34</v>
      </c>
      <c r="AG56" s="95">
        <v>931.01</v>
      </c>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row>
    <row r="57" spans="2:58" x14ac:dyDescent="0.25">
      <c r="B57" s="279"/>
      <c r="C57" s="316"/>
      <c r="D57" s="315"/>
      <c r="E57" s="281"/>
      <c r="F57" s="17" t="s">
        <v>55</v>
      </c>
      <c r="G57" s="66"/>
      <c r="H57" s="38"/>
      <c r="I57" s="142"/>
      <c r="J57" s="142"/>
      <c r="K57" s="142"/>
      <c r="L57" s="142"/>
      <c r="M57" s="142"/>
      <c r="N57" s="142"/>
      <c r="O57" s="142"/>
      <c r="P57" s="142"/>
      <c r="Q57" s="38"/>
      <c r="R57" s="142"/>
      <c r="S57" s="142"/>
      <c r="T57" s="142"/>
      <c r="U57" s="142"/>
      <c r="V57" s="142"/>
      <c r="W57" s="142"/>
      <c r="X57" s="142"/>
      <c r="Y57" s="142"/>
      <c r="Z57" s="142"/>
      <c r="AA57" s="142"/>
      <c r="AB57" s="142"/>
      <c r="AC57" s="142"/>
      <c r="AD57" s="95"/>
      <c r="AE57" s="95"/>
      <c r="AF57" s="95">
        <v>981.42</v>
      </c>
      <c r="AG57" s="95">
        <v>915.12</v>
      </c>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row>
    <row r="58" spans="2:58" x14ac:dyDescent="0.25">
      <c r="B58" s="279"/>
      <c r="C58" s="316"/>
      <c r="D58" s="315"/>
      <c r="E58" s="281"/>
      <c r="F58" s="17" t="s">
        <v>56</v>
      </c>
      <c r="G58" s="66"/>
      <c r="H58" s="38"/>
      <c r="I58" s="142"/>
      <c r="J58" s="142"/>
      <c r="K58" s="142"/>
      <c r="L58" s="142"/>
      <c r="M58" s="142"/>
      <c r="N58" s="142"/>
      <c r="O58" s="142"/>
      <c r="P58" s="142"/>
      <c r="Q58" s="38"/>
      <c r="R58" s="142"/>
      <c r="S58" s="142"/>
      <c r="T58" s="142"/>
      <c r="U58" s="142"/>
      <c r="V58" s="142"/>
      <c r="W58" s="142"/>
      <c r="X58" s="142"/>
      <c r="Y58" s="142"/>
      <c r="Z58" s="142"/>
      <c r="AA58" s="142"/>
      <c r="AB58" s="142"/>
      <c r="AC58" s="142"/>
      <c r="AD58" s="95"/>
      <c r="AE58" s="95"/>
      <c r="AF58" s="95">
        <v>1007.87</v>
      </c>
      <c r="AG58" s="95">
        <v>943.96</v>
      </c>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row>
    <row r="59" spans="2:58" x14ac:dyDescent="0.25">
      <c r="B59" s="279"/>
      <c r="C59" s="316"/>
      <c r="D59" s="315"/>
      <c r="E59" s="281"/>
      <c r="F59" s="17" t="s">
        <v>57</v>
      </c>
      <c r="G59" s="66"/>
      <c r="H59" s="38"/>
      <c r="I59" s="142"/>
      <c r="J59" s="142"/>
      <c r="K59" s="142"/>
      <c r="L59" s="142"/>
      <c r="M59" s="142"/>
      <c r="N59" s="142"/>
      <c r="O59" s="142"/>
      <c r="P59" s="142"/>
      <c r="Q59" s="38"/>
      <c r="R59" s="142"/>
      <c r="S59" s="142"/>
      <c r="T59" s="142"/>
      <c r="U59" s="142"/>
      <c r="V59" s="142"/>
      <c r="W59" s="142"/>
      <c r="X59" s="142"/>
      <c r="Y59" s="142"/>
      <c r="Z59" s="142"/>
      <c r="AA59" s="142"/>
      <c r="AB59" s="142"/>
      <c r="AC59" s="142"/>
      <c r="AD59" s="95"/>
      <c r="AE59" s="95"/>
      <c r="AF59" s="95">
        <v>1008.61</v>
      </c>
      <c r="AG59" s="95">
        <v>941.56</v>
      </c>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row>
    <row r="60" spans="2:58" x14ac:dyDescent="0.25">
      <c r="B60" s="279"/>
      <c r="C60" s="316"/>
      <c r="D60" s="315"/>
      <c r="E60" s="281"/>
      <c r="F60" s="17" t="s">
        <v>58</v>
      </c>
      <c r="G60" s="66"/>
      <c r="H60" s="38"/>
      <c r="I60" s="142"/>
      <c r="J60" s="142"/>
      <c r="K60" s="142"/>
      <c r="L60" s="142"/>
      <c r="M60" s="142"/>
      <c r="N60" s="142"/>
      <c r="O60" s="142"/>
      <c r="P60" s="142"/>
      <c r="Q60" s="38"/>
      <c r="R60" s="142"/>
      <c r="S60" s="142"/>
      <c r="T60" s="142"/>
      <c r="U60" s="142"/>
      <c r="V60" s="142"/>
      <c r="W60" s="142"/>
      <c r="X60" s="142"/>
      <c r="Y60" s="142"/>
      <c r="Z60" s="142"/>
      <c r="AA60" s="142"/>
      <c r="AB60" s="142"/>
      <c r="AC60" s="142"/>
      <c r="AD60" s="95"/>
      <c r="AE60" s="95"/>
      <c r="AF60" s="95">
        <v>984.81</v>
      </c>
      <c r="AG60" s="95">
        <v>918.18</v>
      </c>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row>
    <row r="61" spans="2:58" x14ac:dyDescent="0.25">
      <c r="B61" s="279"/>
      <c r="C61" s="316"/>
      <c r="D61" s="315"/>
      <c r="E61" s="281"/>
      <c r="F61" s="17" t="s">
        <v>59</v>
      </c>
      <c r="G61" s="66"/>
      <c r="H61" s="38"/>
      <c r="I61" s="142"/>
      <c r="J61" s="142"/>
      <c r="K61" s="142"/>
      <c r="L61" s="142"/>
      <c r="M61" s="142"/>
      <c r="N61" s="142"/>
      <c r="O61" s="142"/>
      <c r="P61" s="142"/>
      <c r="Q61" s="38"/>
      <c r="R61" s="142"/>
      <c r="S61" s="142"/>
      <c r="T61" s="142"/>
      <c r="U61" s="142"/>
      <c r="V61" s="142"/>
      <c r="W61" s="142"/>
      <c r="X61" s="142"/>
      <c r="Y61" s="142"/>
      <c r="Z61" s="142"/>
      <c r="AA61" s="142"/>
      <c r="AB61" s="142"/>
      <c r="AC61" s="142"/>
      <c r="AD61" s="95"/>
      <c r="AE61" s="95"/>
      <c r="AF61" s="95">
        <v>1043.04</v>
      </c>
      <c r="AG61" s="95">
        <v>974.98</v>
      </c>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row>
    <row r="62" spans="2:58" x14ac:dyDescent="0.25">
      <c r="B62" s="279"/>
      <c r="C62" s="316"/>
      <c r="D62" s="315"/>
      <c r="E62" s="281"/>
      <c r="F62" s="17" t="s">
        <v>60</v>
      </c>
      <c r="G62" s="66"/>
      <c r="H62" s="38"/>
      <c r="I62" s="142"/>
      <c r="J62" s="142"/>
      <c r="K62" s="142"/>
      <c r="L62" s="142"/>
      <c r="M62" s="142"/>
      <c r="N62" s="142"/>
      <c r="O62" s="142"/>
      <c r="P62" s="142"/>
      <c r="Q62" s="38"/>
      <c r="R62" s="142"/>
      <c r="S62" s="142"/>
      <c r="T62" s="142"/>
      <c r="U62" s="142"/>
      <c r="V62" s="142"/>
      <c r="W62" s="142"/>
      <c r="X62" s="142"/>
      <c r="Y62" s="142"/>
      <c r="Z62" s="142"/>
      <c r="AA62" s="142"/>
      <c r="AB62" s="142"/>
      <c r="AC62" s="142"/>
      <c r="AD62" s="95"/>
      <c r="AE62" s="95"/>
      <c r="AF62" s="95">
        <v>955.89</v>
      </c>
      <c r="AG62" s="95">
        <v>887.81</v>
      </c>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row>
    <row r="63" spans="2:58" x14ac:dyDescent="0.25">
      <c r="B63" s="279"/>
      <c r="C63" s="316"/>
      <c r="D63" s="315"/>
      <c r="E63" s="281"/>
      <c r="F63" s="17" t="s">
        <v>61</v>
      </c>
      <c r="G63" s="66"/>
      <c r="H63" s="38"/>
      <c r="I63" s="142"/>
      <c r="J63" s="142"/>
      <c r="K63" s="142"/>
      <c r="L63" s="142"/>
      <c r="M63" s="142"/>
      <c r="N63" s="142"/>
      <c r="O63" s="142"/>
      <c r="P63" s="142"/>
      <c r="Q63" s="38"/>
      <c r="R63" s="142"/>
      <c r="S63" s="142"/>
      <c r="T63" s="142"/>
      <c r="U63" s="142"/>
      <c r="V63" s="142"/>
      <c r="W63" s="142"/>
      <c r="X63" s="142"/>
      <c r="Y63" s="142"/>
      <c r="Z63" s="142"/>
      <c r="AA63" s="142"/>
      <c r="AB63" s="142"/>
      <c r="AC63" s="142"/>
      <c r="AD63" s="95"/>
      <c r="AE63" s="95"/>
      <c r="AF63" s="95">
        <v>1004.78</v>
      </c>
      <c r="AG63" s="95">
        <v>937.73</v>
      </c>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row>
    <row r="64" spans="2:58" x14ac:dyDescent="0.25">
      <c r="B64" s="279"/>
      <c r="C64" s="316"/>
      <c r="D64" s="315"/>
      <c r="E64" s="281"/>
      <c r="F64" s="17" t="s">
        <v>62</v>
      </c>
      <c r="G64" s="66"/>
      <c r="H64" s="38"/>
      <c r="I64" s="142"/>
      <c r="J64" s="142"/>
      <c r="K64" s="142"/>
      <c r="L64" s="142"/>
      <c r="M64" s="142"/>
      <c r="N64" s="142"/>
      <c r="O64" s="142"/>
      <c r="P64" s="142"/>
      <c r="Q64" s="38"/>
      <c r="R64" s="142"/>
      <c r="S64" s="142"/>
      <c r="T64" s="142"/>
      <c r="U64" s="142"/>
      <c r="V64" s="142"/>
      <c r="W64" s="142"/>
      <c r="X64" s="142"/>
      <c r="Y64" s="142"/>
      <c r="Z64" s="142"/>
      <c r="AA64" s="142"/>
      <c r="AB64" s="142"/>
      <c r="AC64" s="142"/>
      <c r="AD64" s="95"/>
      <c r="AE64" s="95"/>
      <c r="AF64" s="95">
        <v>977.9</v>
      </c>
      <c r="AG64" s="95">
        <v>910.54</v>
      </c>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row>
    <row r="65" spans="2:58" x14ac:dyDescent="0.25">
      <c r="B65" s="279"/>
      <c r="C65" s="316"/>
      <c r="D65" s="315"/>
      <c r="E65" s="281"/>
      <c r="F65" s="17" t="s">
        <v>63</v>
      </c>
      <c r="G65" s="66"/>
      <c r="H65" s="38"/>
      <c r="I65" s="142"/>
      <c r="J65" s="142"/>
      <c r="K65" s="142"/>
      <c r="L65" s="142"/>
      <c r="M65" s="142"/>
      <c r="N65" s="142"/>
      <c r="O65" s="142"/>
      <c r="P65" s="142"/>
      <c r="Q65" s="38"/>
      <c r="R65" s="142"/>
      <c r="S65" s="142"/>
      <c r="T65" s="142"/>
      <c r="U65" s="142"/>
      <c r="V65" s="142"/>
      <c r="W65" s="142"/>
      <c r="X65" s="142"/>
      <c r="Y65" s="142"/>
      <c r="Z65" s="142"/>
      <c r="AA65" s="142"/>
      <c r="AB65" s="142"/>
      <c r="AC65" s="142"/>
      <c r="AD65" s="95"/>
      <c r="AE65" s="95"/>
      <c r="AF65" s="95">
        <v>953.28</v>
      </c>
      <c r="AG65" s="95">
        <v>887.39</v>
      </c>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row>
    <row r="66" spans="2:58" x14ac:dyDescent="0.25">
      <c r="B66" s="279"/>
      <c r="C66" s="316"/>
      <c r="D66" s="315"/>
      <c r="E66" s="281"/>
      <c r="F66" s="17" t="s">
        <v>64</v>
      </c>
      <c r="G66" s="66"/>
      <c r="H66" s="38"/>
      <c r="I66" s="142"/>
      <c r="J66" s="142"/>
      <c r="K66" s="142"/>
      <c r="L66" s="142"/>
      <c r="M66" s="142"/>
      <c r="N66" s="142"/>
      <c r="O66" s="142"/>
      <c r="P66" s="142"/>
      <c r="Q66" s="38"/>
      <c r="R66" s="142"/>
      <c r="S66" s="142"/>
      <c r="T66" s="142"/>
      <c r="U66" s="142"/>
      <c r="V66" s="142"/>
      <c r="W66" s="142"/>
      <c r="X66" s="142"/>
      <c r="Y66" s="142"/>
      <c r="Z66" s="142"/>
      <c r="AA66" s="142"/>
      <c r="AB66" s="142"/>
      <c r="AC66" s="142"/>
      <c r="AD66" s="95"/>
      <c r="AE66" s="95"/>
      <c r="AF66" s="95">
        <v>979.36</v>
      </c>
      <c r="AG66" s="95">
        <v>912.62</v>
      </c>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row>
    <row r="67" spans="2:58" x14ac:dyDescent="0.25">
      <c r="B67" s="279"/>
      <c r="C67" s="316"/>
      <c r="D67" s="315"/>
      <c r="E67" s="281"/>
      <c r="F67" s="17" t="s">
        <v>65</v>
      </c>
      <c r="G67" s="66"/>
      <c r="H67" s="38"/>
      <c r="I67" s="142"/>
      <c r="J67" s="142"/>
      <c r="K67" s="142"/>
      <c r="L67" s="142"/>
      <c r="M67" s="142"/>
      <c r="N67" s="142"/>
      <c r="O67" s="142"/>
      <c r="P67" s="142"/>
      <c r="Q67" s="38"/>
      <c r="R67" s="142"/>
      <c r="S67" s="142"/>
      <c r="T67" s="142"/>
      <c r="U67" s="142"/>
      <c r="V67" s="142"/>
      <c r="W67" s="142"/>
      <c r="X67" s="142"/>
      <c r="Y67" s="142"/>
      <c r="Z67" s="142"/>
      <c r="AA67" s="142"/>
      <c r="AB67" s="142"/>
      <c r="AC67" s="142"/>
      <c r="AD67" s="95"/>
      <c r="AE67" s="95"/>
      <c r="AF67" s="95">
        <v>1008.38</v>
      </c>
      <c r="AG67" s="95">
        <v>942.95</v>
      </c>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row>
    <row r="68" spans="2:58" x14ac:dyDescent="0.25">
      <c r="B68" s="279"/>
      <c r="C68" s="316"/>
      <c r="D68" s="315"/>
      <c r="E68" s="281"/>
      <c r="F68" s="17" t="s">
        <v>66</v>
      </c>
      <c r="G68" s="66"/>
      <c r="H68" s="38"/>
      <c r="I68" s="142"/>
      <c r="J68" s="142"/>
      <c r="K68" s="142"/>
      <c r="L68" s="142"/>
      <c r="M68" s="142"/>
      <c r="N68" s="142"/>
      <c r="O68" s="142"/>
      <c r="P68" s="142"/>
      <c r="Q68" s="38"/>
      <c r="R68" s="142"/>
      <c r="S68" s="142"/>
      <c r="T68" s="142"/>
      <c r="U68" s="142"/>
      <c r="V68" s="142"/>
      <c r="W68" s="142"/>
      <c r="X68" s="142"/>
      <c r="Y68" s="142"/>
      <c r="Z68" s="142"/>
      <c r="AA68" s="142"/>
      <c r="AB68" s="142"/>
      <c r="AC68" s="142"/>
      <c r="AD68" s="95"/>
      <c r="AE68" s="95"/>
      <c r="AF68" s="95">
        <v>1001.68</v>
      </c>
      <c r="AG68" s="95">
        <v>935.19</v>
      </c>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row>
    <row r="69" spans="2:58" ht="14.45" customHeight="1" x14ac:dyDescent="0.25">
      <c r="B69" s="279"/>
      <c r="C69" s="316" t="s">
        <v>220</v>
      </c>
      <c r="D69" s="282" t="s">
        <v>51</v>
      </c>
      <c r="E69" s="281"/>
      <c r="F69" s="17" t="s">
        <v>53</v>
      </c>
      <c r="G69" s="139"/>
      <c r="H69" s="38"/>
      <c r="I69" s="142"/>
      <c r="J69" s="142"/>
      <c r="K69" s="142"/>
      <c r="L69" s="142"/>
      <c r="M69" s="142"/>
      <c r="N69" s="142"/>
      <c r="O69" s="142"/>
      <c r="P69" s="142"/>
      <c r="Q69" s="38"/>
      <c r="R69" s="142"/>
      <c r="S69" s="142"/>
      <c r="T69" s="142"/>
      <c r="U69" s="142"/>
      <c r="V69" s="142"/>
      <c r="W69" s="142"/>
      <c r="X69" s="142"/>
      <c r="Y69" s="142"/>
      <c r="Z69" s="142"/>
      <c r="AA69" s="142"/>
      <c r="AB69" s="142"/>
      <c r="AC69" s="142"/>
      <c r="AD69" s="95"/>
      <c r="AE69" s="95"/>
      <c r="AF69" s="95">
        <v>1175.31</v>
      </c>
      <c r="AG69" s="95">
        <v>1083.7</v>
      </c>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row>
    <row r="70" spans="2:58" x14ac:dyDescent="0.25">
      <c r="B70" s="279"/>
      <c r="C70" s="316"/>
      <c r="D70" s="315"/>
      <c r="E70" s="281"/>
      <c r="F70" s="17" t="s">
        <v>54</v>
      </c>
      <c r="G70" s="66"/>
      <c r="H70" s="38"/>
      <c r="I70" s="142"/>
      <c r="J70" s="142"/>
      <c r="K70" s="142"/>
      <c r="L70" s="142"/>
      <c r="M70" s="142"/>
      <c r="N70" s="142"/>
      <c r="O70" s="142"/>
      <c r="P70" s="142"/>
      <c r="Q70" s="38"/>
      <c r="R70" s="142"/>
      <c r="S70" s="142"/>
      <c r="T70" s="142"/>
      <c r="U70" s="142"/>
      <c r="V70" s="142"/>
      <c r="W70" s="142"/>
      <c r="X70" s="142"/>
      <c r="Y70" s="142"/>
      <c r="Z70" s="142"/>
      <c r="AA70" s="142"/>
      <c r="AB70" s="142"/>
      <c r="AC70" s="142"/>
      <c r="AD70" s="95"/>
      <c r="AE70" s="95"/>
      <c r="AF70" s="95">
        <v>1204.1099999999999</v>
      </c>
      <c r="AG70" s="95">
        <v>1112.82</v>
      </c>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row>
    <row r="71" spans="2:58" x14ac:dyDescent="0.25">
      <c r="B71" s="279"/>
      <c r="C71" s="316"/>
      <c r="D71" s="315"/>
      <c r="E71" s="281"/>
      <c r="F71" s="17" t="s">
        <v>55</v>
      </c>
      <c r="G71" s="66"/>
      <c r="H71" s="38"/>
      <c r="I71" s="142"/>
      <c r="J71" s="142"/>
      <c r="K71" s="142"/>
      <c r="L71" s="142"/>
      <c r="M71" s="142"/>
      <c r="N71" s="142"/>
      <c r="O71" s="142"/>
      <c r="P71" s="142"/>
      <c r="Q71" s="38"/>
      <c r="R71" s="142"/>
      <c r="S71" s="142"/>
      <c r="T71" s="142"/>
      <c r="U71" s="142"/>
      <c r="V71" s="142"/>
      <c r="W71" s="142"/>
      <c r="X71" s="142"/>
      <c r="Y71" s="142"/>
      <c r="Z71" s="142"/>
      <c r="AA71" s="142"/>
      <c r="AB71" s="142"/>
      <c r="AC71" s="142"/>
      <c r="AD71" s="95"/>
      <c r="AE71" s="95"/>
      <c r="AF71" s="95">
        <v>1192.33</v>
      </c>
      <c r="AG71" s="95">
        <v>1098.51</v>
      </c>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row>
    <row r="72" spans="2:58" x14ac:dyDescent="0.25">
      <c r="B72" s="279"/>
      <c r="C72" s="316"/>
      <c r="D72" s="315"/>
      <c r="E72" s="281"/>
      <c r="F72" s="17" t="s">
        <v>56</v>
      </c>
      <c r="G72" s="66"/>
      <c r="H72" s="38"/>
      <c r="I72" s="142"/>
      <c r="J72" s="142"/>
      <c r="K72" s="142"/>
      <c r="L72" s="142"/>
      <c r="M72" s="142"/>
      <c r="N72" s="142"/>
      <c r="O72" s="142"/>
      <c r="P72" s="142"/>
      <c r="Q72" s="38"/>
      <c r="R72" s="142"/>
      <c r="S72" s="142"/>
      <c r="T72" s="142"/>
      <c r="U72" s="142"/>
      <c r="V72" s="142"/>
      <c r="W72" s="142"/>
      <c r="X72" s="142"/>
      <c r="Y72" s="142"/>
      <c r="Z72" s="142"/>
      <c r="AA72" s="142"/>
      <c r="AB72" s="142"/>
      <c r="AC72" s="142"/>
      <c r="AD72" s="95"/>
      <c r="AE72" s="95"/>
      <c r="AF72" s="95">
        <v>1227.67</v>
      </c>
      <c r="AG72" s="95">
        <v>1136.79</v>
      </c>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row>
    <row r="73" spans="2:58" x14ac:dyDescent="0.25">
      <c r="B73" s="279"/>
      <c r="C73" s="316"/>
      <c r="D73" s="315"/>
      <c r="E73" s="281"/>
      <c r="F73" s="17" t="s">
        <v>57</v>
      </c>
      <c r="G73" s="66"/>
      <c r="H73" s="38"/>
      <c r="I73" s="142"/>
      <c r="J73" s="142"/>
      <c r="K73" s="142"/>
      <c r="L73" s="142"/>
      <c r="M73" s="142"/>
      <c r="N73" s="142"/>
      <c r="O73" s="142"/>
      <c r="P73" s="142"/>
      <c r="Q73" s="38"/>
      <c r="R73" s="142"/>
      <c r="S73" s="142"/>
      <c r="T73" s="142"/>
      <c r="U73" s="142"/>
      <c r="V73" s="142"/>
      <c r="W73" s="142"/>
      <c r="X73" s="142"/>
      <c r="Y73" s="142"/>
      <c r="Z73" s="142"/>
      <c r="AA73" s="142"/>
      <c r="AB73" s="142"/>
      <c r="AC73" s="142"/>
      <c r="AD73" s="95"/>
      <c r="AE73" s="95"/>
      <c r="AF73" s="95">
        <v>1224.21</v>
      </c>
      <c r="AG73" s="95">
        <v>1129.23</v>
      </c>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row>
    <row r="74" spans="2:58" x14ac:dyDescent="0.25">
      <c r="B74" s="279"/>
      <c r="C74" s="316"/>
      <c r="D74" s="315"/>
      <c r="E74" s="281"/>
      <c r="F74" s="17" t="s">
        <v>58</v>
      </c>
      <c r="G74" s="66"/>
      <c r="H74" s="38"/>
      <c r="I74" s="142"/>
      <c r="J74" s="142"/>
      <c r="K74" s="142"/>
      <c r="L74" s="142"/>
      <c r="M74" s="142"/>
      <c r="N74" s="142"/>
      <c r="O74" s="142"/>
      <c r="P74" s="142"/>
      <c r="Q74" s="38"/>
      <c r="R74" s="142"/>
      <c r="S74" s="142"/>
      <c r="T74" s="142"/>
      <c r="U74" s="142"/>
      <c r="V74" s="142"/>
      <c r="W74" s="142"/>
      <c r="X74" s="142"/>
      <c r="Y74" s="142"/>
      <c r="Z74" s="142"/>
      <c r="AA74" s="142"/>
      <c r="AB74" s="142"/>
      <c r="AC74" s="142"/>
      <c r="AD74" s="95"/>
      <c r="AE74" s="95"/>
      <c r="AF74" s="95">
        <v>1195.6500000000001</v>
      </c>
      <c r="AG74" s="95">
        <v>1101.5</v>
      </c>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row>
    <row r="75" spans="2:58" x14ac:dyDescent="0.25">
      <c r="B75" s="279"/>
      <c r="C75" s="316"/>
      <c r="D75" s="315"/>
      <c r="E75" s="281"/>
      <c r="F75" s="17" t="s">
        <v>59</v>
      </c>
      <c r="G75" s="66"/>
      <c r="H75" s="38"/>
      <c r="I75" s="142"/>
      <c r="J75" s="142"/>
      <c r="K75" s="142"/>
      <c r="L75" s="142"/>
      <c r="M75" s="142"/>
      <c r="N75" s="142"/>
      <c r="O75" s="142"/>
      <c r="P75" s="142"/>
      <c r="Q75" s="38"/>
      <c r="R75" s="142"/>
      <c r="S75" s="142"/>
      <c r="T75" s="142"/>
      <c r="U75" s="142"/>
      <c r="V75" s="142"/>
      <c r="W75" s="142"/>
      <c r="X75" s="142"/>
      <c r="Y75" s="142"/>
      <c r="Z75" s="142"/>
      <c r="AA75" s="142"/>
      <c r="AB75" s="142"/>
      <c r="AC75" s="142"/>
      <c r="AD75" s="95"/>
      <c r="AE75" s="95"/>
      <c r="AF75" s="95">
        <v>1262.82</v>
      </c>
      <c r="AG75" s="95">
        <v>1166.73</v>
      </c>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row>
    <row r="76" spans="2:58" x14ac:dyDescent="0.25">
      <c r="B76" s="279"/>
      <c r="C76" s="316"/>
      <c r="D76" s="315"/>
      <c r="E76" s="281"/>
      <c r="F76" s="17" t="s">
        <v>60</v>
      </c>
      <c r="G76" s="66"/>
      <c r="H76" s="38"/>
      <c r="I76" s="142"/>
      <c r="J76" s="142"/>
      <c r="K76" s="142"/>
      <c r="L76" s="142"/>
      <c r="M76" s="142"/>
      <c r="N76" s="142"/>
      <c r="O76" s="142"/>
      <c r="P76" s="142"/>
      <c r="Q76" s="38"/>
      <c r="R76" s="142"/>
      <c r="S76" s="142"/>
      <c r="T76" s="142"/>
      <c r="U76" s="142"/>
      <c r="V76" s="142"/>
      <c r="W76" s="142"/>
      <c r="X76" s="142"/>
      <c r="Y76" s="142"/>
      <c r="Z76" s="142"/>
      <c r="AA76" s="142"/>
      <c r="AB76" s="142"/>
      <c r="AC76" s="142"/>
      <c r="AD76" s="95"/>
      <c r="AE76" s="95"/>
      <c r="AF76" s="95">
        <v>1176.1099999999999</v>
      </c>
      <c r="AG76" s="95">
        <v>1079.99</v>
      </c>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row>
    <row r="77" spans="2:58" x14ac:dyDescent="0.25">
      <c r="B77" s="279"/>
      <c r="C77" s="316"/>
      <c r="D77" s="315"/>
      <c r="E77" s="281"/>
      <c r="F77" s="17" t="s">
        <v>61</v>
      </c>
      <c r="G77" s="66"/>
      <c r="H77" s="38"/>
      <c r="I77" s="142"/>
      <c r="J77" s="142"/>
      <c r="K77" s="142"/>
      <c r="L77" s="142"/>
      <c r="M77" s="142"/>
      <c r="N77" s="142"/>
      <c r="O77" s="142"/>
      <c r="P77" s="142"/>
      <c r="Q77" s="38"/>
      <c r="R77" s="142"/>
      <c r="S77" s="142"/>
      <c r="T77" s="142"/>
      <c r="U77" s="142"/>
      <c r="V77" s="142"/>
      <c r="W77" s="142"/>
      <c r="X77" s="142"/>
      <c r="Y77" s="142"/>
      <c r="Z77" s="142"/>
      <c r="AA77" s="142"/>
      <c r="AB77" s="142"/>
      <c r="AC77" s="142"/>
      <c r="AD77" s="95"/>
      <c r="AE77" s="95"/>
      <c r="AF77" s="95">
        <v>1221.8699999999999</v>
      </c>
      <c r="AG77" s="95">
        <v>1127.06</v>
      </c>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row>
    <row r="78" spans="2:58" x14ac:dyDescent="0.25">
      <c r="B78" s="279"/>
      <c r="C78" s="316"/>
      <c r="D78" s="315"/>
      <c r="E78" s="281"/>
      <c r="F78" s="17" t="s">
        <v>62</v>
      </c>
      <c r="G78" s="66"/>
      <c r="H78" s="38"/>
      <c r="I78" s="142"/>
      <c r="J78" s="142"/>
      <c r="K78" s="142"/>
      <c r="L78" s="142"/>
      <c r="M78" s="142"/>
      <c r="N78" s="142"/>
      <c r="O78" s="142"/>
      <c r="P78" s="142"/>
      <c r="Q78" s="38"/>
      <c r="R78" s="142"/>
      <c r="S78" s="142"/>
      <c r="T78" s="142"/>
      <c r="U78" s="142"/>
      <c r="V78" s="142"/>
      <c r="W78" s="142"/>
      <c r="X78" s="142"/>
      <c r="Y78" s="142"/>
      <c r="Z78" s="142"/>
      <c r="AA78" s="142"/>
      <c r="AB78" s="142"/>
      <c r="AC78" s="142"/>
      <c r="AD78" s="95"/>
      <c r="AE78" s="95"/>
      <c r="AF78" s="95">
        <v>1196.02</v>
      </c>
      <c r="AG78" s="95">
        <v>1100.83</v>
      </c>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row>
    <row r="79" spans="2:58" x14ac:dyDescent="0.25">
      <c r="B79" s="279"/>
      <c r="C79" s="316"/>
      <c r="D79" s="315"/>
      <c r="E79" s="281"/>
      <c r="F79" s="17" t="s">
        <v>63</v>
      </c>
      <c r="G79" s="66"/>
      <c r="H79" s="38"/>
      <c r="I79" s="142"/>
      <c r="J79" s="142"/>
      <c r="K79" s="142"/>
      <c r="L79" s="142"/>
      <c r="M79" s="142"/>
      <c r="N79" s="142"/>
      <c r="O79" s="142"/>
      <c r="P79" s="142"/>
      <c r="Q79" s="38"/>
      <c r="R79" s="142"/>
      <c r="S79" s="142"/>
      <c r="T79" s="142"/>
      <c r="U79" s="142"/>
      <c r="V79" s="142"/>
      <c r="W79" s="142"/>
      <c r="X79" s="142"/>
      <c r="Y79" s="142"/>
      <c r="Z79" s="142"/>
      <c r="AA79" s="142"/>
      <c r="AB79" s="142"/>
      <c r="AC79" s="142"/>
      <c r="AD79" s="95"/>
      <c r="AE79" s="95"/>
      <c r="AF79" s="95">
        <v>1165.53</v>
      </c>
      <c r="AG79" s="95">
        <v>1072.1099999999999</v>
      </c>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row>
    <row r="80" spans="2:58" x14ac:dyDescent="0.25">
      <c r="B80" s="279"/>
      <c r="C80" s="316"/>
      <c r="D80" s="315"/>
      <c r="E80" s="281"/>
      <c r="F80" s="17" t="s">
        <v>64</v>
      </c>
      <c r="G80" s="66"/>
      <c r="H80" s="38"/>
      <c r="I80" s="142"/>
      <c r="J80" s="142"/>
      <c r="K80" s="142"/>
      <c r="L80" s="142"/>
      <c r="M80" s="142"/>
      <c r="N80" s="142"/>
      <c r="O80" s="142"/>
      <c r="P80" s="142"/>
      <c r="Q80" s="38"/>
      <c r="R80" s="142"/>
      <c r="S80" s="142"/>
      <c r="T80" s="142"/>
      <c r="U80" s="142"/>
      <c r="V80" s="142"/>
      <c r="W80" s="142"/>
      <c r="X80" s="142"/>
      <c r="Y80" s="142"/>
      <c r="Z80" s="142"/>
      <c r="AA80" s="142"/>
      <c r="AB80" s="142"/>
      <c r="AC80" s="142"/>
      <c r="AD80" s="95"/>
      <c r="AE80" s="95"/>
      <c r="AF80" s="95">
        <v>1192.77</v>
      </c>
      <c r="AG80" s="95">
        <v>1098.25</v>
      </c>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row>
    <row r="81" spans="2:58" x14ac:dyDescent="0.25">
      <c r="B81" s="279"/>
      <c r="C81" s="316"/>
      <c r="D81" s="315"/>
      <c r="E81" s="281"/>
      <c r="F81" s="17" t="s">
        <v>65</v>
      </c>
      <c r="G81" s="66"/>
      <c r="H81" s="38"/>
      <c r="I81" s="142"/>
      <c r="J81" s="142"/>
      <c r="K81" s="142"/>
      <c r="L81" s="142"/>
      <c r="M81" s="142"/>
      <c r="N81" s="142"/>
      <c r="O81" s="142"/>
      <c r="P81" s="142"/>
      <c r="Q81" s="38"/>
      <c r="R81" s="142"/>
      <c r="S81" s="142"/>
      <c r="T81" s="142"/>
      <c r="U81" s="142"/>
      <c r="V81" s="142"/>
      <c r="W81" s="142"/>
      <c r="X81" s="142"/>
      <c r="Y81" s="142"/>
      <c r="Z81" s="142"/>
      <c r="AA81" s="142"/>
      <c r="AB81" s="142"/>
      <c r="AC81" s="142"/>
      <c r="AD81" s="95"/>
      <c r="AE81" s="95"/>
      <c r="AF81" s="95">
        <v>1220.47</v>
      </c>
      <c r="AG81" s="95">
        <v>1127.56</v>
      </c>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row>
    <row r="82" spans="2:58" x14ac:dyDescent="0.25">
      <c r="B82" s="279"/>
      <c r="C82" s="316"/>
      <c r="D82" s="315"/>
      <c r="E82" s="281"/>
      <c r="F82" s="17" t="s">
        <v>66</v>
      </c>
      <c r="G82" s="67"/>
      <c r="H82" s="38"/>
      <c r="I82" s="142"/>
      <c r="J82" s="142"/>
      <c r="K82" s="142"/>
      <c r="L82" s="142"/>
      <c r="M82" s="142"/>
      <c r="N82" s="142"/>
      <c r="O82" s="142"/>
      <c r="P82" s="142"/>
      <c r="Q82" s="38"/>
      <c r="R82" s="142"/>
      <c r="S82" s="142"/>
      <c r="T82" s="142"/>
      <c r="U82" s="142"/>
      <c r="V82" s="142"/>
      <c r="W82" s="142"/>
      <c r="X82" s="142"/>
      <c r="Y82" s="142"/>
      <c r="Z82" s="142"/>
      <c r="AA82" s="142"/>
      <c r="AB82" s="142"/>
      <c r="AC82" s="142"/>
      <c r="AD82" s="95"/>
      <c r="AE82" s="95"/>
      <c r="AF82" s="95">
        <v>1216.71</v>
      </c>
      <c r="AG82" s="95">
        <v>1122.4100000000001</v>
      </c>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row>
    <row r="83" spans="2:58" ht="14.45" customHeight="1" x14ac:dyDescent="0.25">
      <c r="B83" s="279" t="s">
        <v>48</v>
      </c>
      <c r="C83" s="316"/>
      <c r="D83" s="280" t="s">
        <v>52</v>
      </c>
      <c r="E83" s="281"/>
      <c r="F83" s="65" t="s">
        <v>53</v>
      </c>
      <c r="G83" s="139"/>
      <c r="H83" s="38"/>
      <c r="I83" s="142"/>
      <c r="J83" s="142"/>
      <c r="K83" s="142"/>
      <c r="L83" s="142"/>
      <c r="M83" s="142"/>
      <c r="N83" s="142"/>
      <c r="O83" s="142"/>
      <c r="P83" s="142"/>
      <c r="Q83" s="38"/>
      <c r="R83" s="142"/>
      <c r="S83" s="142"/>
      <c r="T83" s="142"/>
      <c r="U83" s="142"/>
      <c r="V83" s="142"/>
      <c r="W83" s="142"/>
      <c r="X83" s="142"/>
      <c r="Y83" s="142"/>
      <c r="Z83" s="142"/>
      <c r="AA83" s="142"/>
      <c r="AB83" s="142"/>
      <c r="AC83" s="142"/>
      <c r="AD83" s="95"/>
      <c r="AE83" s="95"/>
      <c r="AF83" s="95">
        <v>839.38</v>
      </c>
      <c r="AG83" s="95">
        <v>771.86</v>
      </c>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row>
    <row r="84" spans="2:58" x14ac:dyDescent="0.25">
      <c r="B84" s="279"/>
      <c r="C84" s="316"/>
      <c r="D84" s="281"/>
      <c r="E84" s="281"/>
      <c r="F84" s="17" t="s">
        <v>54</v>
      </c>
      <c r="G84" s="66"/>
      <c r="H84" s="38"/>
      <c r="I84" s="142"/>
      <c r="J84" s="142"/>
      <c r="K84" s="142"/>
      <c r="L84" s="142"/>
      <c r="M84" s="142"/>
      <c r="N84" s="142"/>
      <c r="O84" s="142"/>
      <c r="P84" s="142"/>
      <c r="Q84" s="38"/>
      <c r="R84" s="142"/>
      <c r="S84" s="142"/>
      <c r="T84" s="142"/>
      <c r="U84" s="142"/>
      <c r="V84" s="142"/>
      <c r="W84" s="142"/>
      <c r="X84" s="142"/>
      <c r="Y84" s="142"/>
      <c r="Z84" s="142"/>
      <c r="AA84" s="142"/>
      <c r="AB84" s="142"/>
      <c r="AC84" s="142"/>
      <c r="AD84" s="95"/>
      <c r="AE84" s="95"/>
      <c r="AF84" s="95">
        <v>847.41</v>
      </c>
      <c r="AG84" s="95">
        <v>779.88</v>
      </c>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row>
    <row r="85" spans="2:58" x14ac:dyDescent="0.25">
      <c r="B85" s="279"/>
      <c r="C85" s="316"/>
      <c r="D85" s="281"/>
      <c r="E85" s="281"/>
      <c r="F85" s="17" t="s">
        <v>55</v>
      </c>
      <c r="G85" s="66"/>
      <c r="H85" s="38"/>
      <c r="I85" s="142"/>
      <c r="J85" s="142"/>
      <c r="K85" s="142"/>
      <c r="L85" s="142"/>
      <c r="M85" s="142"/>
      <c r="N85" s="142"/>
      <c r="O85" s="142"/>
      <c r="P85" s="142"/>
      <c r="Q85" s="38"/>
      <c r="R85" s="142"/>
      <c r="S85" s="142"/>
      <c r="T85" s="142"/>
      <c r="U85" s="142"/>
      <c r="V85" s="142"/>
      <c r="W85" s="142"/>
      <c r="X85" s="142"/>
      <c r="Y85" s="142"/>
      <c r="Z85" s="142"/>
      <c r="AA85" s="142"/>
      <c r="AB85" s="142"/>
      <c r="AC85" s="142"/>
      <c r="AD85" s="95"/>
      <c r="AE85" s="95"/>
      <c r="AF85" s="95">
        <v>845.88</v>
      </c>
      <c r="AG85" s="95">
        <v>778.36</v>
      </c>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row>
    <row r="86" spans="2:58" x14ac:dyDescent="0.25">
      <c r="B86" s="279"/>
      <c r="C86" s="316"/>
      <c r="D86" s="281"/>
      <c r="E86" s="281"/>
      <c r="F86" s="17" t="s">
        <v>56</v>
      </c>
      <c r="G86" s="66"/>
      <c r="H86" s="38"/>
      <c r="I86" s="142"/>
      <c r="J86" s="142"/>
      <c r="K86" s="142"/>
      <c r="L86" s="142"/>
      <c r="M86" s="142"/>
      <c r="N86" s="142"/>
      <c r="O86" s="142"/>
      <c r="P86" s="142"/>
      <c r="Q86" s="38"/>
      <c r="R86" s="142"/>
      <c r="S86" s="142"/>
      <c r="T86" s="142"/>
      <c r="U86" s="142"/>
      <c r="V86" s="142"/>
      <c r="W86" s="142"/>
      <c r="X86" s="142"/>
      <c r="Y86" s="142"/>
      <c r="Z86" s="142"/>
      <c r="AA86" s="142"/>
      <c r="AB86" s="142"/>
      <c r="AC86" s="142"/>
      <c r="AD86" s="95"/>
      <c r="AE86" s="95"/>
      <c r="AF86" s="95">
        <v>839.12</v>
      </c>
      <c r="AG86" s="95">
        <v>771.59</v>
      </c>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row>
    <row r="87" spans="2:58" x14ac:dyDescent="0.25">
      <c r="B87" s="279"/>
      <c r="C87" s="316"/>
      <c r="D87" s="281"/>
      <c r="E87" s="281"/>
      <c r="F87" s="17" t="s">
        <v>57</v>
      </c>
      <c r="G87" s="66"/>
      <c r="H87" s="38"/>
      <c r="I87" s="142"/>
      <c r="J87" s="142"/>
      <c r="K87" s="142"/>
      <c r="L87" s="142"/>
      <c r="M87" s="142"/>
      <c r="N87" s="142"/>
      <c r="O87" s="142"/>
      <c r="P87" s="142"/>
      <c r="Q87" s="38"/>
      <c r="R87" s="142"/>
      <c r="S87" s="142"/>
      <c r="T87" s="142"/>
      <c r="U87" s="142"/>
      <c r="V87" s="142"/>
      <c r="W87" s="142"/>
      <c r="X87" s="142"/>
      <c r="Y87" s="142"/>
      <c r="Z87" s="142"/>
      <c r="AA87" s="142"/>
      <c r="AB87" s="142"/>
      <c r="AC87" s="142"/>
      <c r="AD87" s="95"/>
      <c r="AE87" s="95"/>
      <c r="AF87" s="95">
        <v>858.62</v>
      </c>
      <c r="AG87" s="95">
        <v>791.09</v>
      </c>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row>
    <row r="88" spans="2:58" x14ac:dyDescent="0.25">
      <c r="B88" s="279"/>
      <c r="C88" s="316"/>
      <c r="D88" s="281"/>
      <c r="E88" s="281"/>
      <c r="F88" s="17" t="s">
        <v>58</v>
      </c>
      <c r="G88" s="66"/>
      <c r="H88" s="38"/>
      <c r="I88" s="142"/>
      <c r="J88" s="142"/>
      <c r="K88" s="142"/>
      <c r="L88" s="142"/>
      <c r="M88" s="142"/>
      <c r="N88" s="142"/>
      <c r="O88" s="142"/>
      <c r="P88" s="142"/>
      <c r="Q88" s="38"/>
      <c r="R88" s="142"/>
      <c r="S88" s="142"/>
      <c r="T88" s="142"/>
      <c r="U88" s="142"/>
      <c r="V88" s="142"/>
      <c r="W88" s="142"/>
      <c r="X88" s="142"/>
      <c r="Y88" s="142"/>
      <c r="Z88" s="142"/>
      <c r="AA88" s="142"/>
      <c r="AB88" s="142"/>
      <c r="AC88" s="142"/>
      <c r="AD88" s="95"/>
      <c r="AE88" s="95"/>
      <c r="AF88" s="95">
        <v>839.13</v>
      </c>
      <c r="AG88" s="95">
        <v>771.6</v>
      </c>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row>
    <row r="89" spans="2:58" x14ac:dyDescent="0.25">
      <c r="B89" s="279"/>
      <c r="C89" s="316"/>
      <c r="D89" s="281"/>
      <c r="E89" s="281"/>
      <c r="F89" s="17" t="s">
        <v>59</v>
      </c>
      <c r="G89" s="66"/>
      <c r="H89" s="38"/>
      <c r="I89" s="142"/>
      <c r="J89" s="142"/>
      <c r="K89" s="142"/>
      <c r="L89" s="142"/>
      <c r="M89" s="142"/>
      <c r="N89" s="142"/>
      <c r="O89" s="142"/>
      <c r="P89" s="142"/>
      <c r="Q89" s="38"/>
      <c r="R89" s="142"/>
      <c r="S89" s="142"/>
      <c r="T89" s="142"/>
      <c r="U89" s="142"/>
      <c r="V89" s="142"/>
      <c r="W89" s="142"/>
      <c r="X89" s="142"/>
      <c r="Y89" s="142"/>
      <c r="Z89" s="142"/>
      <c r="AA89" s="142"/>
      <c r="AB89" s="142"/>
      <c r="AC89" s="142"/>
      <c r="AD89" s="95"/>
      <c r="AE89" s="95"/>
      <c r="AF89" s="95">
        <v>845.76</v>
      </c>
      <c r="AG89" s="95">
        <v>778.24</v>
      </c>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row>
    <row r="90" spans="2:58" x14ac:dyDescent="0.25">
      <c r="B90" s="279"/>
      <c r="C90" s="316"/>
      <c r="D90" s="281"/>
      <c r="E90" s="281"/>
      <c r="F90" s="17" t="s">
        <v>60</v>
      </c>
      <c r="G90" s="66"/>
      <c r="H90" s="38"/>
      <c r="I90" s="142"/>
      <c r="J90" s="142"/>
      <c r="K90" s="142"/>
      <c r="L90" s="142"/>
      <c r="M90" s="142"/>
      <c r="N90" s="142"/>
      <c r="O90" s="142"/>
      <c r="P90" s="142"/>
      <c r="Q90" s="38"/>
      <c r="R90" s="142"/>
      <c r="S90" s="142"/>
      <c r="T90" s="142"/>
      <c r="U90" s="142"/>
      <c r="V90" s="142"/>
      <c r="W90" s="142"/>
      <c r="X90" s="142"/>
      <c r="Y90" s="142"/>
      <c r="Z90" s="142"/>
      <c r="AA90" s="142"/>
      <c r="AB90" s="142"/>
      <c r="AC90" s="142"/>
      <c r="AD90" s="95"/>
      <c r="AE90" s="95"/>
      <c r="AF90" s="95">
        <v>857.46</v>
      </c>
      <c r="AG90" s="95">
        <v>789.94</v>
      </c>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row>
    <row r="91" spans="2:58" x14ac:dyDescent="0.25">
      <c r="B91" s="279"/>
      <c r="C91" s="316"/>
      <c r="D91" s="281"/>
      <c r="E91" s="281"/>
      <c r="F91" s="17" t="s">
        <v>61</v>
      </c>
      <c r="G91" s="66"/>
      <c r="H91" s="38"/>
      <c r="I91" s="142"/>
      <c r="J91" s="142"/>
      <c r="K91" s="142"/>
      <c r="L91" s="142"/>
      <c r="M91" s="142"/>
      <c r="N91" s="142"/>
      <c r="O91" s="142"/>
      <c r="P91" s="142"/>
      <c r="Q91" s="38"/>
      <c r="R91" s="142"/>
      <c r="S91" s="142"/>
      <c r="T91" s="142"/>
      <c r="U91" s="142"/>
      <c r="V91" s="142"/>
      <c r="W91" s="142"/>
      <c r="X91" s="142"/>
      <c r="Y91" s="142"/>
      <c r="Z91" s="142"/>
      <c r="AA91" s="142"/>
      <c r="AB91" s="142"/>
      <c r="AC91" s="142"/>
      <c r="AD91" s="95"/>
      <c r="AE91" s="95"/>
      <c r="AF91" s="95">
        <v>840.5</v>
      </c>
      <c r="AG91" s="95">
        <v>772.97</v>
      </c>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row>
    <row r="92" spans="2:58" x14ac:dyDescent="0.25">
      <c r="B92" s="279"/>
      <c r="C92" s="316"/>
      <c r="D92" s="281"/>
      <c r="E92" s="281"/>
      <c r="F92" s="17" t="s">
        <v>62</v>
      </c>
      <c r="G92" s="66"/>
      <c r="H92" s="38"/>
      <c r="I92" s="142"/>
      <c r="J92" s="142"/>
      <c r="K92" s="142"/>
      <c r="L92" s="142"/>
      <c r="M92" s="142"/>
      <c r="N92" s="142"/>
      <c r="O92" s="142"/>
      <c r="P92" s="142"/>
      <c r="Q92" s="38"/>
      <c r="R92" s="142"/>
      <c r="S92" s="142"/>
      <c r="T92" s="142"/>
      <c r="U92" s="142"/>
      <c r="V92" s="142"/>
      <c r="W92" s="142"/>
      <c r="X92" s="142"/>
      <c r="Y92" s="142"/>
      <c r="Z92" s="142"/>
      <c r="AA92" s="142"/>
      <c r="AB92" s="142"/>
      <c r="AC92" s="142"/>
      <c r="AD92" s="95"/>
      <c r="AE92" s="95"/>
      <c r="AF92" s="95">
        <v>839.73</v>
      </c>
      <c r="AG92" s="95">
        <v>772.2</v>
      </c>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row>
    <row r="93" spans="2:58" x14ac:dyDescent="0.25">
      <c r="B93" s="279"/>
      <c r="C93" s="316"/>
      <c r="D93" s="281"/>
      <c r="E93" s="281"/>
      <c r="F93" s="17" t="s">
        <v>63</v>
      </c>
      <c r="G93" s="66"/>
      <c r="H93" s="38"/>
      <c r="I93" s="142"/>
      <c r="J93" s="142"/>
      <c r="K93" s="142"/>
      <c r="L93" s="142"/>
      <c r="M93" s="142"/>
      <c r="N93" s="142"/>
      <c r="O93" s="142"/>
      <c r="P93" s="142"/>
      <c r="Q93" s="38"/>
      <c r="R93" s="142"/>
      <c r="S93" s="142"/>
      <c r="T93" s="142"/>
      <c r="U93" s="142"/>
      <c r="V93" s="142"/>
      <c r="W93" s="142"/>
      <c r="X93" s="142"/>
      <c r="Y93" s="142"/>
      <c r="Z93" s="142"/>
      <c r="AA93" s="142"/>
      <c r="AB93" s="142"/>
      <c r="AC93" s="142"/>
      <c r="AD93" s="95"/>
      <c r="AE93" s="95"/>
      <c r="AF93" s="95">
        <v>831.89</v>
      </c>
      <c r="AG93" s="95">
        <v>764.37</v>
      </c>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row>
    <row r="94" spans="2:58" x14ac:dyDescent="0.25">
      <c r="B94" s="279"/>
      <c r="C94" s="316"/>
      <c r="D94" s="281"/>
      <c r="E94" s="281"/>
      <c r="F94" s="17" t="s">
        <v>64</v>
      </c>
      <c r="G94" s="66"/>
      <c r="H94" s="38"/>
      <c r="I94" s="142"/>
      <c r="J94" s="142"/>
      <c r="K94" s="142"/>
      <c r="L94" s="142"/>
      <c r="M94" s="142"/>
      <c r="N94" s="142"/>
      <c r="O94" s="142"/>
      <c r="P94" s="142"/>
      <c r="Q94" s="38"/>
      <c r="R94" s="142"/>
      <c r="S94" s="142"/>
      <c r="T94" s="142"/>
      <c r="U94" s="142"/>
      <c r="V94" s="142"/>
      <c r="W94" s="142"/>
      <c r="X94" s="142"/>
      <c r="Y94" s="142"/>
      <c r="Z94" s="142"/>
      <c r="AA94" s="142"/>
      <c r="AB94" s="142"/>
      <c r="AC94" s="142"/>
      <c r="AD94" s="95"/>
      <c r="AE94" s="95"/>
      <c r="AF94" s="95">
        <v>844.22</v>
      </c>
      <c r="AG94" s="95">
        <v>776.69</v>
      </c>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row>
    <row r="95" spans="2:58" x14ac:dyDescent="0.25">
      <c r="B95" s="279"/>
      <c r="C95" s="316"/>
      <c r="D95" s="281"/>
      <c r="E95" s="281"/>
      <c r="F95" s="17" t="s">
        <v>65</v>
      </c>
      <c r="G95" s="66"/>
      <c r="H95" s="38"/>
      <c r="I95" s="142"/>
      <c r="J95" s="142"/>
      <c r="K95" s="142"/>
      <c r="L95" s="142"/>
      <c r="M95" s="142"/>
      <c r="N95" s="142"/>
      <c r="O95" s="142"/>
      <c r="P95" s="142"/>
      <c r="Q95" s="38"/>
      <c r="R95" s="142"/>
      <c r="S95" s="142"/>
      <c r="T95" s="142"/>
      <c r="U95" s="142"/>
      <c r="V95" s="142"/>
      <c r="W95" s="142"/>
      <c r="X95" s="142"/>
      <c r="Y95" s="142"/>
      <c r="Z95" s="142"/>
      <c r="AA95" s="142"/>
      <c r="AB95" s="142"/>
      <c r="AC95" s="142"/>
      <c r="AD95" s="95"/>
      <c r="AE95" s="95"/>
      <c r="AF95" s="95">
        <v>883.3</v>
      </c>
      <c r="AG95" s="95">
        <v>815.77</v>
      </c>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row>
    <row r="96" spans="2:58" x14ac:dyDescent="0.25">
      <c r="B96" s="279"/>
      <c r="C96" s="316"/>
      <c r="D96" s="282"/>
      <c r="E96" s="282"/>
      <c r="F96" s="17" t="s">
        <v>66</v>
      </c>
      <c r="G96" s="67"/>
      <c r="H96" s="38"/>
      <c r="I96" s="142"/>
      <c r="J96" s="142"/>
      <c r="K96" s="142"/>
      <c r="L96" s="142"/>
      <c r="M96" s="142"/>
      <c r="N96" s="142"/>
      <c r="O96" s="142"/>
      <c r="P96" s="142"/>
      <c r="Q96" s="38"/>
      <c r="R96" s="142"/>
      <c r="S96" s="142"/>
      <c r="T96" s="142"/>
      <c r="U96" s="142"/>
      <c r="V96" s="142"/>
      <c r="W96" s="142"/>
      <c r="X96" s="142"/>
      <c r="Y96" s="142"/>
      <c r="Z96" s="142"/>
      <c r="AA96" s="142"/>
      <c r="AB96" s="142"/>
      <c r="AC96" s="142"/>
      <c r="AD96" s="95"/>
      <c r="AE96" s="95"/>
      <c r="AF96" s="95">
        <v>873.97</v>
      </c>
      <c r="AG96" s="95">
        <v>806.45</v>
      </c>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row>
  </sheetData>
  <mergeCells count="28">
    <mergeCell ref="B4:H4"/>
    <mergeCell ref="B3:H3"/>
    <mergeCell ref="R7:BF7"/>
    <mergeCell ref="I8:P8"/>
    <mergeCell ref="R8:BF8"/>
    <mergeCell ref="B7:B11"/>
    <mergeCell ref="C7:C11"/>
    <mergeCell ref="D7:D11"/>
    <mergeCell ref="E7:E11"/>
    <mergeCell ref="F7:F11"/>
    <mergeCell ref="G7:G8"/>
    <mergeCell ref="I7:P7"/>
    <mergeCell ref="E55:E96"/>
    <mergeCell ref="B40:B53"/>
    <mergeCell ref="C40:C53"/>
    <mergeCell ref="C26:C39"/>
    <mergeCell ref="B12:B39"/>
    <mergeCell ref="C12:C25"/>
    <mergeCell ref="E12:E53"/>
    <mergeCell ref="D12:D53"/>
    <mergeCell ref="B83:B96"/>
    <mergeCell ref="C83:C96"/>
    <mergeCell ref="D83:D96"/>
    <mergeCell ref="C69:C82"/>
    <mergeCell ref="D69:D82"/>
    <mergeCell ref="B55:B82"/>
    <mergeCell ref="C55:C68"/>
    <mergeCell ref="D55:D68"/>
  </mergeCells>
  <dataValidations count="1">
    <dataValidation type="list" allowBlank="1" showInputMessage="1" showErrorMessage="1" sqref="F6" xr:uid="{28FB0D28-0F47-4305-AACE-264ED4D15B3C}">
      <formula1>$B$44:$B$53</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31192-C098-492B-B978-0A75F1FDB56B}">
  <sheetPr>
    <tabColor theme="7" tint="0.79998168889431442"/>
    <pageSetUpPr autoPageBreaks="0"/>
  </sheetPr>
  <dimension ref="A1:BR96"/>
  <sheetViews>
    <sheetView zoomScale="80" zoomScaleNormal="80" workbookViewId="0"/>
  </sheetViews>
  <sheetFormatPr defaultRowHeight="15" x14ac:dyDescent="0.25"/>
  <cols>
    <col min="1" max="1" width="6.7109375" customWidth="1"/>
    <col min="2" max="2" width="10.28515625" customWidth="1"/>
    <col min="3" max="3" width="30.5703125" bestFit="1" customWidth="1"/>
    <col min="4" max="4" width="30.5703125" customWidth="1"/>
    <col min="5" max="5" width="11.42578125" customWidth="1"/>
    <col min="6" max="6" width="24.7109375" bestFit="1" customWidth="1"/>
    <col min="7" max="7" width="23.140625" bestFit="1" customWidth="1"/>
    <col min="8" max="8" width="2.7109375" customWidth="1"/>
    <col min="9" max="16" width="12.7109375" hidden="1" customWidth="1"/>
    <col min="17" max="17" width="2.7109375" hidden="1" customWidth="1"/>
    <col min="18" max="29" width="12.7109375" hidden="1" customWidth="1"/>
    <col min="30" max="56" width="12.7109375" customWidth="1"/>
  </cols>
  <sheetData>
    <row r="1" spans="1:70" s="132" customFormat="1" ht="12.6" customHeight="1" x14ac:dyDescent="0.2"/>
    <row r="2" spans="1:70" s="132" customFormat="1" ht="18.600000000000001" customHeight="1" x14ac:dyDescent="0.25">
      <c r="A2" s="133"/>
      <c r="B2" s="133" t="s">
        <v>525</v>
      </c>
      <c r="C2" s="133"/>
      <c r="D2" s="133"/>
      <c r="E2" s="133"/>
    </row>
    <row r="3" spans="1:70" s="132" customFormat="1" ht="50.1" customHeight="1" x14ac:dyDescent="0.2">
      <c r="A3" s="158"/>
      <c r="B3" s="284" t="s">
        <v>592</v>
      </c>
      <c r="C3" s="284"/>
      <c r="D3" s="284"/>
      <c r="E3" s="284"/>
      <c r="F3" s="284"/>
      <c r="G3" s="284"/>
      <c r="H3" s="284"/>
      <c r="I3" s="158"/>
      <c r="J3" s="158"/>
      <c r="K3" s="158"/>
      <c r="L3" s="158"/>
      <c r="M3" s="158"/>
      <c r="N3" s="158"/>
      <c r="O3" s="158"/>
      <c r="P3" s="135"/>
      <c r="Q3" s="135"/>
      <c r="R3" s="135"/>
    </row>
    <row r="4" spans="1:70" s="132" customFormat="1" ht="16.350000000000001" customHeight="1" x14ac:dyDescent="0.2">
      <c r="A4" s="160"/>
      <c r="B4" s="317" t="s">
        <v>515</v>
      </c>
      <c r="C4" s="317"/>
      <c r="D4" s="317"/>
      <c r="E4" s="317"/>
      <c r="F4" s="317"/>
      <c r="G4" s="317"/>
      <c r="H4" s="317"/>
      <c r="I4" s="160"/>
      <c r="J4" s="160"/>
      <c r="K4" s="160"/>
      <c r="L4" s="160"/>
      <c r="M4" s="160"/>
      <c r="N4" s="160"/>
      <c r="O4" s="160"/>
      <c r="P4" s="135"/>
      <c r="Q4" s="135"/>
      <c r="R4" s="135"/>
    </row>
    <row r="5" spans="1:70" s="137" customFormat="1" ht="13.5" customHeight="1" x14ac:dyDescent="0.25">
      <c r="AA5"/>
    </row>
    <row r="6" spans="1:70" s="140" customFormat="1" ht="13.5" customHeight="1" x14ac:dyDescent="0.25"/>
    <row r="7" spans="1:70" ht="14.45" customHeight="1" x14ac:dyDescent="0.25">
      <c r="B7" s="298" t="s">
        <v>133</v>
      </c>
      <c r="C7" s="298" t="s">
        <v>134</v>
      </c>
      <c r="D7" s="299" t="s">
        <v>135</v>
      </c>
      <c r="E7" s="318" t="s">
        <v>136</v>
      </c>
      <c r="F7" s="319" t="s">
        <v>45</v>
      </c>
      <c r="G7" s="285"/>
      <c r="H7" s="118"/>
      <c r="I7" s="287" t="s">
        <v>137</v>
      </c>
      <c r="J7" s="288"/>
      <c r="K7" s="288"/>
      <c r="L7" s="288"/>
      <c r="M7" s="288"/>
      <c r="N7" s="288"/>
      <c r="O7" s="288"/>
      <c r="P7" s="289"/>
      <c r="Q7" s="118"/>
      <c r="R7" s="144" t="s">
        <v>138</v>
      </c>
      <c r="S7" s="145"/>
      <c r="T7" s="145"/>
      <c r="U7" s="145"/>
      <c r="V7" s="145"/>
      <c r="W7" s="145"/>
      <c r="X7" s="145"/>
      <c r="Y7" s="145"/>
      <c r="Z7" s="145"/>
      <c r="AA7" s="145"/>
      <c r="AB7" s="145"/>
      <c r="AC7" s="145"/>
      <c r="AD7" s="287" t="s">
        <v>138</v>
      </c>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290"/>
      <c r="BP7" s="290"/>
      <c r="BQ7" s="290"/>
      <c r="BR7" s="291"/>
    </row>
    <row r="8" spans="1:70" ht="15" customHeight="1" x14ac:dyDescent="0.25">
      <c r="B8" s="298"/>
      <c r="C8" s="298"/>
      <c r="D8" s="300"/>
      <c r="E8" s="318"/>
      <c r="F8" s="319"/>
      <c r="G8" s="286"/>
      <c r="H8" s="118"/>
      <c r="I8" s="292" t="s">
        <v>139</v>
      </c>
      <c r="J8" s="293"/>
      <c r="K8" s="293"/>
      <c r="L8" s="293"/>
      <c r="M8" s="293"/>
      <c r="N8" s="293"/>
      <c r="O8" s="293"/>
      <c r="P8" s="294"/>
      <c r="Q8" s="118"/>
      <c r="R8" s="295" t="s">
        <v>140</v>
      </c>
      <c r="S8" s="296"/>
      <c r="T8" s="296"/>
      <c r="U8" s="296"/>
      <c r="V8" s="296"/>
      <c r="W8" s="296"/>
      <c r="X8" s="296"/>
      <c r="Y8" s="296"/>
      <c r="Z8" s="296"/>
      <c r="AA8" s="296"/>
      <c r="AB8" s="296"/>
      <c r="AC8" s="296"/>
      <c r="AD8" s="295" t="s">
        <v>140</v>
      </c>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6"/>
      <c r="BQ8" s="296"/>
      <c r="BR8" s="297"/>
    </row>
    <row r="9" spans="1:70" ht="45" x14ac:dyDescent="0.25">
      <c r="B9" s="298"/>
      <c r="C9" s="298"/>
      <c r="D9" s="300"/>
      <c r="E9" s="318"/>
      <c r="F9" s="319"/>
      <c r="G9" s="119" t="s">
        <v>37</v>
      </c>
      <c r="H9" s="118"/>
      <c r="I9" s="120" t="s">
        <v>84</v>
      </c>
      <c r="J9" s="120" t="s">
        <v>86</v>
      </c>
      <c r="K9" s="120" t="s">
        <v>87</v>
      </c>
      <c r="L9" s="120" t="s">
        <v>88</v>
      </c>
      <c r="M9" s="120" t="s">
        <v>89</v>
      </c>
      <c r="N9" s="121" t="s">
        <v>90</v>
      </c>
      <c r="O9" s="120" t="s">
        <v>91</v>
      </c>
      <c r="P9" s="120" t="s">
        <v>92</v>
      </c>
      <c r="Q9" s="118"/>
      <c r="R9" s="120" t="s">
        <v>93</v>
      </c>
      <c r="S9" s="122" t="s">
        <v>94</v>
      </c>
      <c r="T9" s="122" t="s">
        <v>95</v>
      </c>
      <c r="U9" s="123" t="s">
        <v>96</v>
      </c>
      <c r="V9" s="122" t="s">
        <v>97</v>
      </c>
      <c r="W9" s="122" t="s">
        <v>98</v>
      </c>
      <c r="X9" s="122" t="s">
        <v>99</v>
      </c>
      <c r="Y9" s="122" t="s">
        <v>100</v>
      </c>
      <c r="Z9" s="122" t="s">
        <v>101</v>
      </c>
      <c r="AA9" s="117" t="s">
        <v>102</v>
      </c>
      <c r="AB9" s="122" t="s">
        <v>103</v>
      </c>
      <c r="AC9" s="122" t="s">
        <v>104</v>
      </c>
      <c r="AD9" s="124" t="s">
        <v>106</v>
      </c>
      <c r="AE9" s="124" t="s">
        <v>107</v>
      </c>
      <c r="AF9" s="124" t="s">
        <v>108</v>
      </c>
      <c r="AG9" s="124" t="s">
        <v>109</v>
      </c>
      <c r="AH9" s="124" t="s">
        <v>110</v>
      </c>
      <c r="AI9" s="124" t="s">
        <v>111</v>
      </c>
      <c r="AJ9" s="124" t="s">
        <v>112</v>
      </c>
      <c r="AK9" s="124" t="s">
        <v>113</v>
      </c>
      <c r="AL9" s="124" t="s">
        <v>114</v>
      </c>
      <c r="AM9" s="124" t="s">
        <v>115</v>
      </c>
      <c r="AN9" s="124" t="s">
        <v>116</v>
      </c>
      <c r="AO9" s="124" t="s">
        <v>117</v>
      </c>
      <c r="AP9" s="124" t="s">
        <v>118</v>
      </c>
      <c r="AQ9" s="124" t="s">
        <v>119</v>
      </c>
      <c r="AR9" s="124" t="s">
        <v>120</v>
      </c>
      <c r="AS9" s="124" t="s">
        <v>121</v>
      </c>
      <c r="AT9" s="124" t="s">
        <v>122</v>
      </c>
      <c r="AU9" s="124" t="s">
        <v>123</v>
      </c>
      <c r="AV9" s="124" t="s">
        <v>124</v>
      </c>
      <c r="AW9" s="124" t="s">
        <v>125</v>
      </c>
      <c r="AX9" s="124" t="s">
        <v>126</v>
      </c>
      <c r="AY9" s="124" t="s">
        <v>127</v>
      </c>
      <c r="AZ9" s="124" t="s">
        <v>128</v>
      </c>
      <c r="BA9" s="124" t="s">
        <v>129</v>
      </c>
      <c r="BB9" s="124" t="s">
        <v>130</v>
      </c>
      <c r="BC9" s="124" t="s">
        <v>131</v>
      </c>
      <c r="BD9" s="124" t="s">
        <v>132</v>
      </c>
    </row>
    <row r="10" spans="1:70" ht="22.5" x14ac:dyDescent="0.25">
      <c r="B10" s="298"/>
      <c r="C10" s="298"/>
      <c r="D10" s="300"/>
      <c r="E10" s="318"/>
      <c r="F10" s="319"/>
      <c r="G10" s="119" t="s">
        <v>141</v>
      </c>
      <c r="H10" s="118"/>
      <c r="I10" s="125" t="s">
        <v>142</v>
      </c>
      <c r="J10" s="125" t="s">
        <v>143</v>
      </c>
      <c r="K10" s="125" t="s">
        <v>144</v>
      </c>
      <c r="L10" s="125" t="s">
        <v>145</v>
      </c>
      <c r="M10" s="125" t="s">
        <v>146</v>
      </c>
      <c r="N10" s="126" t="s">
        <v>147</v>
      </c>
      <c r="O10" s="125" t="s">
        <v>148</v>
      </c>
      <c r="P10" s="125" t="s">
        <v>149</v>
      </c>
      <c r="Q10" s="118"/>
      <c r="R10" s="127" t="s">
        <v>150</v>
      </c>
      <c r="S10" s="125" t="s">
        <v>151</v>
      </c>
      <c r="T10" s="125" t="s">
        <v>152</v>
      </c>
      <c r="U10" s="128" t="s">
        <v>153</v>
      </c>
      <c r="V10" s="125" t="s">
        <v>154</v>
      </c>
      <c r="W10" s="125" t="s">
        <v>155</v>
      </c>
      <c r="X10" s="125" t="s">
        <v>156</v>
      </c>
      <c r="Y10" s="125" t="s">
        <v>157</v>
      </c>
      <c r="Z10" s="55" t="s">
        <v>158</v>
      </c>
      <c r="AA10" s="55" t="s">
        <v>159</v>
      </c>
      <c r="AB10" s="125" t="s">
        <v>160</v>
      </c>
      <c r="AC10" s="125" t="s">
        <v>161</v>
      </c>
      <c r="AD10" s="124" t="s">
        <v>164</v>
      </c>
      <c r="AE10" s="124" t="s">
        <v>165</v>
      </c>
      <c r="AF10" s="124" t="s">
        <v>166</v>
      </c>
      <c r="AG10" s="124" t="s">
        <v>167</v>
      </c>
      <c r="AH10" s="124" t="s">
        <v>168</v>
      </c>
      <c r="AI10" s="124" t="s">
        <v>169</v>
      </c>
      <c r="AJ10" s="124" t="s">
        <v>170</v>
      </c>
      <c r="AK10" s="124" t="s">
        <v>171</v>
      </c>
      <c r="AL10" s="124" t="s">
        <v>172</v>
      </c>
      <c r="AM10" s="124" t="s">
        <v>173</v>
      </c>
      <c r="AN10" s="124" t="s">
        <v>174</v>
      </c>
      <c r="AO10" s="124" t="s">
        <v>175</v>
      </c>
      <c r="AP10" s="124" t="s">
        <v>176</v>
      </c>
      <c r="AQ10" s="124" t="s">
        <v>177</v>
      </c>
      <c r="AR10" s="124" t="s">
        <v>178</v>
      </c>
      <c r="AS10" s="124" t="s">
        <v>179</v>
      </c>
      <c r="AT10" s="124" t="s">
        <v>180</v>
      </c>
      <c r="AU10" s="124" t="s">
        <v>181</v>
      </c>
      <c r="AV10" s="124" t="s">
        <v>182</v>
      </c>
      <c r="AW10" s="124" t="s">
        <v>183</v>
      </c>
      <c r="AX10" s="124" t="s">
        <v>184</v>
      </c>
      <c r="AY10" s="124" t="s">
        <v>185</v>
      </c>
      <c r="AZ10" s="124" t="s">
        <v>186</v>
      </c>
      <c r="BA10" s="124" t="s">
        <v>187</v>
      </c>
      <c r="BB10" s="124" t="s">
        <v>188</v>
      </c>
      <c r="BC10" s="124" t="s">
        <v>189</v>
      </c>
      <c r="BD10" s="124" t="s">
        <v>190</v>
      </c>
    </row>
    <row r="11" spans="1:70" x14ac:dyDescent="0.25">
      <c r="B11" s="298"/>
      <c r="C11" s="298"/>
      <c r="D11" s="301"/>
      <c r="E11" s="318"/>
      <c r="F11" s="319"/>
      <c r="G11" s="152" t="s">
        <v>191</v>
      </c>
      <c r="H11" s="118"/>
      <c r="I11" s="122" t="s">
        <v>192</v>
      </c>
      <c r="J11" s="122" t="s">
        <v>192</v>
      </c>
      <c r="K11" s="122" t="s">
        <v>193</v>
      </c>
      <c r="L11" s="122" t="s">
        <v>193</v>
      </c>
      <c r="M11" s="122" t="s">
        <v>194</v>
      </c>
      <c r="N11" s="131" t="s">
        <v>194</v>
      </c>
      <c r="O11" s="122" t="s">
        <v>195</v>
      </c>
      <c r="P11" s="122" t="s">
        <v>195</v>
      </c>
      <c r="Q11" s="118"/>
      <c r="R11" s="122" t="s">
        <v>196</v>
      </c>
      <c r="S11" s="122" t="s">
        <v>197</v>
      </c>
      <c r="T11" s="122" t="s">
        <v>197</v>
      </c>
      <c r="U11" s="123" t="s">
        <v>198</v>
      </c>
      <c r="V11" s="122" t="s">
        <v>198</v>
      </c>
      <c r="W11" s="122" t="s">
        <v>199</v>
      </c>
      <c r="X11" s="122" t="s">
        <v>199</v>
      </c>
      <c r="Y11" s="122" t="s">
        <v>200</v>
      </c>
      <c r="Z11" s="122" t="s">
        <v>451</v>
      </c>
      <c r="AA11" s="122" t="s">
        <v>200</v>
      </c>
      <c r="AB11" s="122" t="s">
        <v>201</v>
      </c>
      <c r="AC11" s="122">
        <v>2023</v>
      </c>
      <c r="AD11" s="124">
        <v>2024</v>
      </c>
      <c r="AE11" s="124">
        <v>2024</v>
      </c>
      <c r="AF11" s="124">
        <v>2024</v>
      </c>
      <c r="AG11" s="124">
        <v>2025</v>
      </c>
      <c r="AH11" s="124">
        <v>2025</v>
      </c>
      <c r="AI11" s="124">
        <v>2025</v>
      </c>
      <c r="AJ11" s="124">
        <v>2025</v>
      </c>
      <c r="AK11" s="124">
        <v>2026</v>
      </c>
      <c r="AL11" s="124">
        <v>2026</v>
      </c>
      <c r="AM11" s="124">
        <v>2026</v>
      </c>
      <c r="AN11" s="124">
        <v>2026</v>
      </c>
      <c r="AO11" s="124">
        <v>2027</v>
      </c>
      <c r="AP11" s="124">
        <v>2027</v>
      </c>
      <c r="AQ11" s="124">
        <v>2027</v>
      </c>
      <c r="AR11" s="124">
        <v>2027</v>
      </c>
      <c r="AS11" s="124">
        <v>2028</v>
      </c>
      <c r="AT11" s="124">
        <v>2028</v>
      </c>
      <c r="AU11" s="124">
        <v>2028</v>
      </c>
      <c r="AV11" s="124">
        <v>2028</v>
      </c>
      <c r="AW11" s="124">
        <v>2029</v>
      </c>
      <c r="AX11" s="124">
        <v>2029</v>
      </c>
      <c r="AY11" s="124">
        <v>2029</v>
      </c>
      <c r="AZ11" s="124">
        <v>2029</v>
      </c>
      <c r="BA11" s="124">
        <v>2030</v>
      </c>
      <c r="BB11" s="124">
        <v>2030</v>
      </c>
      <c r="BC11" s="124">
        <v>2030</v>
      </c>
      <c r="BD11" s="124">
        <v>2030</v>
      </c>
    </row>
    <row r="12" spans="1:70" x14ac:dyDescent="0.25">
      <c r="B12" s="279" t="s">
        <v>203</v>
      </c>
      <c r="C12" s="320" t="s">
        <v>204</v>
      </c>
      <c r="D12" s="280" t="s">
        <v>49</v>
      </c>
      <c r="E12" s="280" t="s">
        <v>377</v>
      </c>
      <c r="F12" s="17" t="s">
        <v>53</v>
      </c>
      <c r="G12" s="66"/>
      <c r="H12" s="38"/>
      <c r="I12" s="142"/>
      <c r="J12" s="142"/>
      <c r="K12" s="142"/>
      <c r="L12" s="142"/>
      <c r="M12" s="142"/>
      <c r="N12" s="142"/>
      <c r="O12" s="142"/>
      <c r="P12" s="142"/>
      <c r="Q12" s="38"/>
      <c r="R12" s="142"/>
      <c r="S12" s="142"/>
      <c r="T12" s="142"/>
      <c r="U12" s="142"/>
      <c r="V12" s="142"/>
      <c r="W12" s="142"/>
      <c r="X12" s="142"/>
      <c r="Y12" s="142"/>
      <c r="Z12" s="142"/>
      <c r="AA12" s="142"/>
      <c r="AB12" s="142"/>
      <c r="AC12" s="142"/>
      <c r="AD12" s="95">
        <v>198.3</v>
      </c>
      <c r="AE12" s="95">
        <v>198.47</v>
      </c>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row>
    <row r="13" spans="1:70" x14ac:dyDescent="0.25">
      <c r="B13" s="279"/>
      <c r="C13" s="321"/>
      <c r="D13" s="281"/>
      <c r="E13" s="281"/>
      <c r="F13" s="17" t="s">
        <v>54</v>
      </c>
      <c r="G13" s="66"/>
      <c r="H13" s="38"/>
      <c r="I13" s="142"/>
      <c r="J13" s="142"/>
      <c r="K13" s="142"/>
      <c r="L13" s="142"/>
      <c r="M13" s="142"/>
      <c r="N13" s="142"/>
      <c r="O13" s="142"/>
      <c r="P13" s="142"/>
      <c r="Q13" s="38"/>
      <c r="R13" s="142"/>
      <c r="S13" s="142"/>
      <c r="T13" s="142"/>
      <c r="U13" s="142"/>
      <c r="V13" s="142"/>
      <c r="W13" s="142"/>
      <c r="X13" s="142"/>
      <c r="Y13" s="142"/>
      <c r="Z13" s="142"/>
      <c r="AA13" s="142"/>
      <c r="AB13" s="142"/>
      <c r="AC13" s="142"/>
      <c r="AD13" s="95">
        <v>267.8</v>
      </c>
      <c r="AE13" s="95">
        <v>268</v>
      </c>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row>
    <row r="14" spans="1:70" x14ac:dyDescent="0.25">
      <c r="B14" s="279"/>
      <c r="C14" s="321"/>
      <c r="D14" s="281"/>
      <c r="E14" s="281"/>
      <c r="F14" s="17" t="s">
        <v>55</v>
      </c>
      <c r="G14" s="66"/>
      <c r="H14" s="38"/>
      <c r="I14" s="142"/>
      <c r="J14" s="142"/>
      <c r="K14" s="142"/>
      <c r="L14" s="142"/>
      <c r="M14" s="142"/>
      <c r="N14" s="142"/>
      <c r="O14" s="142"/>
      <c r="P14" s="142"/>
      <c r="Q14" s="38"/>
      <c r="R14" s="142"/>
      <c r="S14" s="142"/>
      <c r="T14" s="142"/>
      <c r="U14" s="142"/>
      <c r="V14" s="142"/>
      <c r="W14" s="142"/>
      <c r="X14" s="142"/>
      <c r="Y14" s="142"/>
      <c r="Z14" s="142"/>
      <c r="AA14" s="142"/>
      <c r="AB14" s="142"/>
      <c r="AC14" s="142"/>
      <c r="AD14" s="95">
        <v>254.67</v>
      </c>
      <c r="AE14" s="95">
        <v>254.87</v>
      </c>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row>
    <row r="15" spans="1:70" x14ac:dyDescent="0.25">
      <c r="B15" s="279"/>
      <c r="C15" s="321"/>
      <c r="D15" s="281"/>
      <c r="E15" s="281"/>
      <c r="F15" s="17" t="s">
        <v>56</v>
      </c>
      <c r="G15" s="66"/>
      <c r="H15" s="38"/>
      <c r="I15" s="142"/>
      <c r="J15" s="142"/>
      <c r="K15" s="142"/>
      <c r="L15" s="142"/>
      <c r="M15" s="142"/>
      <c r="N15" s="142"/>
      <c r="O15" s="142"/>
      <c r="P15" s="142"/>
      <c r="Q15" s="38"/>
      <c r="R15" s="142"/>
      <c r="S15" s="142"/>
      <c r="T15" s="142"/>
      <c r="U15" s="142"/>
      <c r="V15" s="142"/>
      <c r="W15" s="142"/>
      <c r="X15" s="142"/>
      <c r="Y15" s="142"/>
      <c r="Z15" s="142"/>
      <c r="AA15" s="142"/>
      <c r="AB15" s="142"/>
      <c r="AC15" s="142"/>
      <c r="AD15" s="95">
        <v>232.55</v>
      </c>
      <c r="AE15" s="95">
        <v>232.72</v>
      </c>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row>
    <row r="16" spans="1:70" x14ac:dyDescent="0.25">
      <c r="B16" s="279"/>
      <c r="C16" s="321"/>
      <c r="D16" s="281"/>
      <c r="E16" s="281"/>
      <c r="F16" s="17" t="s">
        <v>57</v>
      </c>
      <c r="G16" s="66"/>
      <c r="H16" s="38"/>
      <c r="I16" s="142"/>
      <c r="J16" s="142"/>
      <c r="K16" s="142"/>
      <c r="L16" s="142"/>
      <c r="M16" s="142"/>
      <c r="N16" s="142"/>
      <c r="O16" s="142"/>
      <c r="P16" s="142"/>
      <c r="Q16" s="38"/>
      <c r="R16" s="142"/>
      <c r="S16" s="142"/>
      <c r="T16" s="142"/>
      <c r="U16" s="142"/>
      <c r="V16" s="142"/>
      <c r="W16" s="142"/>
      <c r="X16" s="142"/>
      <c r="Y16" s="142"/>
      <c r="Z16" s="142"/>
      <c r="AA16" s="142"/>
      <c r="AB16" s="142"/>
      <c r="AC16" s="142"/>
      <c r="AD16" s="95">
        <v>242.09</v>
      </c>
      <c r="AE16" s="95">
        <v>242.28</v>
      </c>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row>
    <row r="17" spans="2:56" x14ac:dyDescent="0.25">
      <c r="B17" s="279"/>
      <c r="C17" s="321"/>
      <c r="D17" s="281"/>
      <c r="E17" s="281"/>
      <c r="F17" s="17" t="s">
        <v>58</v>
      </c>
      <c r="G17" s="66"/>
      <c r="H17" s="38"/>
      <c r="I17" s="142"/>
      <c r="J17" s="142"/>
      <c r="K17" s="142"/>
      <c r="L17" s="142"/>
      <c r="M17" s="142"/>
      <c r="N17" s="142"/>
      <c r="O17" s="142"/>
      <c r="P17" s="142"/>
      <c r="Q17" s="38"/>
      <c r="R17" s="142"/>
      <c r="S17" s="142"/>
      <c r="T17" s="142"/>
      <c r="U17" s="142"/>
      <c r="V17" s="142"/>
      <c r="W17" s="142"/>
      <c r="X17" s="142"/>
      <c r="Y17" s="142"/>
      <c r="Z17" s="142"/>
      <c r="AA17" s="142"/>
      <c r="AB17" s="142"/>
      <c r="AC17" s="142"/>
      <c r="AD17" s="95">
        <v>239.65</v>
      </c>
      <c r="AE17" s="95">
        <v>239.84</v>
      </c>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row>
    <row r="18" spans="2:56" x14ac:dyDescent="0.25">
      <c r="B18" s="279"/>
      <c r="C18" s="321"/>
      <c r="D18" s="281"/>
      <c r="E18" s="281"/>
      <c r="F18" s="17" t="s">
        <v>59</v>
      </c>
      <c r="G18" s="66"/>
      <c r="H18" s="38"/>
      <c r="I18" s="142"/>
      <c r="J18" s="142"/>
      <c r="K18" s="142"/>
      <c r="L18" s="142"/>
      <c r="M18" s="142"/>
      <c r="N18" s="142"/>
      <c r="O18" s="142"/>
      <c r="P18" s="142"/>
      <c r="Q18" s="38"/>
      <c r="R18" s="142"/>
      <c r="S18" s="142"/>
      <c r="T18" s="142"/>
      <c r="U18" s="142"/>
      <c r="V18" s="142"/>
      <c r="W18" s="142"/>
      <c r="X18" s="142"/>
      <c r="Y18" s="142"/>
      <c r="Z18" s="142"/>
      <c r="AA18" s="142"/>
      <c r="AB18" s="142"/>
      <c r="AC18" s="142"/>
      <c r="AD18" s="95">
        <v>252.18</v>
      </c>
      <c r="AE18" s="95">
        <v>252.36</v>
      </c>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row>
    <row r="19" spans="2:56" x14ac:dyDescent="0.25">
      <c r="B19" s="279"/>
      <c r="C19" s="321"/>
      <c r="D19" s="281"/>
      <c r="E19" s="281"/>
      <c r="F19" s="17" t="s">
        <v>60</v>
      </c>
      <c r="G19" s="66"/>
      <c r="H19" s="38"/>
      <c r="I19" s="142"/>
      <c r="J19" s="142"/>
      <c r="K19" s="142"/>
      <c r="L19" s="142"/>
      <c r="M19" s="142"/>
      <c r="N19" s="142"/>
      <c r="O19" s="142"/>
      <c r="P19" s="142"/>
      <c r="Q19" s="38"/>
      <c r="R19" s="142"/>
      <c r="S19" s="142"/>
      <c r="T19" s="142"/>
      <c r="U19" s="142"/>
      <c r="V19" s="142"/>
      <c r="W19" s="142"/>
      <c r="X19" s="142"/>
      <c r="Y19" s="142"/>
      <c r="Z19" s="142"/>
      <c r="AA19" s="142"/>
      <c r="AB19" s="142"/>
      <c r="AC19" s="142"/>
      <c r="AD19" s="95">
        <v>161.07</v>
      </c>
      <c r="AE19" s="95">
        <v>161.21</v>
      </c>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row>
    <row r="20" spans="2:56" x14ac:dyDescent="0.25">
      <c r="B20" s="279"/>
      <c r="C20" s="321"/>
      <c r="D20" s="281"/>
      <c r="E20" s="281"/>
      <c r="F20" s="17" t="s">
        <v>61</v>
      </c>
      <c r="G20" s="66"/>
      <c r="H20" s="38"/>
      <c r="I20" s="142"/>
      <c r="J20" s="142"/>
      <c r="K20" s="142"/>
      <c r="L20" s="142"/>
      <c r="M20" s="142"/>
      <c r="N20" s="142"/>
      <c r="O20" s="142"/>
      <c r="P20" s="142"/>
      <c r="Q20" s="38"/>
      <c r="R20" s="142"/>
      <c r="S20" s="142"/>
      <c r="T20" s="142"/>
      <c r="U20" s="142"/>
      <c r="V20" s="142"/>
      <c r="W20" s="142"/>
      <c r="X20" s="142"/>
      <c r="Y20" s="142"/>
      <c r="Z20" s="142"/>
      <c r="AA20" s="142"/>
      <c r="AB20" s="142"/>
      <c r="AC20" s="142"/>
      <c r="AD20" s="95">
        <v>219.8</v>
      </c>
      <c r="AE20" s="95">
        <v>219.97</v>
      </c>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row>
    <row r="21" spans="2:56" x14ac:dyDescent="0.25">
      <c r="B21" s="279"/>
      <c r="C21" s="321"/>
      <c r="D21" s="281"/>
      <c r="E21" s="281"/>
      <c r="F21" s="17" t="s">
        <v>62</v>
      </c>
      <c r="G21" s="66"/>
      <c r="H21" s="38"/>
      <c r="I21" s="142"/>
      <c r="J21" s="142"/>
      <c r="K21" s="142"/>
      <c r="L21" s="142"/>
      <c r="M21" s="142"/>
      <c r="N21" s="142"/>
      <c r="O21" s="142"/>
      <c r="P21" s="142"/>
      <c r="Q21" s="38"/>
      <c r="R21" s="142"/>
      <c r="S21" s="142"/>
      <c r="T21" s="142"/>
      <c r="U21" s="142"/>
      <c r="V21" s="142"/>
      <c r="W21" s="142"/>
      <c r="X21" s="142"/>
      <c r="Y21" s="142"/>
      <c r="Z21" s="142"/>
      <c r="AA21" s="142"/>
      <c r="AB21" s="142"/>
      <c r="AC21" s="142"/>
      <c r="AD21" s="95">
        <v>195.54</v>
      </c>
      <c r="AE21" s="95">
        <v>195.7</v>
      </c>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row>
    <row r="22" spans="2:56" x14ac:dyDescent="0.25">
      <c r="B22" s="279"/>
      <c r="C22" s="321"/>
      <c r="D22" s="281"/>
      <c r="E22" s="281"/>
      <c r="F22" s="17" t="s">
        <v>63</v>
      </c>
      <c r="G22" s="66"/>
      <c r="H22" s="38"/>
      <c r="I22" s="142"/>
      <c r="J22" s="142"/>
      <c r="K22" s="142"/>
      <c r="L22" s="142"/>
      <c r="M22" s="142"/>
      <c r="N22" s="142"/>
      <c r="O22" s="142"/>
      <c r="P22" s="142"/>
      <c r="Q22" s="38"/>
      <c r="R22" s="142"/>
      <c r="S22" s="142"/>
      <c r="T22" s="142"/>
      <c r="U22" s="142"/>
      <c r="V22" s="142"/>
      <c r="W22" s="142"/>
      <c r="X22" s="142"/>
      <c r="Y22" s="142"/>
      <c r="Z22" s="142"/>
      <c r="AA22" s="142"/>
      <c r="AB22" s="142"/>
      <c r="AC22" s="142"/>
      <c r="AD22" s="95">
        <v>215.85</v>
      </c>
      <c r="AE22" s="95">
        <v>216.03</v>
      </c>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row>
    <row r="23" spans="2:56" x14ac:dyDescent="0.25">
      <c r="B23" s="279"/>
      <c r="C23" s="321"/>
      <c r="D23" s="281"/>
      <c r="E23" s="281"/>
      <c r="F23" s="17" t="s">
        <v>64</v>
      </c>
      <c r="G23" s="66"/>
      <c r="H23" s="38"/>
      <c r="I23" s="142"/>
      <c r="J23" s="142"/>
      <c r="K23" s="142"/>
      <c r="L23" s="142"/>
      <c r="M23" s="142"/>
      <c r="N23" s="142"/>
      <c r="O23" s="142"/>
      <c r="P23" s="142"/>
      <c r="Q23" s="38"/>
      <c r="R23" s="142"/>
      <c r="S23" s="142"/>
      <c r="T23" s="142"/>
      <c r="U23" s="142"/>
      <c r="V23" s="142"/>
      <c r="W23" s="142"/>
      <c r="X23" s="142"/>
      <c r="Y23" s="142"/>
      <c r="Z23" s="142"/>
      <c r="AA23" s="142"/>
      <c r="AB23" s="142"/>
      <c r="AC23" s="142"/>
      <c r="AD23" s="95">
        <v>238.5</v>
      </c>
      <c r="AE23" s="95">
        <v>238.7</v>
      </c>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row>
    <row r="24" spans="2:56" x14ac:dyDescent="0.25">
      <c r="B24" s="279"/>
      <c r="C24" s="321"/>
      <c r="D24" s="281"/>
      <c r="E24" s="281"/>
      <c r="F24" s="17" t="s">
        <v>65</v>
      </c>
      <c r="G24" s="66"/>
      <c r="H24" s="38"/>
      <c r="I24" s="142"/>
      <c r="J24" s="142"/>
      <c r="K24" s="142"/>
      <c r="L24" s="142"/>
      <c r="M24" s="142"/>
      <c r="N24" s="142"/>
      <c r="O24" s="142"/>
      <c r="P24" s="142"/>
      <c r="Q24" s="38"/>
      <c r="R24" s="142"/>
      <c r="S24" s="142"/>
      <c r="T24" s="142"/>
      <c r="U24" s="142"/>
      <c r="V24" s="142"/>
      <c r="W24" s="142"/>
      <c r="X24" s="142"/>
      <c r="Y24" s="142"/>
      <c r="Z24" s="142"/>
      <c r="AA24" s="142"/>
      <c r="AB24" s="142"/>
      <c r="AC24" s="142"/>
      <c r="AD24" s="95">
        <v>255.04</v>
      </c>
      <c r="AE24" s="95">
        <v>255.23</v>
      </c>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row>
    <row r="25" spans="2:56" x14ac:dyDescent="0.25">
      <c r="B25" s="279"/>
      <c r="C25" s="322"/>
      <c r="D25" s="281"/>
      <c r="E25" s="281"/>
      <c r="F25" s="17" t="s">
        <v>66</v>
      </c>
      <c r="G25" s="66"/>
      <c r="H25" s="38"/>
      <c r="I25" s="142"/>
      <c r="J25" s="142"/>
      <c r="K25" s="142"/>
      <c r="L25" s="142"/>
      <c r="M25" s="142"/>
      <c r="N25" s="142"/>
      <c r="O25" s="142"/>
      <c r="P25" s="142"/>
      <c r="Q25" s="38"/>
      <c r="R25" s="142"/>
      <c r="S25" s="142"/>
      <c r="T25" s="142"/>
      <c r="U25" s="142"/>
      <c r="V25" s="142"/>
      <c r="W25" s="142"/>
      <c r="X25" s="142"/>
      <c r="Y25" s="142"/>
      <c r="Z25" s="142"/>
      <c r="AA25" s="142"/>
      <c r="AB25" s="142"/>
      <c r="AC25" s="142"/>
      <c r="AD25" s="95">
        <v>239.71</v>
      </c>
      <c r="AE25" s="95">
        <v>239.9</v>
      </c>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row>
    <row r="26" spans="2:56" ht="14.45" customHeight="1" x14ac:dyDescent="0.25">
      <c r="B26" s="279"/>
      <c r="C26" s="316" t="s">
        <v>220</v>
      </c>
      <c r="D26" s="281"/>
      <c r="E26" s="281"/>
      <c r="F26" s="17" t="s">
        <v>53</v>
      </c>
      <c r="G26" s="139"/>
      <c r="H26" s="38"/>
      <c r="I26" s="142"/>
      <c r="J26" s="142"/>
      <c r="K26" s="142"/>
      <c r="L26" s="142"/>
      <c r="M26" s="142"/>
      <c r="N26" s="142"/>
      <c r="O26" s="142"/>
      <c r="P26" s="142"/>
      <c r="Q26" s="38"/>
      <c r="R26" s="142"/>
      <c r="S26" s="142"/>
      <c r="T26" s="142"/>
      <c r="U26" s="142"/>
      <c r="V26" s="142"/>
      <c r="W26" s="142"/>
      <c r="X26" s="142"/>
      <c r="Y26" s="142"/>
      <c r="Z26" s="142"/>
      <c r="AA26" s="142"/>
      <c r="AB26" s="142"/>
      <c r="AC26" s="142"/>
      <c r="AD26" s="95">
        <v>198.25</v>
      </c>
      <c r="AE26" s="95">
        <v>198.41</v>
      </c>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row>
    <row r="27" spans="2:56" x14ac:dyDescent="0.25">
      <c r="B27" s="279"/>
      <c r="C27" s="316"/>
      <c r="D27" s="281"/>
      <c r="E27" s="281"/>
      <c r="F27" s="17" t="s">
        <v>54</v>
      </c>
      <c r="G27" s="66"/>
      <c r="H27" s="38"/>
      <c r="I27" s="142"/>
      <c r="J27" s="142"/>
      <c r="K27" s="142"/>
      <c r="L27" s="142"/>
      <c r="M27" s="142"/>
      <c r="N27" s="142"/>
      <c r="O27" s="142"/>
      <c r="P27" s="142"/>
      <c r="Q27" s="38"/>
      <c r="R27" s="142"/>
      <c r="S27" s="142"/>
      <c r="T27" s="142"/>
      <c r="U27" s="142"/>
      <c r="V27" s="142"/>
      <c r="W27" s="142"/>
      <c r="X27" s="142"/>
      <c r="Y27" s="142"/>
      <c r="Z27" s="142"/>
      <c r="AA27" s="142"/>
      <c r="AB27" s="142"/>
      <c r="AC27" s="142"/>
      <c r="AD27" s="95">
        <v>267.64</v>
      </c>
      <c r="AE27" s="95">
        <v>267.83999999999997</v>
      </c>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row>
    <row r="28" spans="2:56" x14ac:dyDescent="0.25">
      <c r="B28" s="279"/>
      <c r="C28" s="316"/>
      <c r="D28" s="281"/>
      <c r="E28" s="281"/>
      <c r="F28" s="17" t="s">
        <v>55</v>
      </c>
      <c r="G28" s="66"/>
      <c r="H28" s="38"/>
      <c r="I28" s="142"/>
      <c r="J28" s="142"/>
      <c r="K28" s="142"/>
      <c r="L28" s="142"/>
      <c r="M28" s="142"/>
      <c r="N28" s="142"/>
      <c r="O28" s="142"/>
      <c r="P28" s="142"/>
      <c r="Q28" s="38"/>
      <c r="R28" s="142"/>
      <c r="S28" s="142"/>
      <c r="T28" s="142"/>
      <c r="U28" s="142"/>
      <c r="V28" s="142"/>
      <c r="W28" s="142"/>
      <c r="X28" s="142"/>
      <c r="Y28" s="142"/>
      <c r="Z28" s="142"/>
      <c r="AA28" s="142"/>
      <c r="AB28" s="142"/>
      <c r="AC28" s="142"/>
      <c r="AD28" s="95">
        <v>254.52</v>
      </c>
      <c r="AE28" s="95">
        <v>254.72</v>
      </c>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row>
    <row r="29" spans="2:56" x14ac:dyDescent="0.25">
      <c r="B29" s="279"/>
      <c r="C29" s="316"/>
      <c r="D29" s="281"/>
      <c r="E29" s="281"/>
      <c r="F29" s="17" t="s">
        <v>56</v>
      </c>
      <c r="G29" s="66"/>
      <c r="H29" s="38"/>
      <c r="I29" s="142"/>
      <c r="J29" s="142"/>
      <c r="K29" s="142"/>
      <c r="L29" s="142"/>
      <c r="M29" s="142"/>
      <c r="N29" s="142"/>
      <c r="O29" s="142"/>
      <c r="P29" s="142"/>
      <c r="Q29" s="38"/>
      <c r="R29" s="142"/>
      <c r="S29" s="142"/>
      <c r="T29" s="142"/>
      <c r="U29" s="142"/>
      <c r="V29" s="142"/>
      <c r="W29" s="142"/>
      <c r="X29" s="142"/>
      <c r="Y29" s="142"/>
      <c r="Z29" s="142"/>
      <c r="AA29" s="142"/>
      <c r="AB29" s="142"/>
      <c r="AC29" s="142"/>
      <c r="AD29" s="95">
        <v>232.45</v>
      </c>
      <c r="AE29" s="95">
        <v>232.62</v>
      </c>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row>
    <row r="30" spans="2:56" x14ac:dyDescent="0.25">
      <c r="B30" s="279"/>
      <c r="C30" s="316"/>
      <c r="D30" s="281"/>
      <c r="E30" s="281"/>
      <c r="F30" s="17" t="s">
        <v>57</v>
      </c>
      <c r="G30" s="66"/>
      <c r="H30" s="38"/>
      <c r="I30" s="142"/>
      <c r="J30" s="142"/>
      <c r="K30" s="142"/>
      <c r="L30" s="142"/>
      <c r="M30" s="142"/>
      <c r="N30" s="142"/>
      <c r="O30" s="142"/>
      <c r="P30" s="142"/>
      <c r="Q30" s="38"/>
      <c r="R30" s="142"/>
      <c r="S30" s="142"/>
      <c r="T30" s="142"/>
      <c r="U30" s="142"/>
      <c r="V30" s="142"/>
      <c r="W30" s="142"/>
      <c r="X30" s="142"/>
      <c r="Y30" s="142"/>
      <c r="Z30" s="142"/>
      <c r="AA30" s="142"/>
      <c r="AB30" s="142"/>
      <c r="AC30" s="142"/>
      <c r="AD30" s="95">
        <v>241.98</v>
      </c>
      <c r="AE30" s="95">
        <v>242.17</v>
      </c>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row>
    <row r="31" spans="2:56" x14ac:dyDescent="0.25">
      <c r="B31" s="279"/>
      <c r="C31" s="316"/>
      <c r="D31" s="281"/>
      <c r="E31" s="281"/>
      <c r="F31" s="17" t="s">
        <v>58</v>
      </c>
      <c r="G31" s="66"/>
      <c r="H31" s="38"/>
      <c r="I31" s="142"/>
      <c r="J31" s="142"/>
      <c r="K31" s="142"/>
      <c r="L31" s="142"/>
      <c r="M31" s="142"/>
      <c r="N31" s="142"/>
      <c r="O31" s="142"/>
      <c r="P31" s="142"/>
      <c r="Q31" s="38"/>
      <c r="R31" s="142"/>
      <c r="S31" s="142"/>
      <c r="T31" s="142"/>
      <c r="U31" s="142"/>
      <c r="V31" s="142"/>
      <c r="W31" s="142"/>
      <c r="X31" s="142"/>
      <c r="Y31" s="142"/>
      <c r="Z31" s="142"/>
      <c r="AA31" s="142"/>
      <c r="AB31" s="142"/>
      <c r="AC31" s="142"/>
      <c r="AD31" s="95">
        <v>239.53</v>
      </c>
      <c r="AE31" s="95">
        <v>239.72</v>
      </c>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row>
    <row r="32" spans="2:56" x14ac:dyDescent="0.25">
      <c r="B32" s="279"/>
      <c r="C32" s="316"/>
      <c r="D32" s="281"/>
      <c r="E32" s="281"/>
      <c r="F32" s="17" t="s">
        <v>59</v>
      </c>
      <c r="G32" s="66"/>
      <c r="H32" s="38"/>
      <c r="I32" s="142"/>
      <c r="J32" s="142"/>
      <c r="K32" s="142"/>
      <c r="L32" s="142"/>
      <c r="M32" s="142"/>
      <c r="N32" s="142"/>
      <c r="O32" s="142"/>
      <c r="P32" s="142"/>
      <c r="Q32" s="38"/>
      <c r="R32" s="142"/>
      <c r="S32" s="142"/>
      <c r="T32" s="142"/>
      <c r="U32" s="142"/>
      <c r="V32" s="142"/>
      <c r="W32" s="142"/>
      <c r="X32" s="142"/>
      <c r="Y32" s="142"/>
      <c r="Z32" s="142"/>
      <c r="AA32" s="142"/>
      <c r="AB32" s="142"/>
      <c r="AC32" s="142"/>
      <c r="AD32" s="95">
        <v>252.07</v>
      </c>
      <c r="AE32" s="95">
        <v>252.25</v>
      </c>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row>
    <row r="33" spans="2:56" x14ac:dyDescent="0.25">
      <c r="B33" s="279"/>
      <c r="C33" s="316"/>
      <c r="D33" s="281"/>
      <c r="E33" s="281"/>
      <c r="F33" s="17" t="s">
        <v>60</v>
      </c>
      <c r="G33" s="66"/>
      <c r="H33" s="38"/>
      <c r="I33" s="142"/>
      <c r="J33" s="142"/>
      <c r="K33" s="142"/>
      <c r="L33" s="142"/>
      <c r="M33" s="142"/>
      <c r="N33" s="142"/>
      <c r="O33" s="142"/>
      <c r="P33" s="142"/>
      <c r="Q33" s="38"/>
      <c r="R33" s="142"/>
      <c r="S33" s="142"/>
      <c r="T33" s="142"/>
      <c r="U33" s="142"/>
      <c r="V33" s="142"/>
      <c r="W33" s="142"/>
      <c r="X33" s="142"/>
      <c r="Y33" s="142"/>
      <c r="Z33" s="142"/>
      <c r="AA33" s="142"/>
      <c r="AB33" s="142"/>
      <c r="AC33" s="142"/>
      <c r="AD33" s="95">
        <v>161.08000000000001</v>
      </c>
      <c r="AE33" s="95">
        <v>161.21</v>
      </c>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row>
    <row r="34" spans="2:56" x14ac:dyDescent="0.25">
      <c r="B34" s="279"/>
      <c r="C34" s="316"/>
      <c r="D34" s="281"/>
      <c r="E34" s="281"/>
      <c r="F34" s="17" t="s">
        <v>61</v>
      </c>
      <c r="G34" s="66"/>
      <c r="H34" s="38"/>
      <c r="I34" s="142"/>
      <c r="J34" s="142"/>
      <c r="K34" s="142"/>
      <c r="L34" s="142"/>
      <c r="M34" s="142"/>
      <c r="N34" s="142"/>
      <c r="O34" s="142"/>
      <c r="P34" s="142"/>
      <c r="Q34" s="38"/>
      <c r="R34" s="142"/>
      <c r="S34" s="142"/>
      <c r="T34" s="142"/>
      <c r="U34" s="142"/>
      <c r="V34" s="142"/>
      <c r="W34" s="142"/>
      <c r="X34" s="142"/>
      <c r="Y34" s="142"/>
      <c r="Z34" s="142"/>
      <c r="AA34" s="142"/>
      <c r="AB34" s="142"/>
      <c r="AC34" s="142"/>
      <c r="AD34" s="95">
        <v>219.73</v>
      </c>
      <c r="AE34" s="95">
        <v>219.89</v>
      </c>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row>
    <row r="35" spans="2:56" x14ac:dyDescent="0.25">
      <c r="B35" s="279"/>
      <c r="C35" s="316"/>
      <c r="D35" s="281"/>
      <c r="E35" s="281"/>
      <c r="F35" s="17" t="s">
        <v>62</v>
      </c>
      <c r="G35" s="66"/>
      <c r="H35" s="38"/>
      <c r="I35" s="142"/>
      <c r="J35" s="142"/>
      <c r="K35" s="142"/>
      <c r="L35" s="142"/>
      <c r="M35" s="142"/>
      <c r="N35" s="142"/>
      <c r="O35" s="142"/>
      <c r="P35" s="142"/>
      <c r="Q35" s="38"/>
      <c r="R35" s="142"/>
      <c r="S35" s="142"/>
      <c r="T35" s="142"/>
      <c r="U35" s="142"/>
      <c r="V35" s="142"/>
      <c r="W35" s="142"/>
      <c r="X35" s="142"/>
      <c r="Y35" s="142"/>
      <c r="Z35" s="142"/>
      <c r="AA35" s="142"/>
      <c r="AB35" s="142"/>
      <c r="AC35" s="142"/>
      <c r="AD35" s="95">
        <v>195.49</v>
      </c>
      <c r="AE35" s="95">
        <v>195.65</v>
      </c>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row>
    <row r="36" spans="2:56" x14ac:dyDescent="0.25">
      <c r="B36" s="279"/>
      <c r="C36" s="316"/>
      <c r="D36" s="281"/>
      <c r="E36" s="281"/>
      <c r="F36" s="17" t="s">
        <v>63</v>
      </c>
      <c r="G36" s="66"/>
      <c r="H36" s="38"/>
      <c r="I36" s="142"/>
      <c r="J36" s="142"/>
      <c r="K36" s="142"/>
      <c r="L36" s="142"/>
      <c r="M36" s="142"/>
      <c r="N36" s="142"/>
      <c r="O36" s="142"/>
      <c r="P36" s="142"/>
      <c r="Q36" s="38"/>
      <c r="R36" s="142"/>
      <c r="S36" s="142"/>
      <c r="T36" s="142"/>
      <c r="U36" s="142"/>
      <c r="V36" s="142"/>
      <c r="W36" s="142"/>
      <c r="X36" s="142"/>
      <c r="Y36" s="142"/>
      <c r="Z36" s="142"/>
      <c r="AA36" s="142"/>
      <c r="AB36" s="142"/>
      <c r="AC36" s="142"/>
      <c r="AD36" s="95">
        <v>215.75</v>
      </c>
      <c r="AE36" s="95">
        <v>215.93</v>
      </c>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row>
    <row r="37" spans="2:56" x14ac:dyDescent="0.25">
      <c r="B37" s="279"/>
      <c r="C37" s="316"/>
      <c r="D37" s="281"/>
      <c r="E37" s="281"/>
      <c r="F37" s="17" t="s">
        <v>64</v>
      </c>
      <c r="G37" s="66"/>
      <c r="H37" s="38"/>
      <c r="I37" s="142"/>
      <c r="J37" s="142"/>
      <c r="K37" s="142"/>
      <c r="L37" s="142"/>
      <c r="M37" s="142"/>
      <c r="N37" s="142"/>
      <c r="O37" s="142"/>
      <c r="P37" s="142"/>
      <c r="Q37" s="38"/>
      <c r="R37" s="142"/>
      <c r="S37" s="142"/>
      <c r="T37" s="142"/>
      <c r="U37" s="142"/>
      <c r="V37" s="142"/>
      <c r="W37" s="142"/>
      <c r="X37" s="142"/>
      <c r="Y37" s="142"/>
      <c r="Z37" s="142"/>
      <c r="AA37" s="142"/>
      <c r="AB37" s="142"/>
      <c r="AC37" s="142"/>
      <c r="AD37" s="95">
        <v>238.38</v>
      </c>
      <c r="AE37" s="95">
        <v>238.57</v>
      </c>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row>
    <row r="38" spans="2:56" x14ac:dyDescent="0.25">
      <c r="B38" s="279"/>
      <c r="C38" s="316"/>
      <c r="D38" s="281"/>
      <c r="E38" s="281"/>
      <c r="F38" s="17" t="s">
        <v>65</v>
      </c>
      <c r="G38" s="66"/>
      <c r="H38" s="38"/>
      <c r="I38" s="142"/>
      <c r="J38" s="142"/>
      <c r="K38" s="142"/>
      <c r="L38" s="142"/>
      <c r="M38" s="142"/>
      <c r="N38" s="142"/>
      <c r="O38" s="142"/>
      <c r="P38" s="142"/>
      <c r="Q38" s="38"/>
      <c r="R38" s="142"/>
      <c r="S38" s="142"/>
      <c r="T38" s="142"/>
      <c r="U38" s="142"/>
      <c r="V38" s="142"/>
      <c r="W38" s="142"/>
      <c r="X38" s="142"/>
      <c r="Y38" s="142"/>
      <c r="Z38" s="142"/>
      <c r="AA38" s="142"/>
      <c r="AB38" s="142"/>
      <c r="AC38" s="142"/>
      <c r="AD38" s="95">
        <v>254.91</v>
      </c>
      <c r="AE38" s="95">
        <v>255.1</v>
      </c>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row>
    <row r="39" spans="2:56" x14ac:dyDescent="0.25">
      <c r="B39" s="279"/>
      <c r="C39" s="316"/>
      <c r="D39" s="281"/>
      <c r="E39" s="281"/>
      <c r="F39" s="17" t="s">
        <v>66</v>
      </c>
      <c r="G39" s="67"/>
      <c r="H39" s="38"/>
      <c r="I39" s="142"/>
      <c r="J39" s="142"/>
      <c r="K39" s="142"/>
      <c r="L39" s="142"/>
      <c r="M39" s="142"/>
      <c r="N39" s="142"/>
      <c r="O39" s="142"/>
      <c r="P39" s="142"/>
      <c r="Q39" s="38"/>
      <c r="R39" s="142"/>
      <c r="S39" s="142"/>
      <c r="T39" s="142"/>
      <c r="U39" s="142"/>
      <c r="V39" s="142"/>
      <c r="W39" s="142"/>
      <c r="X39" s="142"/>
      <c r="Y39" s="142"/>
      <c r="Z39" s="142"/>
      <c r="AA39" s="142"/>
      <c r="AB39" s="142"/>
      <c r="AC39" s="142"/>
      <c r="AD39" s="95">
        <v>239.61</v>
      </c>
      <c r="AE39" s="95">
        <v>239.79</v>
      </c>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row>
    <row r="40" spans="2:56" x14ac:dyDescent="0.25">
      <c r="B40" s="279" t="s">
        <v>48</v>
      </c>
      <c r="C40" s="320"/>
      <c r="D40" s="281"/>
      <c r="E40" s="281"/>
      <c r="F40" s="17" t="s">
        <v>53</v>
      </c>
      <c r="G40" s="139"/>
      <c r="H40" s="38"/>
      <c r="I40" s="142"/>
      <c r="J40" s="142"/>
      <c r="K40" s="142"/>
      <c r="L40" s="142"/>
      <c r="M40" s="142"/>
      <c r="N40" s="142"/>
      <c r="O40" s="142"/>
      <c r="P40" s="142"/>
      <c r="Q40" s="38"/>
      <c r="R40" s="142"/>
      <c r="S40" s="142"/>
      <c r="T40" s="142"/>
      <c r="U40" s="142"/>
      <c r="V40" s="142"/>
      <c r="W40" s="142"/>
      <c r="X40" s="142"/>
      <c r="Y40" s="142"/>
      <c r="Z40" s="142"/>
      <c r="AA40" s="142"/>
      <c r="AB40" s="142"/>
      <c r="AC40" s="142"/>
      <c r="AD40" s="95">
        <v>138.19</v>
      </c>
      <c r="AE40" s="95">
        <v>138.34</v>
      </c>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row>
    <row r="41" spans="2:56" x14ac:dyDescent="0.25">
      <c r="B41" s="279"/>
      <c r="C41" s="321"/>
      <c r="D41" s="281"/>
      <c r="E41" s="281"/>
      <c r="F41" s="17" t="s">
        <v>54</v>
      </c>
      <c r="G41" s="66"/>
      <c r="H41" s="38"/>
      <c r="I41" s="142"/>
      <c r="J41" s="142"/>
      <c r="K41" s="142"/>
      <c r="L41" s="142"/>
      <c r="M41" s="142"/>
      <c r="N41" s="142"/>
      <c r="O41" s="142"/>
      <c r="P41" s="142"/>
      <c r="Q41" s="38"/>
      <c r="R41" s="142"/>
      <c r="S41" s="142"/>
      <c r="T41" s="142"/>
      <c r="U41" s="142"/>
      <c r="V41" s="142"/>
      <c r="W41" s="142"/>
      <c r="X41" s="142"/>
      <c r="Y41" s="142"/>
      <c r="Z41" s="142"/>
      <c r="AA41" s="142"/>
      <c r="AB41" s="142"/>
      <c r="AC41" s="142"/>
      <c r="AD41" s="95">
        <v>138.16</v>
      </c>
      <c r="AE41" s="95">
        <v>138.31</v>
      </c>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row>
    <row r="42" spans="2:56" x14ac:dyDescent="0.25">
      <c r="B42" s="279"/>
      <c r="C42" s="321"/>
      <c r="D42" s="281"/>
      <c r="E42" s="281"/>
      <c r="F42" s="17" t="s">
        <v>55</v>
      </c>
      <c r="G42" s="66"/>
      <c r="H42" s="38"/>
      <c r="I42" s="142"/>
      <c r="J42" s="142"/>
      <c r="K42" s="142"/>
      <c r="L42" s="142"/>
      <c r="M42" s="142"/>
      <c r="N42" s="142"/>
      <c r="O42" s="142"/>
      <c r="P42" s="142"/>
      <c r="Q42" s="38"/>
      <c r="R42" s="142"/>
      <c r="S42" s="142"/>
      <c r="T42" s="142"/>
      <c r="U42" s="142"/>
      <c r="V42" s="142"/>
      <c r="W42" s="142"/>
      <c r="X42" s="142"/>
      <c r="Y42" s="142"/>
      <c r="Z42" s="142"/>
      <c r="AA42" s="142"/>
      <c r="AB42" s="142"/>
      <c r="AC42" s="142"/>
      <c r="AD42" s="95">
        <v>138.16999999999999</v>
      </c>
      <c r="AE42" s="95">
        <v>138.32</v>
      </c>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row>
    <row r="43" spans="2:56" x14ac:dyDescent="0.25">
      <c r="B43" s="279"/>
      <c r="C43" s="321"/>
      <c r="D43" s="281"/>
      <c r="E43" s="281"/>
      <c r="F43" s="17" t="s">
        <v>56</v>
      </c>
      <c r="G43" s="66"/>
      <c r="H43" s="38"/>
      <c r="I43" s="142"/>
      <c r="J43" s="142"/>
      <c r="K43" s="142"/>
      <c r="L43" s="142"/>
      <c r="M43" s="142"/>
      <c r="N43" s="142"/>
      <c r="O43" s="142"/>
      <c r="P43" s="142"/>
      <c r="Q43" s="38"/>
      <c r="R43" s="142"/>
      <c r="S43" s="142"/>
      <c r="T43" s="142"/>
      <c r="U43" s="142"/>
      <c r="V43" s="142"/>
      <c r="W43" s="142"/>
      <c r="X43" s="142"/>
      <c r="Y43" s="142"/>
      <c r="Z43" s="142"/>
      <c r="AA43" s="142"/>
      <c r="AB43" s="142"/>
      <c r="AC43" s="142"/>
      <c r="AD43" s="95">
        <v>138.19</v>
      </c>
      <c r="AE43" s="95">
        <v>138.34</v>
      </c>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row>
    <row r="44" spans="2:56" x14ac:dyDescent="0.25">
      <c r="B44" s="279"/>
      <c r="C44" s="321"/>
      <c r="D44" s="281"/>
      <c r="E44" s="281"/>
      <c r="F44" s="17" t="s">
        <v>57</v>
      </c>
      <c r="G44" s="66"/>
      <c r="H44" s="38"/>
      <c r="I44" s="142"/>
      <c r="J44" s="142"/>
      <c r="K44" s="142"/>
      <c r="L44" s="142"/>
      <c r="M44" s="142"/>
      <c r="N44" s="142"/>
      <c r="O44" s="142"/>
      <c r="P44" s="142"/>
      <c r="Q44" s="38"/>
      <c r="R44" s="142"/>
      <c r="S44" s="142"/>
      <c r="T44" s="142"/>
      <c r="U44" s="142"/>
      <c r="V44" s="142"/>
      <c r="W44" s="142"/>
      <c r="X44" s="142"/>
      <c r="Y44" s="142"/>
      <c r="Z44" s="142"/>
      <c r="AA44" s="142"/>
      <c r="AB44" s="142"/>
      <c r="AC44" s="142"/>
      <c r="AD44" s="95">
        <v>138.13</v>
      </c>
      <c r="AE44" s="95">
        <v>138.28</v>
      </c>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row>
    <row r="45" spans="2:56" x14ac:dyDescent="0.25">
      <c r="B45" s="279"/>
      <c r="C45" s="321"/>
      <c r="D45" s="281"/>
      <c r="E45" s="281"/>
      <c r="F45" s="17" t="s">
        <v>58</v>
      </c>
      <c r="G45" s="66"/>
      <c r="H45" s="38"/>
      <c r="I45" s="142"/>
      <c r="J45" s="142"/>
      <c r="K45" s="142"/>
      <c r="L45" s="142"/>
      <c r="M45" s="142"/>
      <c r="N45" s="142"/>
      <c r="O45" s="142"/>
      <c r="P45" s="142"/>
      <c r="Q45" s="38"/>
      <c r="R45" s="142"/>
      <c r="S45" s="142"/>
      <c r="T45" s="142"/>
      <c r="U45" s="142"/>
      <c r="V45" s="142"/>
      <c r="W45" s="142"/>
      <c r="X45" s="142"/>
      <c r="Y45" s="142"/>
      <c r="Z45" s="142"/>
      <c r="AA45" s="142"/>
      <c r="AB45" s="142"/>
      <c r="AC45" s="142"/>
      <c r="AD45" s="95">
        <v>138.18</v>
      </c>
      <c r="AE45" s="95">
        <v>138.34</v>
      </c>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row>
    <row r="46" spans="2:56" x14ac:dyDescent="0.25">
      <c r="B46" s="279"/>
      <c r="C46" s="321"/>
      <c r="D46" s="281"/>
      <c r="E46" s="281"/>
      <c r="F46" s="17" t="s">
        <v>59</v>
      </c>
      <c r="G46" s="66"/>
      <c r="H46" s="38"/>
      <c r="I46" s="142"/>
      <c r="J46" s="142"/>
      <c r="K46" s="142"/>
      <c r="L46" s="142"/>
      <c r="M46" s="142"/>
      <c r="N46" s="142"/>
      <c r="O46" s="142"/>
      <c r="P46" s="142"/>
      <c r="Q46" s="38"/>
      <c r="R46" s="142"/>
      <c r="S46" s="142"/>
      <c r="T46" s="142"/>
      <c r="U46" s="142"/>
      <c r="V46" s="142"/>
      <c r="W46" s="142"/>
      <c r="X46" s="142"/>
      <c r="Y46" s="142"/>
      <c r="Z46" s="142"/>
      <c r="AA46" s="142"/>
      <c r="AB46" s="142"/>
      <c r="AC46" s="142"/>
      <c r="AD46" s="95">
        <v>138.18</v>
      </c>
      <c r="AE46" s="95">
        <v>138.33000000000001</v>
      </c>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row>
    <row r="47" spans="2:56" x14ac:dyDescent="0.25">
      <c r="B47" s="279"/>
      <c r="C47" s="321"/>
      <c r="D47" s="281"/>
      <c r="E47" s="281"/>
      <c r="F47" s="17" t="s">
        <v>60</v>
      </c>
      <c r="G47" s="66"/>
      <c r="H47" s="38"/>
      <c r="I47" s="142"/>
      <c r="J47" s="142"/>
      <c r="K47" s="142"/>
      <c r="L47" s="142"/>
      <c r="M47" s="142"/>
      <c r="N47" s="142"/>
      <c r="O47" s="142"/>
      <c r="P47" s="142"/>
      <c r="Q47" s="38"/>
      <c r="R47" s="142"/>
      <c r="S47" s="142"/>
      <c r="T47" s="142"/>
      <c r="U47" s="142"/>
      <c r="V47" s="142"/>
      <c r="W47" s="142"/>
      <c r="X47" s="142"/>
      <c r="Y47" s="142"/>
      <c r="Z47" s="142"/>
      <c r="AA47" s="142"/>
      <c r="AB47" s="142"/>
      <c r="AC47" s="142"/>
      <c r="AD47" s="95">
        <v>138.13999999999999</v>
      </c>
      <c r="AE47" s="95">
        <v>138.29</v>
      </c>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row>
    <row r="48" spans="2:56" x14ac:dyDescent="0.25">
      <c r="B48" s="279"/>
      <c r="C48" s="321"/>
      <c r="D48" s="281"/>
      <c r="E48" s="281"/>
      <c r="F48" s="17" t="s">
        <v>61</v>
      </c>
      <c r="G48" s="66"/>
      <c r="H48" s="38"/>
      <c r="I48" s="142"/>
      <c r="J48" s="142"/>
      <c r="K48" s="142"/>
      <c r="L48" s="142"/>
      <c r="M48" s="142"/>
      <c r="N48" s="142"/>
      <c r="O48" s="142"/>
      <c r="P48" s="142"/>
      <c r="Q48" s="38"/>
      <c r="R48" s="142"/>
      <c r="S48" s="142"/>
      <c r="T48" s="142"/>
      <c r="U48" s="142"/>
      <c r="V48" s="142"/>
      <c r="W48" s="142"/>
      <c r="X48" s="142"/>
      <c r="Y48" s="142"/>
      <c r="Z48" s="142"/>
      <c r="AA48" s="142"/>
      <c r="AB48" s="142"/>
      <c r="AC48" s="142"/>
      <c r="AD48" s="95">
        <v>138.18</v>
      </c>
      <c r="AE48" s="95">
        <v>138.34</v>
      </c>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row>
    <row r="49" spans="2:56" x14ac:dyDescent="0.25">
      <c r="B49" s="279"/>
      <c r="C49" s="321"/>
      <c r="D49" s="281"/>
      <c r="E49" s="281"/>
      <c r="F49" s="17" t="s">
        <v>62</v>
      </c>
      <c r="G49" s="66"/>
      <c r="H49" s="38"/>
      <c r="I49" s="142"/>
      <c r="J49" s="142"/>
      <c r="K49" s="142"/>
      <c r="L49" s="142"/>
      <c r="M49" s="142"/>
      <c r="N49" s="142"/>
      <c r="O49" s="142"/>
      <c r="P49" s="142"/>
      <c r="Q49" s="38"/>
      <c r="R49" s="142"/>
      <c r="S49" s="142"/>
      <c r="T49" s="142"/>
      <c r="U49" s="142"/>
      <c r="V49" s="142"/>
      <c r="W49" s="142"/>
      <c r="X49" s="142"/>
      <c r="Y49" s="142"/>
      <c r="Z49" s="142"/>
      <c r="AA49" s="142"/>
      <c r="AB49" s="142"/>
      <c r="AC49" s="142"/>
      <c r="AD49" s="95">
        <v>138.16999999999999</v>
      </c>
      <c r="AE49" s="95">
        <v>138.32</v>
      </c>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row>
    <row r="50" spans="2:56" x14ac:dyDescent="0.25">
      <c r="B50" s="279"/>
      <c r="C50" s="321"/>
      <c r="D50" s="281"/>
      <c r="E50" s="281"/>
      <c r="F50" s="17" t="s">
        <v>63</v>
      </c>
      <c r="G50" s="66"/>
      <c r="H50" s="38"/>
      <c r="I50" s="142"/>
      <c r="J50" s="142"/>
      <c r="K50" s="142"/>
      <c r="L50" s="142"/>
      <c r="M50" s="142"/>
      <c r="N50" s="142"/>
      <c r="O50" s="142"/>
      <c r="P50" s="142"/>
      <c r="Q50" s="38"/>
      <c r="R50" s="142"/>
      <c r="S50" s="142"/>
      <c r="T50" s="142"/>
      <c r="U50" s="142"/>
      <c r="V50" s="142"/>
      <c r="W50" s="142"/>
      <c r="X50" s="142"/>
      <c r="Y50" s="142"/>
      <c r="Z50" s="142"/>
      <c r="AA50" s="142"/>
      <c r="AB50" s="142"/>
      <c r="AC50" s="142"/>
      <c r="AD50" s="95">
        <v>138.19</v>
      </c>
      <c r="AE50" s="95">
        <v>138.35</v>
      </c>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row>
    <row r="51" spans="2:56" x14ac:dyDescent="0.25">
      <c r="B51" s="279"/>
      <c r="C51" s="321"/>
      <c r="D51" s="281"/>
      <c r="E51" s="281"/>
      <c r="F51" s="17" t="s">
        <v>64</v>
      </c>
      <c r="G51" s="66"/>
      <c r="H51" s="38"/>
      <c r="I51" s="142"/>
      <c r="J51" s="142"/>
      <c r="K51" s="142"/>
      <c r="L51" s="142"/>
      <c r="M51" s="142"/>
      <c r="N51" s="142"/>
      <c r="O51" s="142"/>
      <c r="P51" s="142"/>
      <c r="Q51" s="38"/>
      <c r="R51" s="142"/>
      <c r="S51" s="142"/>
      <c r="T51" s="142"/>
      <c r="U51" s="142"/>
      <c r="V51" s="142"/>
      <c r="W51" s="142"/>
      <c r="X51" s="142"/>
      <c r="Y51" s="142"/>
      <c r="Z51" s="142"/>
      <c r="AA51" s="142"/>
      <c r="AB51" s="142"/>
      <c r="AC51" s="142"/>
      <c r="AD51" s="95">
        <v>138.16999999999999</v>
      </c>
      <c r="AE51" s="95">
        <v>138.33000000000001</v>
      </c>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row>
    <row r="52" spans="2:56" x14ac:dyDescent="0.25">
      <c r="B52" s="279"/>
      <c r="C52" s="321"/>
      <c r="D52" s="281"/>
      <c r="E52" s="281"/>
      <c r="F52" s="17" t="s">
        <v>65</v>
      </c>
      <c r="G52" s="66"/>
      <c r="H52" s="38"/>
      <c r="I52" s="142"/>
      <c r="J52" s="142"/>
      <c r="K52" s="142"/>
      <c r="L52" s="142"/>
      <c r="M52" s="142"/>
      <c r="N52" s="142"/>
      <c r="O52" s="142"/>
      <c r="P52" s="142"/>
      <c r="Q52" s="38"/>
      <c r="R52" s="142"/>
      <c r="S52" s="142"/>
      <c r="T52" s="142"/>
      <c r="U52" s="142"/>
      <c r="V52" s="142"/>
      <c r="W52" s="142"/>
      <c r="X52" s="142"/>
      <c r="Y52" s="142"/>
      <c r="Z52" s="142"/>
      <c r="AA52" s="142"/>
      <c r="AB52" s="142"/>
      <c r="AC52" s="142"/>
      <c r="AD52" s="95">
        <v>138.08000000000001</v>
      </c>
      <c r="AE52" s="95">
        <v>138.21</v>
      </c>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row>
    <row r="53" spans="2:56" x14ac:dyDescent="0.25">
      <c r="B53" s="279"/>
      <c r="C53" s="322"/>
      <c r="D53" s="282"/>
      <c r="E53" s="282"/>
      <c r="F53" s="17" t="s">
        <v>66</v>
      </c>
      <c r="G53" s="67"/>
      <c r="H53" s="38"/>
      <c r="I53" s="142"/>
      <c r="J53" s="142"/>
      <c r="K53" s="142"/>
      <c r="L53" s="142"/>
      <c r="M53" s="142"/>
      <c r="N53" s="142"/>
      <c r="O53" s="142"/>
      <c r="P53" s="142"/>
      <c r="Q53" s="38"/>
      <c r="R53" s="142"/>
      <c r="S53" s="142"/>
      <c r="T53" s="142"/>
      <c r="U53" s="142"/>
      <c r="V53" s="142"/>
      <c r="W53" s="142"/>
      <c r="X53" s="142"/>
      <c r="Y53" s="142"/>
      <c r="Z53" s="142"/>
      <c r="AA53" s="142"/>
      <c r="AB53" s="142"/>
      <c r="AC53" s="142"/>
      <c r="AD53" s="95">
        <v>138.12</v>
      </c>
      <c r="AE53" s="95">
        <v>138.26</v>
      </c>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row>
    <row r="54" spans="2:56" s="150" customFormat="1" x14ac:dyDescent="0.25"/>
    <row r="55" spans="2:56" ht="14.45" customHeight="1" x14ac:dyDescent="0.25">
      <c r="B55" s="279" t="s">
        <v>203</v>
      </c>
      <c r="C55" s="320" t="s">
        <v>204</v>
      </c>
      <c r="D55" s="280" t="s">
        <v>50</v>
      </c>
      <c r="E55" s="280" t="s">
        <v>377</v>
      </c>
      <c r="F55" s="65" t="s">
        <v>53</v>
      </c>
      <c r="G55" s="139"/>
      <c r="H55" s="38"/>
      <c r="I55" s="142"/>
      <c r="J55" s="142"/>
      <c r="K55" s="142"/>
      <c r="L55" s="142"/>
      <c r="M55" s="142"/>
      <c r="N55" s="142"/>
      <c r="O55" s="142"/>
      <c r="P55" s="142"/>
      <c r="Q55" s="38"/>
      <c r="R55" s="142"/>
      <c r="S55" s="142"/>
      <c r="T55" s="142"/>
      <c r="U55" s="142"/>
      <c r="V55" s="142"/>
      <c r="W55" s="142"/>
      <c r="X55" s="142"/>
      <c r="Y55" s="142"/>
      <c r="Z55" s="142"/>
      <c r="AA55" s="142"/>
      <c r="AB55" s="142"/>
      <c r="AC55" s="142"/>
      <c r="AD55" s="95">
        <v>903.44</v>
      </c>
      <c r="AE55" s="95">
        <v>842.48</v>
      </c>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row>
    <row r="56" spans="2:56" x14ac:dyDescent="0.25">
      <c r="B56" s="279"/>
      <c r="C56" s="321"/>
      <c r="D56" s="281"/>
      <c r="E56" s="281"/>
      <c r="F56" s="65" t="s">
        <v>54</v>
      </c>
      <c r="G56" s="66"/>
      <c r="H56" s="38"/>
      <c r="I56" s="142"/>
      <c r="J56" s="142"/>
      <c r="K56" s="142"/>
      <c r="L56" s="142"/>
      <c r="M56" s="142"/>
      <c r="N56" s="142"/>
      <c r="O56" s="142"/>
      <c r="P56" s="142"/>
      <c r="Q56" s="38"/>
      <c r="R56" s="142"/>
      <c r="S56" s="142"/>
      <c r="T56" s="142"/>
      <c r="U56" s="142"/>
      <c r="V56" s="142"/>
      <c r="W56" s="142"/>
      <c r="X56" s="142"/>
      <c r="Y56" s="142"/>
      <c r="Z56" s="142"/>
      <c r="AA56" s="142"/>
      <c r="AB56" s="142"/>
      <c r="AC56" s="142"/>
      <c r="AD56" s="95">
        <v>934.45</v>
      </c>
      <c r="AE56" s="95">
        <v>873.67</v>
      </c>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row>
    <row r="57" spans="2:56" x14ac:dyDescent="0.25">
      <c r="B57" s="279"/>
      <c r="C57" s="321"/>
      <c r="D57" s="281"/>
      <c r="E57" s="281"/>
      <c r="F57" s="65" t="s">
        <v>55</v>
      </c>
      <c r="G57" s="66"/>
      <c r="H57" s="38"/>
      <c r="I57" s="142"/>
      <c r="J57" s="142"/>
      <c r="K57" s="142"/>
      <c r="L57" s="142"/>
      <c r="M57" s="142"/>
      <c r="N57" s="142"/>
      <c r="O57" s="142"/>
      <c r="P57" s="142"/>
      <c r="Q57" s="38"/>
      <c r="R57" s="142"/>
      <c r="S57" s="142"/>
      <c r="T57" s="142"/>
      <c r="U57" s="142"/>
      <c r="V57" s="142"/>
      <c r="W57" s="142"/>
      <c r="X57" s="142"/>
      <c r="Y57" s="142"/>
      <c r="Z57" s="142"/>
      <c r="AA57" s="142"/>
      <c r="AB57" s="142"/>
      <c r="AC57" s="142"/>
      <c r="AD57" s="95">
        <v>921.31</v>
      </c>
      <c r="AE57" s="95">
        <v>858.67</v>
      </c>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row>
    <row r="58" spans="2:56" x14ac:dyDescent="0.25">
      <c r="B58" s="279"/>
      <c r="C58" s="321"/>
      <c r="D58" s="281"/>
      <c r="E58" s="281"/>
      <c r="F58" s="65" t="s">
        <v>56</v>
      </c>
      <c r="G58" s="66"/>
      <c r="H58" s="38"/>
      <c r="I58" s="142"/>
      <c r="J58" s="142"/>
      <c r="K58" s="142"/>
      <c r="L58" s="142"/>
      <c r="M58" s="142"/>
      <c r="N58" s="142"/>
      <c r="O58" s="142"/>
      <c r="P58" s="142"/>
      <c r="Q58" s="38"/>
      <c r="R58" s="142"/>
      <c r="S58" s="142"/>
      <c r="T58" s="142"/>
      <c r="U58" s="142"/>
      <c r="V58" s="142"/>
      <c r="W58" s="142"/>
      <c r="X58" s="142"/>
      <c r="Y58" s="142"/>
      <c r="Z58" s="142"/>
      <c r="AA58" s="142"/>
      <c r="AB58" s="142"/>
      <c r="AC58" s="142"/>
      <c r="AD58" s="95">
        <v>946.28</v>
      </c>
      <c r="AE58" s="95">
        <v>885.9</v>
      </c>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row>
    <row r="59" spans="2:56" x14ac:dyDescent="0.25">
      <c r="B59" s="279"/>
      <c r="C59" s="321"/>
      <c r="D59" s="281"/>
      <c r="E59" s="281"/>
      <c r="F59" s="65" t="s">
        <v>57</v>
      </c>
      <c r="G59" s="66"/>
      <c r="H59" s="38"/>
      <c r="I59" s="142"/>
      <c r="J59" s="142"/>
      <c r="K59" s="142"/>
      <c r="L59" s="142"/>
      <c r="M59" s="142"/>
      <c r="N59" s="142"/>
      <c r="O59" s="142"/>
      <c r="P59" s="142"/>
      <c r="Q59" s="38"/>
      <c r="R59" s="142"/>
      <c r="S59" s="142"/>
      <c r="T59" s="142"/>
      <c r="U59" s="142"/>
      <c r="V59" s="142"/>
      <c r="W59" s="142"/>
      <c r="X59" s="142"/>
      <c r="Y59" s="142"/>
      <c r="Z59" s="142"/>
      <c r="AA59" s="142"/>
      <c r="AB59" s="142"/>
      <c r="AC59" s="142"/>
      <c r="AD59" s="95">
        <v>946.99</v>
      </c>
      <c r="AE59" s="95">
        <v>883.64</v>
      </c>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row>
    <row r="60" spans="2:56" x14ac:dyDescent="0.25">
      <c r="B60" s="279"/>
      <c r="C60" s="321"/>
      <c r="D60" s="281"/>
      <c r="E60" s="281"/>
      <c r="F60" s="65" t="s">
        <v>58</v>
      </c>
      <c r="G60" s="66"/>
      <c r="H60" s="38"/>
      <c r="I60" s="142"/>
      <c r="J60" s="142"/>
      <c r="K60" s="142"/>
      <c r="L60" s="142"/>
      <c r="M60" s="142"/>
      <c r="N60" s="142"/>
      <c r="O60" s="142"/>
      <c r="P60" s="142"/>
      <c r="Q60" s="38"/>
      <c r="R60" s="142"/>
      <c r="S60" s="142"/>
      <c r="T60" s="142"/>
      <c r="U60" s="142"/>
      <c r="V60" s="142"/>
      <c r="W60" s="142"/>
      <c r="X60" s="142"/>
      <c r="Y60" s="142"/>
      <c r="Z60" s="142"/>
      <c r="AA60" s="142"/>
      <c r="AB60" s="142"/>
      <c r="AC60" s="142"/>
      <c r="AD60" s="95">
        <v>924.51</v>
      </c>
      <c r="AE60" s="95">
        <v>861.56</v>
      </c>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row>
    <row r="61" spans="2:56" x14ac:dyDescent="0.25">
      <c r="B61" s="279"/>
      <c r="C61" s="321"/>
      <c r="D61" s="281"/>
      <c r="E61" s="281"/>
      <c r="F61" s="65" t="s">
        <v>59</v>
      </c>
      <c r="G61" s="66"/>
      <c r="H61" s="38"/>
      <c r="I61" s="142"/>
      <c r="J61" s="142"/>
      <c r="K61" s="142"/>
      <c r="L61" s="142"/>
      <c r="M61" s="142"/>
      <c r="N61" s="142"/>
      <c r="O61" s="142"/>
      <c r="P61" s="142"/>
      <c r="Q61" s="38"/>
      <c r="R61" s="142"/>
      <c r="S61" s="142"/>
      <c r="T61" s="142"/>
      <c r="U61" s="142"/>
      <c r="V61" s="142"/>
      <c r="W61" s="142"/>
      <c r="X61" s="142"/>
      <c r="Y61" s="142"/>
      <c r="Z61" s="142"/>
      <c r="AA61" s="142"/>
      <c r="AB61" s="142"/>
      <c r="AC61" s="142"/>
      <c r="AD61" s="95">
        <v>979.5</v>
      </c>
      <c r="AE61" s="95">
        <v>915.19</v>
      </c>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row>
    <row r="62" spans="2:56" x14ac:dyDescent="0.25">
      <c r="B62" s="279"/>
      <c r="C62" s="321"/>
      <c r="D62" s="281"/>
      <c r="E62" s="281"/>
      <c r="F62" s="65" t="s">
        <v>60</v>
      </c>
      <c r="G62" s="66"/>
      <c r="H62" s="38"/>
      <c r="I62" s="142"/>
      <c r="J62" s="142"/>
      <c r="K62" s="142"/>
      <c r="L62" s="142"/>
      <c r="M62" s="142"/>
      <c r="N62" s="142"/>
      <c r="O62" s="142"/>
      <c r="P62" s="142"/>
      <c r="Q62" s="38"/>
      <c r="R62" s="142"/>
      <c r="S62" s="142"/>
      <c r="T62" s="142"/>
      <c r="U62" s="142"/>
      <c r="V62" s="142"/>
      <c r="W62" s="142"/>
      <c r="X62" s="142"/>
      <c r="Y62" s="142"/>
      <c r="Z62" s="142"/>
      <c r="AA62" s="142"/>
      <c r="AB62" s="142"/>
      <c r="AC62" s="142"/>
      <c r="AD62" s="95">
        <v>897.21</v>
      </c>
      <c r="AE62" s="95">
        <v>832.89</v>
      </c>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row>
    <row r="63" spans="2:56" x14ac:dyDescent="0.25">
      <c r="B63" s="279"/>
      <c r="C63" s="321"/>
      <c r="D63" s="281"/>
      <c r="E63" s="281"/>
      <c r="F63" s="65" t="s">
        <v>61</v>
      </c>
      <c r="G63" s="66"/>
      <c r="H63" s="38"/>
      <c r="I63" s="142"/>
      <c r="J63" s="142"/>
      <c r="K63" s="142"/>
      <c r="L63" s="142"/>
      <c r="M63" s="142"/>
      <c r="N63" s="142"/>
      <c r="O63" s="142"/>
      <c r="P63" s="142"/>
      <c r="Q63" s="38"/>
      <c r="R63" s="142"/>
      <c r="S63" s="142"/>
      <c r="T63" s="142"/>
      <c r="U63" s="142"/>
      <c r="V63" s="142"/>
      <c r="W63" s="142"/>
      <c r="X63" s="142"/>
      <c r="Y63" s="142"/>
      <c r="Z63" s="142"/>
      <c r="AA63" s="142"/>
      <c r="AB63" s="142"/>
      <c r="AC63" s="142"/>
      <c r="AD63" s="95">
        <v>943.37</v>
      </c>
      <c r="AE63" s="95">
        <v>880.02</v>
      </c>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row>
    <row r="64" spans="2:56" x14ac:dyDescent="0.25">
      <c r="B64" s="279"/>
      <c r="C64" s="321"/>
      <c r="D64" s="281"/>
      <c r="E64" s="281"/>
      <c r="F64" s="65" t="s">
        <v>62</v>
      </c>
      <c r="G64" s="66"/>
      <c r="H64" s="38"/>
      <c r="I64" s="142"/>
      <c r="J64" s="142"/>
      <c r="K64" s="142"/>
      <c r="L64" s="142"/>
      <c r="M64" s="142"/>
      <c r="N64" s="142"/>
      <c r="O64" s="142"/>
      <c r="P64" s="142"/>
      <c r="Q64" s="38"/>
      <c r="R64" s="142"/>
      <c r="S64" s="142"/>
      <c r="T64" s="142"/>
      <c r="U64" s="142"/>
      <c r="V64" s="142"/>
      <c r="W64" s="142"/>
      <c r="X64" s="142"/>
      <c r="Y64" s="142"/>
      <c r="Z64" s="142"/>
      <c r="AA64" s="142"/>
      <c r="AB64" s="142"/>
      <c r="AC64" s="142"/>
      <c r="AD64" s="95">
        <v>918</v>
      </c>
      <c r="AE64" s="95">
        <v>854.35</v>
      </c>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row>
    <row r="65" spans="2:56" x14ac:dyDescent="0.25">
      <c r="B65" s="279"/>
      <c r="C65" s="321"/>
      <c r="D65" s="281"/>
      <c r="E65" s="281"/>
      <c r="F65" s="65" t="s">
        <v>63</v>
      </c>
      <c r="G65" s="66"/>
      <c r="H65" s="38"/>
      <c r="I65" s="142"/>
      <c r="J65" s="142"/>
      <c r="K65" s="142"/>
      <c r="L65" s="142"/>
      <c r="M65" s="142"/>
      <c r="N65" s="142"/>
      <c r="O65" s="142"/>
      <c r="P65" s="142"/>
      <c r="Q65" s="38"/>
      <c r="R65" s="142"/>
      <c r="S65" s="142"/>
      <c r="T65" s="142"/>
      <c r="U65" s="142"/>
      <c r="V65" s="142"/>
      <c r="W65" s="142"/>
      <c r="X65" s="142"/>
      <c r="Y65" s="142"/>
      <c r="Z65" s="142"/>
      <c r="AA65" s="142"/>
      <c r="AB65" s="142"/>
      <c r="AC65" s="142"/>
      <c r="AD65" s="95">
        <v>894.74</v>
      </c>
      <c r="AE65" s="95">
        <v>832.49</v>
      </c>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row>
    <row r="66" spans="2:56" x14ac:dyDescent="0.25">
      <c r="B66" s="279"/>
      <c r="C66" s="321"/>
      <c r="D66" s="281"/>
      <c r="E66" s="281"/>
      <c r="F66" s="65" t="s">
        <v>64</v>
      </c>
      <c r="G66" s="66"/>
      <c r="H66" s="38"/>
      <c r="I66" s="142"/>
      <c r="J66" s="142"/>
      <c r="K66" s="142"/>
      <c r="L66" s="142"/>
      <c r="M66" s="142"/>
      <c r="N66" s="142"/>
      <c r="O66" s="142"/>
      <c r="P66" s="142"/>
      <c r="Q66" s="38"/>
      <c r="R66" s="142"/>
      <c r="S66" s="142"/>
      <c r="T66" s="142"/>
      <c r="U66" s="142"/>
      <c r="V66" s="142"/>
      <c r="W66" s="142"/>
      <c r="X66" s="142"/>
      <c r="Y66" s="142"/>
      <c r="Z66" s="142"/>
      <c r="AA66" s="142"/>
      <c r="AB66" s="142"/>
      <c r="AC66" s="142"/>
      <c r="AD66" s="95">
        <v>919.37</v>
      </c>
      <c r="AE66" s="95">
        <v>856.31</v>
      </c>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row>
    <row r="67" spans="2:56" x14ac:dyDescent="0.25">
      <c r="B67" s="279"/>
      <c r="C67" s="321"/>
      <c r="D67" s="281"/>
      <c r="E67" s="281"/>
      <c r="F67" s="65" t="s">
        <v>65</v>
      </c>
      <c r="G67" s="66"/>
      <c r="H67" s="38"/>
      <c r="I67" s="142"/>
      <c r="J67" s="142"/>
      <c r="K67" s="142"/>
      <c r="L67" s="142"/>
      <c r="M67" s="142"/>
      <c r="N67" s="142"/>
      <c r="O67" s="142"/>
      <c r="P67" s="142"/>
      <c r="Q67" s="38"/>
      <c r="R67" s="142"/>
      <c r="S67" s="142"/>
      <c r="T67" s="142"/>
      <c r="U67" s="142"/>
      <c r="V67" s="142"/>
      <c r="W67" s="142"/>
      <c r="X67" s="142"/>
      <c r="Y67" s="142"/>
      <c r="Z67" s="142"/>
      <c r="AA67" s="142"/>
      <c r="AB67" s="142"/>
      <c r="AC67" s="142"/>
      <c r="AD67" s="95">
        <v>946.77</v>
      </c>
      <c r="AE67" s="95">
        <v>884.94</v>
      </c>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row>
    <row r="68" spans="2:56" x14ac:dyDescent="0.25">
      <c r="B68" s="279"/>
      <c r="C68" s="322"/>
      <c r="D68" s="282"/>
      <c r="E68" s="281"/>
      <c r="F68" s="65" t="s">
        <v>66</v>
      </c>
      <c r="G68" s="66"/>
      <c r="H68" s="38"/>
      <c r="I68" s="142"/>
      <c r="J68" s="142"/>
      <c r="K68" s="142"/>
      <c r="L68" s="142"/>
      <c r="M68" s="142"/>
      <c r="N68" s="142"/>
      <c r="O68" s="142"/>
      <c r="P68" s="142"/>
      <c r="Q68" s="38"/>
      <c r="R68" s="142"/>
      <c r="S68" s="142"/>
      <c r="T68" s="142"/>
      <c r="U68" s="142"/>
      <c r="V68" s="142"/>
      <c r="W68" s="142"/>
      <c r="X68" s="142"/>
      <c r="Y68" s="142"/>
      <c r="Z68" s="142"/>
      <c r="AA68" s="142"/>
      <c r="AB68" s="142"/>
      <c r="AC68" s="142"/>
      <c r="AD68" s="95">
        <v>940.44</v>
      </c>
      <c r="AE68" s="95">
        <v>877.62</v>
      </c>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row>
    <row r="69" spans="2:56" ht="14.45" customHeight="1" x14ac:dyDescent="0.25">
      <c r="B69" s="279"/>
      <c r="C69" s="316" t="s">
        <v>220</v>
      </c>
      <c r="D69" s="282" t="s">
        <v>51</v>
      </c>
      <c r="E69" s="281"/>
      <c r="F69" s="17" t="s">
        <v>53</v>
      </c>
      <c r="G69" s="139"/>
      <c r="H69" s="38"/>
      <c r="I69" s="142"/>
      <c r="J69" s="142"/>
      <c r="K69" s="142"/>
      <c r="L69" s="142"/>
      <c r="M69" s="142"/>
      <c r="N69" s="142"/>
      <c r="O69" s="142"/>
      <c r="P69" s="142"/>
      <c r="Q69" s="38"/>
      <c r="R69" s="142"/>
      <c r="S69" s="142"/>
      <c r="T69" s="142"/>
      <c r="U69" s="142"/>
      <c r="V69" s="142"/>
      <c r="W69" s="142"/>
      <c r="X69" s="142"/>
      <c r="Y69" s="142"/>
      <c r="Z69" s="142"/>
      <c r="AA69" s="142"/>
      <c r="AB69" s="142"/>
      <c r="AC69" s="142"/>
      <c r="AD69" s="95">
        <v>1104.94</v>
      </c>
      <c r="AE69" s="95">
        <v>1018.34</v>
      </c>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row>
    <row r="70" spans="2:56" x14ac:dyDescent="0.25">
      <c r="B70" s="279"/>
      <c r="C70" s="316"/>
      <c r="D70" s="315"/>
      <c r="E70" s="281"/>
      <c r="F70" s="17" t="s">
        <v>54</v>
      </c>
      <c r="G70" s="66"/>
      <c r="H70" s="38"/>
      <c r="I70" s="142"/>
      <c r="J70" s="142"/>
      <c r="K70" s="142"/>
      <c r="L70" s="142"/>
      <c r="M70" s="142"/>
      <c r="N70" s="142"/>
      <c r="O70" s="142"/>
      <c r="P70" s="142"/>
      <c r="Q70" s="38"/>
      <c r="R70" s="142"/>
      <c r="S70" s="142"/>
      <c r="T70" s="142"/>
      <c r="U70" s="142"/>
      <c r="V70" s="142"/>
      <c r="W70" s="142"/>
      <c r="X70" s="142"/>
      <c r="Y70" s="142"/>
      <c r="Z70" s="142"/>
      <c r="AA70" s="142"/>
      <c r="AB70" s="142"/>
      <c r="AC70" s="142"/>
      <c r="AD70" s="95">
        <v>1132.1400000000001</v>
      </c>
      <c r="AE70" s="95">
        <v>1045.8499999999999</v>
      </c>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row>
    <row r="71" spans="2:56" x14ac:dyDescent="0.25">
      <c r="B71" s="279"/>
      <c r="C71" s="316"/>
      <c r="D71" s="315"/>
      <c r="E71" s="281"/>
      <c r="F71" s="17" t="s">
        <v>55</v>
      </c>
      <c r="G71" s="66"/>
      <c r="H71" s="38"/>
      <c r="I71" s="142"/>
      <c r="J71" s="142"/>
      <c r="K71" s="142"/>
      <c r="L71" s="142"/>
      <c r="M71" s="142"/>
      <c r="N71" s="142"/>
      <c r="O71" s="142"/>
      <c r="P71" s="142"/>
      <c r="Q71" s="38"/>
      <c r="R71" s="142"/>
      <c r="S71" s="142"/>
      <c r="T71" s="142"/>
      <c r="U71" s="142"/>
      <c r="V71" s="142"/>
      <c r="W71" s="142"/>
      <c r="X71" s="142"/>
      <c r="Y71" s="142"/>
      <c r="Z71" s="142"/>
      <c r="AA71" s="142"/>
      <c r="AB71" s="142"/>
      <c r="AC71" s="142"/>
      <c r="AD71" s="95">
        <v>1121.02</v>
      </c>
      <c r="AE71" s="95">
        <v>1032.3399999999999</v>
      </c>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c r="BB71" s="148"/>
      <c r="BC71" s="148"/>
      <c r="BD71" s="148"/>
    </row>
    <row r="72" spans="2:56" x14ac:dyDescent="0.25">
      <c r="B72" s="279"/>
      <c r="C72" s="316"/>
      <c r="D72" s="315"/>
      <c r="E72" s="281"/>
      <c r="F72" s="17" t="s">
        <v>56</v>
      </c>
      <c r="G72" s="66"/>
      <c r="H72" s="38"/>
      <c r="I72" s="142"/>
      <c r="J72" s="142"/>
      <c r="K72" s="142"/>
      <c r="L72" s="142"/>
      <c r="M72" s="142"/>
      <c r="N72" s="142"/>
      <c r="O72" s="142"/>
      <c r="P72" s="142"/>
      <c r="Q72" s="38"/>
      <c r="R72" s="142"/>
      <c r="S72" s="142"/>
      <c r="T72" s="142"/>
      <c r="U72" s="142"/>
      <c r="V72" s="142"/>
      <c r="W72" s="142"/>
      <c r="X72" s="142"/>
      <c r="Y72" s="142"/>
      <c r="Z72" s="142"/>
      <c r="AA72" s="142"/>
      <c r="AB72" s="142"/>
      <c r="AC72" s="142"/>
      <c r="AD72" s="95">
        <v>1154.3900000000001</v>
      </c>
      <c r="AE72" s="95">
        <v>1068.49</v>
      </c>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row>
    <row r="73" spans="2:56" x14ac:dyDescent="0.25">
      <c r="B73" s="279"/>
      <c r="C73" s="316"/>
      <c r="D73" s="315"/>
      <c r="E73" s="281"/>
      <c r="F73" s="17" t="s">
        <v>57</v>
      </c>
      <c r="G73" s="66"/>
      <c r="H73" s="38"/>
      <c r="I73" s="142"/>
      <c r="J73" s="142"/>
      <c r="K73" s="142"/>
      <c r="L73" s="142"/>
      <c r="M73" s="142"/>
      <c r="N73" s="142"/>
      <c r="O73" s="142"/>
      <c r="P73" s="142"/>
      <c r="Q73" s="38"/>
      <c r="R73" s="142"/>
      <c r="S73" s="142"/>
      <c r="T73" s="142"/>
      <c r="U73" s="142"/>
      <c r="V73" s="142"/>
      <c r="W73" s="142"/>
      <c r="X73" s="142"/>
      <c r="Y73" s="142"/>
      <c r="Z73" s="142"/>
      <c r="AA73" s="142"/>
      <c r="AB73" s="142"/>
      <c r="AC73" s="142"/>
      <c r="AD73" s="95">
        <v>1151.1300000000001</v>
      </c>
      <c r="AE73" s="95">
        <v>1061.3599999999999</v>
      </c>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row>
    <row r="74" spans="2:56" x14ac:dyDescent="0.25">
      <c r="B74" s="279"/>
      <c r="C74" s="316"/>
      <c r="D74" s="315"/>
      <c r="E74" s="281"/>
      <c r="F74" s="17" t="s">
        <v>58</v>
      </c>
      <c r="G74" s="66"/>
      <c r="H74" s="38"/>
      <c r="I74" s="142"/>
      <c r="J74" s="142"/>
      <c r="K74" s="142"/>
      <c r="L74" s="142"/>
      <c r="M74" s="142"/>
      <c r="N74" s="142"/>
      <c r="O74" s="142"/>
      <c r="P74" s="142"/>
      <c r="Q74" s="38"/>
      <c r="R74" s="142"/>
      <c r="S74" s="142"/>
      <c r="T74" s="142"/>
      <c r="U74" s="142"/>
      <c r="V74" s="142"/>
      <c r="W74" s="142"/>
      <c r="X74" s="142"/>
      <c r="Y74" s="142"/>
      <c r="Z74" s="142"/>
      <c r="AA74" s="142"/>
      <c r="AB74" s="142"/>
      <c r="AC74" s="142"/>
      <c r="AD74" s="95">
        <v>1124.1600000000001</v>
      </c>
      <c r="AE74" s="95">
        <v>1035.17</v>
      </c>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row>
    <row r="75" spans="2:56" x14ac:dyDescent="0.25">
      <c r="B75" s="279"/>
      <c r="C75" s="316"/>
      <c r="D75" s="315"/>
      <c r="E75" s="281"/>
      <c r="F75" s="17" t="s">
        <v>59</v>
      </c>
      <c r="G75" s="66"/>
      <c r="H75" s="38"/>
      <c r="I75" s="142"/>
      <c r="J75" s="142"/>
      <c r="K75" s="142"/>
      <c r="L75" s="142"/>
      <c r="M75" s="142"/>
      <c r="N75" s="142"/>
      <c r="O75" s="142"/>
      <c r="P75" s="142"/>
      <c r="Q75" s="38"/>
      <c r="R75" s="142"/>
      <c r="S75" s="142"/>
      <c r="T75" s="142"/>
      <c r="U75" s="142"/>
      <c r="V75" s="142"/>
      <c r="W75" s="142"/>
      <c r="X75" s="142"/>
      <c r="Y75" s="142"/>
      <c r="Z75" s="142"/>
      <c r="AA75" s="142"/>
      <c r="AB75" s="142"/>
      <c r="AC75" s="142"/>
      <c r="AD75" s="95">
        <v>1187.6099999999999</v>
      </c>
      <c r="AE75" s="95">
        <v>1096.78</v>
      </c>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row>
    <row r="76" spans="2:56" x14ac:dyDescent="0.25">
      <c r="B76" s="279"/>
      <c r="C76" s="316"/>
      <c r="D76" s="315"/>
      <c r="E76" s="281"/>
      <c r="F76" s="17" t="s">
        <v>60</v>
      </c>
      <c r="G76" s="66"/>
      <c r="H76" s="38"/>
      <c r="I76" s="142"/>
      <c r="J76" s="142"/>
      <c r="K76" s="142"/>
      <c r="L76" s="142"/>
      <c r="M76" s="142"/>
      <c r="N76" s="142"/>
      <c r="O76" s="142"/>
      <c r="P76" s="142"/>
      <c r="Q76" s="38"/>
      <c r="R76" s="142"/>
      <c r="S76" s="142"/>
      <c r="T76" s="142"/>
      <c r="U76" s="142"/>
      <c r="V76" s="142"/>
      <c r="W76" s="142"/>
      <c r="X76" s="142"/>
      <c r="Y76" s="142"/>
      <c r="Z76" s="142"/>
      <c r="AA76" s="142"/>
      <c r="AB76" s="142"/>
      <c r="AC76" s="142"/>
      <c r="AD76" s="95">
        <v>1105.71</v>
      </c>
      <c r="AE76" s="95">
        <v>1014.85</v>
      </c>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row>
    <row r="77" spans="2:56" x14ac:dyDescent="0.25">
      <c r="B77" s="279"/>
      <c r="C77" s="316"/>
      <c r="D77" s="315"/>
      <c r="E77" s="281"/>
      <c r="F77" s="17" t="s">
        <v>61</v>
      </c>
      <c r="G77" s="66"/>
      <c r="H77" s="38"/>
      <c r="I77" s="142"/>
      <c r="J77" s="142"/>
      <c r="K77" s="142"/>
      <c r="L77" s="142"/>
      <c r="M77" s="142"/>
      <c r="N77" s="142"/>
      <c r="O77" s="142"/>
      <c r="P77" s="142"/>
      <c r="Q77" s="38"/>
      <c r="R77" s="142"/>
      <c r="S77" s="142"/>
      <c r="T77" s="142"/>
      <c r="U77" s="142"/>
      <c r="V77" s="142"/>
      <c r="W77" s="142"/>
      <c r="X77" s="142"/>
      <c r="Y77" s="142"/>
      <c r="Z77" s="142"/>
      <c r="AA77" s="142"/>
      <c r="AB77" s="142"/>
      <c r="AC77" s="142"/>
      <c r="AD77" s="95">
        <v>1148.92</v>
      </c>
      <c r="AE77" s="95">
        <v>1059.31</v>
      </c>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row>
    <row r="78" spans="2:56" x14ac:dyDescent="0.25">
      <c r="B78" s="279"/>
      <c r="C78" s="316"/>
      <c r="D78" s="315"/>
      <c r="E78" s="281"/>
      <c r="F78" s="17" t="s">
        <v>62</v>
      </c>
      <c r="G78" s="66"/>
      <c r="H78" s="38"/>
      <c r="I78" s="142"/>
      <c r="J78" s="142"/>
      <c r="K78" s="142"/>
      <c r="L78" s="142"/>
      <c r="M78" s="142"/>
      <c r="N78" s="142"/>
      <c r="O78" s="142"/>
      <c r="P78" s="142"/>
      <c r="Q78" s="38"/>
      <c r="R78" s="142"/>
      <c r="S78" s="142"/>
      <c r="T78" s="142"/>
      <c r="U78" s="142"/>
      <c r="V78" s="142"/>
      <c r="W78" s="142"/>
      <c r="X78" s="142"/>
      <c r="Y78" s="142"/>
      <c r="Z78" s="142"/>
      <c r="AA78" s="142"/>
      <c r="AB78" s="142"/>
      <c r="AC78" s="142"/>
      <c r="AD78" s="95">
        <v>1124.51</v>
      </c>
      <c r="AE78" s="95">
        <v>1034.54</v>
      </c>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row>
    <row r="79" spans="2:56" x14ac:dyDescent="0.25">
      <c r="B79" s="279"/>
      <c r="C79" s="316"/>
      <c r="D79" s="315"/>
      <c r="E79" s="281"/>
      <c r="F79" s="17" t="s">
        <v>63</v>
      </c>
      <c r="G79" s="66"/>
      <c r="H79" s="38"/>
      <c r="I79" s="142"/>
      <c r="J79" s="142"/>
      <c r="K79" s="142"/>
      <c r="L79" s="142"/>
      <c r="M79" s="142"/>
      <c r="N79" s="142"/>
      <c r="O79" s="142"/>
      <c r="P79" s="142"/>
      <c r="Q79" s="38"/>
      <c r="R79" s="142"/>
      <c r="S79" s="142"/>
      <c r="T79" s="142"/>
      <c r="U79" s="142"/>
      <c r="V79" s="142"/>
      <c r="W79" s="142"/>
      <c r="X79" s="142"/>
      <c r="Y79" s="142"/>
      <c r="Z79" s="142"/>
      <c r="AA79" s="142"/>
      <c r="AB79" s="142"/>
      <c r="AC79" s="142"/>
      <c r="AD79" s="95">
        <v>1095.71</v>
      </c>
      <c r="AE79" s="95">
        <v>1007.4</v>
      </c>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row>
    <row r="80" spans="2:56" x14ac:dyDescent="0.25">
      <c r="B80" s="279"/>
      <c r="C80" s="316"/>
      <c r="D80" s="315"/>
      <c r="E80" s="281"/>
      <c r="F80" s="17" t="s">
        <v>64</v>
      </c>
      <c r="G80" s="66"/>
      <c r="H80" s="38"/>
      <c r="I80" s="142"/>
      <c r="J80" s="142"/>
      <c r="K80" s="142"/>
      <c r="L80" s="142"/>
      <c r="M80" s="142"/>
      <c r="N80" s="142"/>
      <c r="O80" s="142"/>
      <c r="P80" s="142"/>
      <c r="Q80" s="38"/>
      <c r="R80" s="142"/>
      <c r="S80" s="142"/>
      <c r="T80" s="142"/>
      <c r="U80" s="142"/>
      <c r="V80" s="142"/>
      <c r="W80" s="142"/>
      <c r="X80" s="142"/>
      <c r="Y80" s="142"/>
      <c r="Z80" s="142"/>
      <c r="AA80" s="142"/>
      <c r="AB80" s="142"/>
      <c r="AC80" s="142"/>
      <c r="AD80" s="95">
        <v>1121.43</v>
      </c>
      <c r="AE80" s="95">
        <v>1032.0999999999999</v>
      </c>
      <c r="AF80" s="148"/>
      <c r="AG80" s="148"/>
      <c r="AH80" s="148"/>
      <c r="AI80" s="148"/>
      <c r="AJ80" s="148"/>
      <c r="AK80" s="148"/>
      <c r="AL80" s="148"/>
      <c r="AM80" s="148"/>
      <c r="AN80" s="148"/>
      <c r="AO80" s="148"/>
      <c r="AP80" s="148"/>
      <c r="AQ80" s="148"/>
      <c r="AR80" s="148"/>
      <c r="AS80" s="148"/>
      <c r="AT80" s="148"/>
      <c r="AU80" s="148"/>
      <c r="AV80" s="148"/>
      <c r="AW80" s="148"/>
      <c r="AX80" s="148"/>
      <c r="AY80" s="148"/>
      <c r="AZ80" s="148"/>
      <c r="BA80" s="148"/>
      <c r="BB80" s="148"/>
      <c r="BC80" s="148"/>
      <c r="BD80" s="148"/>
    </row>
    <row r="81" spans="2:56" x14ac:dyDescent="0.25">
      <c r="B81" s="279"/>
      <c r="C81" s="316"/>
      <c r="D81" s="315"/>
      <c r="E81" s="281"/>
      <c r="F81" s="17" t="s">
        <v>65</v>
      </c>
      <c r="G81" s="66"/>
      <c r="H81" s="38"/>
      <c r="I81" s="142"/>
      <c r="J81" s="142"/>
      <c r="K81" s="142"/>
      <c r="L81" s="142"/>
      <c r="M81" s="142"/>
      <c r="N81" s="142"/>
      <c r="O81" s="142"/>
      <c r="P81" s="142"/>
      <c r="Q81" s="38"/>
      <c r="R81" s="142"/>
      <c r="S81" s="142"/>
      <c r="T81" s="142"/>
      <c r="U81" s="142"/>
      <c r="V81" s="142"/>
      <c r="W81" s="142"/>
      <c r="X81" s="142"/>
      <c r="Y81" s="142"/>
      <c r="Z81" s="142"/>
      <c r="AA81" s="142"/>
      <c r="AB81" s="142"/>
      <c r="AC81" s="142"/>
      <c r="AD81" s="95">
        <v>1147.5999999999999</v>
      </c>
      <c r="AE81" s="95">
        <v>1059.78</v>
      </c>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row>
    <row r="82" spans="2:56" x14ac:dyDescent="0.25">
      <c r="B82" s="279"/>
      <c r="C82" s="316"/>
      <c r="D82" s="315"/>
      <c r="E82" s="281"/>
      <c r="F82" s="17" t="s">
        <v>66</v>
      </c>
      <c r="G82" s="67"/>
      <c r="H82" s="38"/>
      <c r="I82" s="142"/>
      <c r="J82" s="142"/>
      <c r="K82" s="142"/>
      <c r="L82" s="142"/>
      <c r="M82" s="142"/>
      <c r="N82" s="142"/>
      <c r="O82" s="142"/>
      <c r="P82" s="142"/>
      <c r="Q82" s="38"/>
      <c r="R82" s="142"/>
      <c r="S82" s="142"/>
      <c r="T82" s="142"/>
      <c r="U82" s="142"/>
      <c r="V82" s="142"/>
      <c r="W82" s="142"/>
      <c r="X82" s="142"/>
      <c r="Y82" s="142"/>
      <c r="Z82" s="142"/>
      <c r="AA82" s="142"/>
      <c r="AB82" s="142"/>
      <c r="AC82" s="142"/>
      <c r="AD82" s="95">
        <v>1144.05</v>
      </c>
      <c r="AE82" s="95">
        <v>1054.9100000000001</v>
      </c>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row>
    <row r="83" spans="2:56" ht="14.45" customHeight="1" x14ac:dyDescent="0.25">
      <c r="B83" s="279" t="s">
        <v>48</v>
      </c>
      <c r="C83" s="320"/>
      <c r="D83" s="280" t="s">
        <v>52</v>
      </c>
      <c r="E83" s="281"/>
      <c r="F83" s="65" t="s">
        <v>53</v>
      </c>
      <c r="G83" s="139"/>
      <c r="H83" s="38"/>
      <c r="I83" s="142"/>
      <c r="J83" s="142"/>
      <c r="K83" s="142"/>
      <c r="L83" s="142"/>
      <c r="M83" s="142"/>
      <c r="N83" s="142"/>
      <c r="O83" s="142"/>
      <c r="P83" s="142"/>
      <c r="Q83" s="38"/>
      <c r="R83" s="142"/>
      <c r="S83" s="142"/>
      <c r="T83" s="142"/>
      <c r="U83" s="142"/>
      <c r="V83" s="142"/>
      <c r="W83" s="142"/>
      <c r="X83" s="142"/>
      <c r="Y83" s="142"/>
      <c r="Z83" s="142"/>
      <c r="AA83" s="142"/>
      <c r="AB83" s="142"/>
      <c r="AC83" s="142"/>
      <c r="AD83" s="95">
        <v>790.33</v>
      </c>
      <c r="AE83" s="95">
        <v>726.8</v>
      </c>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row>
    <row r="84" spans="2:56" x14ac:dyDescent="0.25">
      <c r="B84" s="279"/>
      <c r="C84" s="321"/>
      <c r="D84" s="281"/>
      <c r="E84" s="281"/>
      <c r="F84" s="65" t="s">
        <v>54</v>
      </c>
      <c r="G84" s="66"/>
      <c r="H84" s="38"/>
      <c r="I84" s="142"/>
      <c r="J84" s="142"/>
      <c r="K84" s="142"/>
      <c r="L84" s="142"/>
      <c r="M84" s="142"/>
      <c r="N84" s="142"/>
      <c r="O84" s="142"/>
      <c r="P84" s="142"/>
      <c r="Q84" s="38"/>
      <c r="R84" s="142"/>
      <c r="S84" s="142"/>
      <c r="T84" s="142"/>
      <c r="U84" s="142"/>
      <c r="V84" s="142"/>
      <c r="W84" s="142"/>
      <c r="X84" s="142"/>
      <c r="Y84" s="142"/>
      <c r="Z84" s="142"/>
      <c r="AA84" s="142"/>
      <c r="AB84" s="142"/>
      <c r="AC84" s="142"/>
      <c r="AD84" s="95">
        <v>802.75</v>
      </c>
      <c r="AE84" s="95">
        <v>739.22</v>
      </c>
      <c r="AF84" s="148"/>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row>
    <row r="85" spans="2:56" x14ac:dyDescent="0.25">
      <c r="B85" s="279"/>
      <c r="C85" s="321"/>
      <c r="D85" s="281"/>
      <c r="E85" s="281"/>
      <c r="F85" s="65" t="s">
        <v>55</v>
      </c>
      <c r="G85" s="66"/>
      <c r="H85" s="38"/>
      <c r="I85" s="142"/>
      <c r="J85" s="142"/>
      <c r="K85" s="142"/>
      <c r="L85" s="142"/>
      <c r="M85" s="142"/>
      <c r="N85" s="142"/>
      <c r="O85" s="142"/>
      <c r="P85" s="142"/>
      <c r="Q85" s="38"/>
      <c r="R85" s="142"/>
      <c r="S85" s="142"/>
      <c r="T85" s="142"/>
      <c r="U85" s="142"/>
      <c r="V85" s="142"/>
      <c r="W85" s="142"/>
      <c r="X85" s="142"/>
      <c r="Y85" s="142"/>
      <c r="Z85" s="142"/>
      <c r="AA85" s="142"/>
      <c r="AB85" s="142"/>
      <c r="AC85" s="142"/>
      <c r="AD85" s="95">
        <v>800.45</v>
      </c>
      <c r="AE85" s="95">
        <v>736.92</v>
      </c>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row>
    <row r="86" spans="2:56" x14ac:dyDescent="0.25">
      <c r="B86" s="279"/>
      <c r="C86" s="321"/>
      <c r="D86" s="281"/>
      <c r="E86" s="281"/>
      <c r="F86" s="65" t="s">
        <v>56</v>
      </c>
      <c r="G86" s="66"/>
      <c r="H86" s="38"/>
      <c r="I86" s="142"/>
      <c r="J86" s="142"/>
      <c r="K86" s="142"/>
      <c r="L86" s="142"/>
      <c r="M86" s="142"/>
      <c r="N86" s="142"/>
      <c r="O86" s="142"/>
      <c r="P86" s="142"/>
      <c r="Q86" s="38"/>
      <c r="R86" s="142"/>
      <c r="S86" s="142"/>
      <c r="T86" s="142"/>
      <c r="U86" s="142"/>
      <c r="V86" s="142"/>
      <c r="W86" s="142"/>
      <c r="X86" s="142"/>
      <c r="Y86" s="142"/>
      <c r="Z86" s="142"/>
      <c r="AA86" s="142"/>
      <c r="AB86" s="142"/>
      <c r="AC86" s="142"/>
      <c r="AD86" s="95">
        <v>791.81</v>
      </c>
      <c r="AE86" s="95">
        <v>728.28</v>
      </c>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row>
    <row r="87" spans="2:56" x14ac:dyDescent="0.25">
      <c r="B87" s="279"/>
      <c r="C87" s="321"/>
      <c r="D87" s="281"/>
      <c r="E87" s="281"/>
      <c r="F87" s="65" t="s">
        <v>57</v>
      </c>
      <c r="G87" s="66"/>
      <c r="H87" s="38"/>
      <c r="I87" s="142"/>
      <c r="J87" s="142"/>
      <c r="K87" s="142"/>
      <c r="L87" s="142"/>
      <c r="M87" s="142"/>
      <c r="N87" s="142"/>
      <c r="O87" s="142"/>
      <c r="P87" s="142"/>
      <c r="Q87" s="38"/>
      <c r="R87" s="142"/>
      <c r="S87" s="142"/>
      <c r="T87" s="142"/>
      <c r="U87" s="142"/>
      <c r="V87" s="142"/>
      <c r="W87" s="142"/>
      <c r="X87" s="142"/>
      <c r="Y87" s="142"/>
      <c r="Z87" s="142"/>
      <c r="AA87" s="142"/>
      <c r="AB87" s="142"/>
      <c r="AC87" s="142"/>
      <c r="AD87" s="95">
        <v>814.75</v>
      </c>
      <c r="AE87" s="95">
        <v>751.22</v>
      </c>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row>
    <row r="88" spans="2:56" x14ac:dyDescent="0.25">
      <c r="B88" s="279"/>
      <c r="C88" s="321"/>
      <c r="D88" s="281"/>
      <c r="E88" s="281"/>
      <c r="F88" s="65" t="s">
        <v>58</v>
      </c>
      <c r="G88" s="66"/>
      <c r="H88" s="38"/>
      <c r="I88" s="142"/>
      <c r="J88" s="142"/>
      <c r="K88" s="142"/>
      <c r="L88" s="142"/>
      <c r="M88" s="142"/>
      <c r="N88" s="142"/>
      <c r="O88" s="142"/>
      <c r="P88" s="142"/>
      <c r="Q88" s="38"/>
      <c r="R88" s="142"/>
      <c r="S88" s="142"/>
      <c r="T88" s="142"/>
      <c r="U88" s="142"/>
      <c r="V88" s="142"/>
      <c r="W88" s="142"/>
      <c r="X88" s="142"/>
      <c r="Y88" s="142"/>
      <c r="Z88" s="142"/>
      <c r="AA88" s="142"/>
      <c r="AB88" s="142"/>
      <c r="AC88" s="142"/>
      <c r="AD88" s="95">
        <v>791.83</v>
      </c>
      <c r="AE88" s="95">
        <v>728.3</v>
      </c>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row>
    <row r="89" spans="2:56" x14ac:dyDescent="0.25">
      <c r="B89" s="279"/>
      <c r="C89" s="321"/>
      <c r="D89" s="281"/>
      <c r="E89" s="281"/>
      <c r="F89" s="65" t="s">
        <v>59</v>
      </c>
      <c r="G89" s="66"/>
      <c r="H89" s="38"/>
      <c r="I89" s="142"/>
      <c r="J89" s="142"/>
      <c r="K89" s="142"/>
      <c r="L89" s="142"/>
      <c r="M89" s="142"/>
      <c r="N89" s="142"/>
      <c r="O89" s="142"/>
      <c r="P89" s="142"/>
      <c r="Q89" s="38"/>
      <c r="R89" s="142"/>
      <c r="S89" s="142"/>
      <c r="T89" s="142"/>
      <c r="U89" s="142"/>
      <c r="V89" s="142"/>
      <c r="W89" s="142"/>
      <c r="X89" s="142"/>
      <c r="Y89" s="142"/>
      <c r="Z89" s="142"/>
      <c r="AA89" s="142"/>
      <c r="AB89" s="142"/>
      <c r="AC89" s="142"/>
      <c r="AD89" s="95">
        <v>795.44</v>
      </c>
      <c r="AE89" s="95">
        <v>731.92</v>
      </c>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row>
    <row r="90" spans="2:56" x14ac:dyDescent="0.25">
      <c r="B90" s="279"/>
      <c r="C90" s="321"/>
      <c r="D90" s="281"/>
      <c r="E90" s="281"/>
      <c r="F90" s="65" t="s">
        <v>60</v>
      </c>
      <c r="G90" s="66"/>
      <c r="H90" s="38"/>
      <c r="I90" s="142"/>
      <c r="J90" s="142"/>
      <c r="K90" s="142"/>
      <c r="L90" s="142"/>
      <c r="M90" s="142"/>
      <c r="N90" s="142"/>
      <c r="O90" s="142"/>
      <c r="P90" s="142"/>
      <c r="Q90" s="38"/>
      <c r="R90" s="142"/>
      <c r="S90" s="142"/>
      <c r="T90" s="142"/>
      <c r="U90" s="142"/>
      <c r="V90" s="142"/>
      <c r="W90" s="142"/>
      <c r="X90" s="142"/>
      <c r="Y90" s="142"/>
      <c r="Z90" s="142"/>
      <c r="AA90" s="142"/>
      <c r="AB90" s="142"/>
      <c r="AC90" s="142"/>
      <c r="AD90" s="95">
        <v>811.4</v>
      </c>
      <c r="AE90" s="95">
        <v>747.87</v>
      </c>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row>
    <row r="91" spans="2:56" x14ac:dyDescent="0.25">
      <c r="B91" s="279"/>
      <c r="C91" s="321"/>
      <c r="D91" s="281"/>
      <c r="E91" s="281"/>
      <c r="F91" s="65" t="s">
        <v>61</v>
      </c>
      <c r="G91" s="66"/>
      <c r="H91" s="38"/>
      <c r="I91" s="142"/>
      <c r="J91" s="142"/>
      <c r="K91" s="142"/>
      <c r="L91" s="142"/>
      <c r="M91" s="142"/>
      <c r="N91" s="142"/>
      <c r="O91" s="142"/>
      <c r="P91" s="142"/>
      <c r="Q91" s="38"/>
      <c r="R91" s="142"/>
      <c r="S91" s="142"/>
      <c r="T91" s="142"/>
      <c r="U91" s="142"/>
      <c r="V91" s="142"/>
      <c r="W91" s="142"/>
      <c r="X91" s="142"/>
      <c r="Y91" s="142"/>
      <c r="Z91" s="142"/>
      <c r="AA91" s="142"/>
      <c r="AB91" s="142"/>
      <c r="AC91" s="142"/>
      <c r="AD91" s="95">
        <v>793.66</v>
      </c>
      <c r="AE91" s="95">
        <v>730.13</v>
      </c>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row>
    <row r="92" spans="2:56" x14ac:dyDescent="0.25">
      <c r="B92" s="279"/>
      <c r="C92" s="321"/>
      <c r="D92" s="281"/>
      <c r="E92" s="281"/>
      <c r="F92" s="65" t="s">
        <v>62</v>
      </c>
      <c r="G92" s="66"/>
      <c r="H92" s="38"/>
      <c r="I92" s="142"/>
      <c r="J92" s="142"/>
      <c r="K92" s="142"/>
      <c r="L92" s="142"/>
      <c r="M92" s="142"/>
      <c r="N92" s="142"/>
      <c r="O92" s="142"/>
      <c r="P92" s="142"/>
      <c r="Q92" s="38"/>
      <c r="R92" s="142"/>
      <c r="S92" s="142"/>
      <c r="T92" s="142"/>
      <c r="U92" s="142"/>
      <c r="V92" s="142"/>
      <c r="W92" s="142"/>
      <c r="X92" s="142"/>
      <c r="Y92" s="142"/>
      <c r="Z92" s="142"/>
      <c r="AA92" s="142"/>
      <c r="AB92" s="142"/>
      <c r="AC92" s="142"/>
      <c r="AD92" s="95">
        <v>798.16</v>
      </c>
      <c r="AE92" s="95">
        <v>734.64</v>
      </c>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row>
    <row r="93" spans="2:56" x14ac:dyDescent="0.25">
      <c r="B93" s="279"/>
      <c r="C93" s="321"/>
      <c r="D93" s="281"/>
      <c r="E93" s="281"/>
      <c r="F93" s="65" t="s">
        <v>63</v>
      </c>
      <c r="G93" s="66"/>
      <c r="H93" s="38"/>
      <c r="I93" s="142"/>
      <c r="J93" s="142"/>
      <c r="K93" s="142"/>
      <c r="L93" s="142"/>
      <c r="M93" s="142"/>
      <c r="N93" s="142"/>
      <c r="O93" s="142"/>
      <c r="P93" s="142"/>
      <c r="Q93" s="38"/>
      <c r="R93" s="142"/>
      <c r="S93" s="142"/>
      <c r="T93" s="142"/>
      <c r="U93" s="142"/>
      <c r="V93" s="142"/>
      <c r="W93" s="142"/>
      <c r="X93" s="142"/>
      <c r="Y93" s="142"/>
      <c r="Z93" s="142"/>
      <c r="AA93" s="142"/>
      <c r="AB93" s="142"/>
      <c r="AC93" s="142"/>
      <c r="AD93" s="95">
        <v>787.89</v>
      </c>
      <c r="AE93" s="95">
        <v>724.36</v>
      </c>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row>
    <row r="94" spans="2:56" x14ac:dyDescent="0.25">
      <c r="B94" s="279"/>
      <c r="C94" s="321"/>
      <c r="D94" s="281"/>
      <c r="E94" s="281"/>
      <c r="F94" s="65" t="s">
        <v>64</v>
      </c>
      <c r="G94" s="66"/>
      <c r="H94" s="38"/>
      <c r="I94" s="142"/>
      <c r="J94" s="142"/>
      <c r="K94" s="142"/>
      <c r="L94" s="142"/>
      <c r="M94" s="142"/>
      <c r="N94" s="142"/>
      <c r="O94" s="142"/>
      <c r="P94" s="142"/>
      <c r="Q94" s="38"/>
      <c r="R94" s="142"/>
      <c r="S94" s="142"/>
      <c r="T94" s="142"/>
      <c r="U94" s="142"/>
      <c r="V94" s="142"/>
      <c r="W94" s="142"/>
      <c r="X94" s="142"/>
      <c r="Y94" s="142"/>
      <c r="Z94" s="142"/>
      <c r="AA94" s="142"/>
      <c r="AB94" s="142"/>
      <c r="AC94" s="142"/>
      <c r="AD94" s="95">
        <v>796.32</v>
      </c>
      <c r="AE94" s="95">
        <v>732.79</v>
      </c>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row>
    <row r="95" spans="2:56" x14ac:dyDescent="0.25">
      <c r="B95" s="279"/>
      <c r="C95" s="321"/>
      <c r="D95" s="281"/>
      <c r="E95" s="281"/>
      <c r="F95" s="65" t="s">
        <v>65</v>
      </c>
      <c r="G95" s="66"/>
      <c r="H95" s="38"/>
      <c r="I95" s="142"/>
      <c r="J95" s="142"/>
      <c r="K95" s="142"/>
      <c r="L95" s="142"/>
      <c r="M95" s="142"/>
      <c r="N95" s="142"/>
      <c r="O95" s="142"/>
      <c r="P95" s="142"/>
      <c r="Q95" s="38"/>
      <c r="R95" s="142"/>
      <c r="S95" s="142"/>
      <c r="T95" s="142"/>
      <c r="U95" s="142"/>
      <c r="V95" s="142"/>
      <c r="W95" s="142"/>
      <c r="X95" s="142"/>
      <c r="Y95" s="142"/>
      <c r="Z95" s="142"/>
      <c r="AA95" s="142"/>
      <c r="AB95" s="142"/>
      <c r="AC95" s="142"/>
      <c r="AD95" s="95">
        <v>843.05</v>
      </c>
      <c r="AE95" s="95">
        <v>779.52</v>
      </c>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row>
    <row r="96" spans="2:56" x14ac:dyDescent="0.25">
      <c r="B96" s="279"/>
      <c r="C96" s="322"/>
      <c r="D96" s="282"/>
      <c r="E96" s="282"/>
      <c r="F96" s="65" t="s">
        <v>66</v>
      </c>
      <c r="G96" s="67"/>
      <c r="H96" s="38"/>
      <c r="I96" s="142"/>
      <c r="J96" s="142"/>
      <c r="K96" s="142"/>
      <c r="L96" s="142"/>
      <c r="M96" s="142"/>
      <c r="N96" s="142"/>
      <c r="O96" s="142"/>
      <c r="P96" s="142"/>
      <c r="Q96" s="38"/>
      <c r="R96" s="142"/>
      <c r="S96" s="142"/>
      <c r="T96" s="142"/>
      <c r="U96" s="142"/>
      <c r="V96" s="142"/>
      <c r="W96" s="142"/>
      <c r="X96" s="142"/>
      <c r="Y96" s="142"/>
      <c r="Z96" s="142"/>
      <c r="AA96" s="142"/>
      <c r="AB96" s="142"/>
      <c r="AC96" s="142"/>
      <c r="AD96" s="95">
        <v>823.54</v>
      </c>
      <c r="AE96" s="95">
        <v>760.01</v>
      </c>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row>
  </sheetData>
  <mergeCells count="29">
    <mergeCell ref="B7:B11"/>
    <mergeCell ref="D7:D11"/>
    <mergeCell ref="I8:P8"/>
    <mergeCell ref="B4:H4"/>
    <mergeCell ref="B3:H3"/>
    <mergeCell ref="C69:C82"/>
    <mergeCell ref="D69:D82"/>
    <mergeCell ref="R8:AC8"/>
    <mergeCell ref="C7:C11"/>
    <mergeCell ref="E7:E11"/>
    <mergeCell ref="F7:F11"/>
    <mergeCell ref="G7:G8"/>
    <mergeCell ref="I7:P7"/>
    <mergeCell ref="AD7:BR7"/>
    <mergeCell ref="AD8:BR8"/>
    <mergeCell ref="E55:E96"/>
    <mergeCell ref="C26:C39"/>
    <mergeCell ref="B12:B39"/>
    <mergeCell ref="B40:B53"/>
    <mergeCell ref="C40:C53"/>
    <mergeCell ref="C12:C25"/>
    <mergeCell ref="E12:E53"/>
    <mergeCell ref="D12:D53"/>
    <mergeCell ref="B83:B96"/>
    <mergeCell ref="C83:C96"/>
    <mergeCell ref="D83:D96"/>
    <mergeCell ref="B55:B82"/>
    <mergeCell ref="C55:C68"/>
    <mergeCell ref="D55:D68"/>
  </mergeCells>
  <phoneticPr fontId="35" type="noConversion"/>
  <dataValidations count="1">
    <dataValidation type="list" allowBlank="1" showInputMessage="1" showErrorMessage="1" sqref="F6" xr:uid="{3E6AB560-9126-46A8-8E44-DEAB2C72B3F4}">
      <formula1>$B$44:$B$53</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7218A-4F0F-450D-830B-75368A6A8E0F}">
  <sheetPr>
    <tabColor theme="7" tint="0.79998168889431442"/>
    <pageSetUpPr autoPageBreaks="0"/>
  </sheetPr>
  <dimension ref="A1:BJ97"/>
  <sheetViews>
    <sheetView zoomScale="78" zoomScaleNormal="78" workbookViewId="0"/>
  </sheetViews>
  <sheetFormatPr defaultColWidth="0" defaultRowHeight="12.75" x14ac:dyDescent="0.2"/>
  <cols>
    <col min="1" max="1" width="6.7109375" style="7" customWidth="1"/>
    <col min="2" max="2" width="10.28515625" style="7" customWidth="1"/>
    <col min="3" max="3" width="30.5703125" style="7" bestFit="1" customWidth="1"/>
    <col min="4" max="4" width="30.5703125" style="7" customWidth="1"/>
    <col min="5" max="5" width="11.42578125" style="7" customWidth="1"/>
    <col min="6" max="6" width="24.7109375" style="7" bestFit="1" customWidth="1"/>
    <col min="7" max="7" width="23.140625" style="7" bestFit="1" customWidth="1"/>
    <col min="8" max="8" width="2.7109375" style="7" customWidth="1"/>
    <col min="9" max="16" width="12.7109375" style="7" hidden="1" customWidth="1"/>
    <col min="17" max="17" width="2.7109375" style="7" hidden="1" customWidth="1"/>
    <col min="18" max="31" width="12.7109375" style="7" hidden="1" customWidth="1"/>
    <col min="32" max="58" width="12.7109375" style="7" customWidth="1"/>
    <col min="59" max="59" width="10.28515625" style="7" customWidth="1"/>
    <col min="60" max="62" width="0" style="7" hidden="1" customWidth="1"/>
    <col min="63" max="16384" width="10.28515625" style="7" hidden="1"/>
  </cols>
  <sheetData>
    <row r="1" spans="1:59" s="33" customFormat="1" ht="12.6" customHeight="1" x14ac:dyDescent="0.15"/>
    <row r="2" spans="1:59" s="33" customFormat="1" ht="18.600000000000001" customHeight="1" x14ac:dyDescent="0.25">
      <c r="A2" s="155"/>
      <c r="B2" s="155" t="s">
        <v>516</v>
      </c>
      <c r="C2" s="155"/>
      <c r="D2" s="155"/>
      <c r="E2" s="155"/>
      <c r="F2" s="155"/>
      <c r="G2" s="155"/>
      <c r="H2" s="155"/>
      <c r="I2" s="155"/>
      <c r="J2" s="155"/>
      <c r="K2" s="155"/>
      <c r="L2" s="155"/>
      <c r="M2" s="155"/>
      <c r="N2" s="155"/>
      <c r="O2" s="155"/>
      <c r="P2" s="34"/>
      <c r="Q2" s="34"/>
      <c r="R2" s="34"/>
      <c r="S2" s="34"/>
      <c r="T2" s="34"/>
      <c r="V2" s="34"/>
      <c r="W2" s="34"/>
      <c r="X2" s="34"/>
      <c r="Y2" s="34"/>
      <c r="Z2" s="34"/>
      <c r="AA2" s="34"/>
      <c r="AE2" s="34"/>
      <c r="AF2" s="34"/>
      <c r="AG2" s="34"/>
      <c r="AH2" s="34"/>
      <c r="AI2" s="34"/>
      <c r="AK2" s="34"/>
      <c r="AL2" s="34"/>
      <c r="AM2" s="34"/>
      <c r="AN2" s="34"/>
      <c r="AO2" s="34"/>
    </row>
    <row r="3" spans="1:59" s="33" customFormat="1" ht="46.35" customHeight="1" x14ac:dyDescent="0.15">
      <c r="A3" s="161"/>
      <c r="B3" s="323" t="s">
        <v>595</v>
      </c>
      <c r="C3" s="323"/>
      <c r="D3" s="323"/>
      <c r="E3" s="323"/>
      <c r="F3" s="323"/>
      <c r="G3" s="323"/>
      <c r="H3" s="323"/>
      <c r="I3" s="161"/>
      <c r="J3" s="161"/>
      <c r="K3" s="161"/>
      <c r="L3" s="161"/>
      <c r="M3" s="161"/>
      <c r="N3" s="161"/>
      <c r="O3" s="161"/>
      <c r="P3" s="35"/>
      <c r="Q3" s="35"/>
      <c r="R3" s="35"/>
      <c r="S3" s="35"/>
      <c r="T3" s="35"/>
      <c r="U3" s="35"/>
      <c r="V3" s="35"/>
      <c r="W3" s="35"/>
      <c r="X3" s="35"/>
      <c r="Y3" s="35"/>
      <c r="Z3" s="35"/>
      <c r="AA3" s="35"/>
      <c r="AB3" s="35"/>
      <c r="AC3" s="35"/>
      <c r="AD3" s="36"/>
      <c r="AE3" s="35"/>
      <c r="AF3" s="35"/>
      <c r="AG3" s="35"/>
      <c r="AH3" s="35"/>
      <c r="AI3" s="35"/>
      <c r="AJ3" s="35"/>
      <c r="AK3" s="35"/>
      <c r="AL3" s="35"/>
      <c r="AM3" s="35"/>
      <c r="AN3" s="35"/>
      <c r="AO3" s="35"/>
      <c r="AP3" s="35"/>
      <c r="AQ3" s="36"/>
    </row>
    <row r="4" spans="1:59" s="132" customFormat="1" ht="15.75" customHeight="1" x14ac:dyDescent="0.2">
      <c r="A4" s="134"/>
      <c r="B4" s="134"/>
      <c r="C4" s="134"/>
      <c r="D4" s="134"/>
      <c r="E4" s="134"/>
      <c r="F4" s="134"/>
      <c r="G4" s="136"/>
      <c r="H4" s="136"/>
      <c r="J4" s="135"/>
      <c r="K4" s="135"/>
      <c r="L4" s="135"/>
      <c r="M4" s="135"/>
      <c r="N4" s="135"/>
      <c r="O4" s="135"/>
      <c r="P4" s="135"/>
      <c r="Q4" s="135"/>
      <c r="R4" s="135"/>
    </row>
    <row r="5" spans="1:59" s="137" customFormat="1" ht="13.5" customHeight="1" x14ac:dyDescent="0.25">
      <c r="AA5"/>
    </row>
    <row r="6" spans="1:59" s="140" customFormat="1" ht="13.5" customHeight="1" x14ac:dyDescent="0.25"/>
    <row r="7" spans="1:59" s="37" customFormat="1" ht="15" customHeight="1" x14ac:dyDescent="0.15">
      <c r="AD7" s="129">
        <v>45139</v>
      </c>
      <c r="AE7" s="129">
        <v>45231</v>
      </c>
      <c r="AF7" s="129">
        <v>45323</v>
      </c>
      <c r="AG7" s="129">
        <v>45413</v>
      </c>
      <c r="AH7" s="129">
        <v>45505</v>
      </c>
      <c r="AI7" s="129">
        <v>45597</v>
      </c>
      <c r="AJ7" s="129">
        <v>45689</v>
      </c>
      <c r="AK7" s="129">
        <v>45778</v>
      </c>
      <c r="AL7" s="129">
        <v>45870</v>
      </c>
      <c r="AM7" s="129">
        <v>45962</v>
      </c>
      <c r="AN7" s="129">
        <v>46054</v>
      </c>
      <c r="AO7" s="129">
        <v>46143</v>
      </c>
      <c r="AP7" s="129">
        <v>46235</v>
      </c>
      <c r="AQ7" s="129">
        <v>46327</v>
      </c>
      <c r="AR7" s="129">
        <v>46419</v>
      </c>
      <c r="AS7" s="129">
        <v>46508</v>
      </c>
      <c r="AT7" s="129">
        <v>46600</v>
      </c>
      <c r="AU7" s="129">
        <v>46692</v>
      </c>
      <c r="AV7" s="129">
        <v>46784</v>
      </c>
      <c r="AW7" s="129">
        <v>46874</v>
      </c>
      <c r="AX7" s="129">
        <v>46966</v>
      </c>
      <c r="AY7" s="129">
        <v>47058</v>
      </c>
      <c r="AZ7" s="129">
        <v>47150</v>
      </c>
      <c r="BA7" s="129">
        <v>47239</v>
      </c>
      <c r="BB7" s="129">
        <v>47331</v>
      </c>
      <c r="BC7" s="129">
        <v>47423</v>
      </c>
      <c r="BD7" s="129">
        <v>47515</v>
      </c>
      <c r="BE7" s="129">
        <v>47604</v>
      </c>
      <c r="BF7" s="129">
        <v>47696</v>
      </c>
    </row>
    <row r="8" spans="1:59" s="37" customFormat="1" ht="14.25" customHeight="1" x14ac:dyDescent="0.15">
      <c r="B8" s="329" t="s">
        <v>133</v>
      </c>
      <c r="C8" s="327" t="s">
        <v>134</v>
      </c>
      <c r="D8" s="327" t="s">
        <v>452</v>
      </c>
      <c r="E8" s="329" t="s">
        <v>453</v>
      </c>
      <c r="F8" s="331" t="s">
        <v>45</v>
      </c>
      <c r="G8" s="332"/>
      <c r="H8" s="38"/>
      <c r="I8" s="333" t="s">
        <v>137</v>
      </c>
      <c r="J8" s="334"/>
      <c r="K8" s="334"/>
      <c r="L8" s="334"/>
      <c r="M8" s="334"/>
      <c r="N8" s="334"/>
      <c r="O8" s="334"/>
      <c r="P8" s="334"/>
      <c r="Q8" s="38"/>
      <c r="R8" s="39" t="s">
        <v>454</v>
      </c>
      <c r="S8" s="40"/>
      <c r="T8" s="40"/>
      <c r="U8" s="40"/>
      <c r="V8" s="40"/>
      <c r="W8" s="40"/>
      <c r="X8" s="40"/>
      <c r="Y8" s="40"/>
      <c r="Z8" s="41" t="s">
        <v>455</v>
      </c>
      <c r="AA8" s="42"/>
      <c r="AB8" s="42"/>
      <c r="AC8" s="43"/>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5"/>
      <c r="BG8" s="5"/>
    </row>
    <row r="9" spans="1:59" s="37" customFormat="1" ht="11.25" customHeight="1" x14ac:dyDescent="0.15">
      <c r="B9" s="329"/>
      <c r="C9" s="327"/>
      <c r="D9" s="327"/>
      <c r="E9" s="329"/>
      <c r="F9" s="331"/>
      <c r="G9" s="332"/>
      <c r="H9" s="38"/>
      <c r="I9" s="335" t="s">
        <v>139</v>
      </c>
      <c r="J9" s="335"/>
      <c r="K9" s="335"/>
      <c r="L9" s="335"/>
      <c r="M9" s="335"/>
      <c r="N9" s="335"/>
      <c r="O9" s="335"/>
      <c r="P9" s="335"/>
      <c r="Q9" s="38"/>
      <c r="R9" s="46" t="s">
        <v>456</v>
      </c>
      <c r="S9" s="47"/>
      <c r="T9" s="47"/>
      <c r="U9" s="47"/>
      <c r="V9" s="47"/>
      <c r="W9" s="47"/>
      <c r="X9" s="47"/>
      <c r="Y9" s="47"/>
      <c r="Z9" s="48" t="s">
        <v>457</v>
      </c>
      <c r="AA9" s="49"/>
      <c r="AB9" s="49"/>
      <c r="AC9" s="49"/>
      <c r="AD9" s="49"/>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1"/>
      <c r="BG9" s="5"/>
    </row>
    <row r="10" spans="1:59" s="37" customFormat="1" ht="33.950000000000003" customHeight="1" x14ac:dyDescent="0.15">
      <c r="B10" s="329"/>
      <c r="C10" s="327"/>
      <c r="D10" s="327"/>
      <c r="E10" s="329"/>
      <c r="F10" s="331"/>
      <c r="G10" s="52" t="s">
        <v>37</v>
      </c>
      <c r="H10" s="38"/>
      <c r="I10" s="117" t="s">
        <v>84</v>
      </c>
      <c r="J10" s="117" t="s">
        <v>86</v>
      </c>
      <c r="K10" s="117" t="s">
        <v>87</v>
      </c>
      <c r="L10" s="117" t="s">
        <v>88</v>
      </c>
      <c r="M10" s="117" t="s">
        <v>89</v>
      </c>
      <c r="N10" s="117" t="s">
        <v>90</v>
      </c>
      <c r="O10" s="117" t="s">
        <v>91</v>
      </c>
      <c r="P10" s="117" t="s">
        <v>92</v>
      </c>
      <c r="Q10" s="38"/>
      <c r="R10" s="53" t="s">
        <v>93</v>
      </c>
      <c r="S10" s="54" t="s">
        <v>94</v>
      </c>
      <c r="T10" s="54" t="s">
        <v>95</v>
      </c>
      <c r="U10" s="54" t="s">
        <v>96</v>
      </c>
      <c r="V10" s="54" t="s">
        <v>97</v>
      </c>
      <c r="W10" s="54" t="s">
        <v>98</v>
      </c>
      <c r="X10" s="54" t="s">
        <v>99</v>
      </c>
      <c r="Y10" s="54" t="s">
        <v>100</v>
      </c>
      <c r="Z10" s="117" t="s">
        <v>101</v>
      </c>
      <c r="AA10" s="117" t="s">
        <v>102</v>
      </c>
      <c r="AB10" s="117" t="s">
        <v>103</v>
      </c>
      <c r="AC10" s="117" t="s">
        <v>104</v>
      </c>
      <c r="AD10" s="117" t="s">
        <v>105</v>
      </c>
      <c r="AE10" s="117" t="s">
        <v>38</v>
      </c>
      <c r="AF10" s="117" t="s">
        <v>106</v>
      </c>
      <c r="AG10" s="117" t="s">
        <v>107</v>
      </c>
      <c r="AH10" s="117" t="s">
        <v>108</v>
      </c>
      <c r="AI10" s="117" t="s">
        <v>109</v>
      </c>
      <c r="AJ10" s="117" t="s">
        <v>110</v>
      </c>
      <c r="AK10" s="117" t="s">
        <v>111</v>
      </c>
      <c r="AL10" s="117" t="s">
        <v>112</v>
      </c>
      <c r="AM10" s="117" t="s">
        <v>113</v>
      </c>
      <c r="AN10" s="117" t="s">
        <v>114</v>
      </c>
      <c r="AO10" s="117" t="s">
        <v>115</v>
      </c>
      <c r="AP10" s="117" t="s">
        <v>116</v>
      </c>
      <c r="AQ10" s="117" t="s">
        <v>117</v>
      </c>
      <c r="AR10" s="117" t="s">
        <v>118</v>
      </c>
      <c r="AS10" s="117" t="s">
        <v>119</v>
      </c>
      <c r="AT10" s="117" t="s">
        <v>120</v>
      </c>
      <c r="AU10" s="117" t="s">
        <v>121</v>
      </c>
      <c r="AV10" s="117" t="s">
        <v>122</v>
      </c>
      <c r="AW10" s="117" t="s">
        <v>123</v>
      </c>
      <c r="AX10" s="117" t="s">
        <v>124</v>
      </c>
      <c r="AY10" s="117" t="s">
        <v>125</v>
      </c>
      <c r="AZ10" s="117" t="s">
        <v>126</v>
      </c>
      <c r="BA10" s="117" t="s">
        <v>127</v>
      </c>
      <c r="BB10" s="117" t="s">
        <v>128</v>
      </c>
      <c r="BC10" s="117" t="s">
        <v>129</v>
      </c>
      <c r="BD10" s="117" t="s">
        <v>130</v>
      </c>
      <c r="BE10" s="117" t="s">
        <v>131</v>
      </c>
      <c r="BF10" s="117" t="s">
        <v>132</v>
      </c>
      <c r="BG10" s="5"/>
    </row>
    <row r="11" spans="1:59" s="37" customFormat="1" ht="22.5" x14ac:dyDescent="0.15">
      <c r="B11" s="329"/>
      <c r="C11" s="327"/>
      <c r="D11" s="327"/>
      <c r="E11" s="329"/>
      <c r="F11" s="331"/>
      <c r="G11" s="52" t="s">
        <v>458</v>
      </c>
      <c r="H11" s="38"/>
      <c r="I11" s="55" t="s">
        <v>142</v>
      </c>
      <c r="J11" s="55" t="s">
        <v>143</v>
      </c>
      <c r="K11" s="55" t="s">
        <v>144</v>
      </c>
      <c r="L11" s="55" t="s">
        <v>145</v>
      </c>
      <c r="M11" s="55" t="s">
        <v>146</v>
      </c>
      <c r="N11" s="55" t="s">
        <v>147</v>
      </c>
      <c r="O11" s="55" t="s">
        <v>148</v>
      </c>
      <c r="P11" s="55" t="s">
        <v>149</v>
      </c>
      <c r="Q11" s="38"/>
      <c r="R11" s="56" t="s">
        <v>150</v>
      </c>
      <c r="S11" s="55" t="s">
        <v>151</v>
      </c>
      <c r="T11" s="55" t="s">
        <v>152</v>
      </c>
      <c r="U11" s="55" t="s">
        <v>153</v>
      </c>
      <c r="V11" s="55" t="s">
        <v>154</v>
      </c>
      <c r="W11" s="55" t="s">
        <v>155</v>
      </c>
      <c r="X11" s="55" t="s">
        <v>156</v>
      </c>
      <c r="Y11" s="55" t="s">
        <v>157</v>
      </c>
      <c r="Z11" s="55" t="s">
        <v>158</v>
      </c>
      <c r="AA11" s="55" t="s">
        <v>159</v>
      </c>
      <c r="AB11" s="55" t="s">
        <v>459</v>
      </c>
      <c r="AC11" s="55" t="s">
        <v>161</v>
      </c>
      <c r="AD11" s="55" t="s">
        <v>460</v>
      </c>
      <c r="AE11" s="55" t="s">
        <v>461</v>
      </c>
      <c r="AF11" s="55" t="s">
        <v>462</v>
      </c>
      <c r="AG11" s="55" t="s">
        <v>165</v>
      </c>
      <c r="AH11" s="55" t="s">
        <v>463</v>
      </c>
      <c r="AI11" s="55" t="s">
        <v>464</v>
      </c>
      <c r="AJ11" s="55" t="s">
        <v>465</v>
      </c>
      <c r="AK11" s="55" t="s">
        <v>169</v>
      </c>
      <c r="AL11" s="55" t="s">
        <v>466</v>
      </c>
      <c r="AM11" s="55" t="s">
        <v>467</v>
      </c>
      <c r="AN11" s="55" t="s">
        <v>468</v>
      </c>
      <c r="AO11" s="55" t="s">
        <v>173</v>
      </c>
      <c r="AP11" s="55" t="s">
        <v>469</v>
      </c>
      <c r="AQ11" s="55" t="s">
        <v>470</v>
      </c>
      <c r="AR11" s="55" t="s">
        <v>471</v>
      </c>
      <c r="AS11" s="55" t="s">
        <v>177</v>
      </c>
      <c r="AT11" s="55" t="s">
        <v>472</v>
      </c>
      <c r="AU11" s="55" t="s">
        <v>473</v>
      </c>
      <c r="AV11" s="55" t="s">
        <v>474</v>
      </c>
      <c r="AW11" s="55" t="s">
        <v>181</v>
      </c>
      <c r="AX11" s="55" t="s">
        <v>475</v>
      </c>
      <c r="AY11" s="55" t="s">
        <v>476</v>
      </c>
      <c r="AZ11" s="55" t="s">
        <v>477</v>
      </c>
      <c r="BA11" s="55" t="s">
        <v>185</v>
      </c>
      <c r="BB11" s="55" t="s">
        <v>478</v>
      </c>
      <c r="BC11" s="55" t="s">
        <v>479</v>
      </c>
      <c r="BD11" s="55" t="s">
        <v>480</v>
      </c>
      <c r="BE11" s="55" t="s">
        <v>189</v>
      </c>
      <c r="BF11" s="55" t="s">
        <v>481</v>
      </c>
      <c r="BG11" s="5"/>
    </row>
    <row r="12" spans="1:59" s="37" customFormat="1" ht="15" customHeight="1" x14ac:dyDescent="0.15">
      <c r="B12" s="329"/>
      <c r="C12" s="327"/>
      <c r="D12" s="328"/>
      <c r="E12" s="330"/>
      <c r="F12" s="331"/>
      <c r="G12" s="57" t="s">
        <v>482</v>
      </c>
      <c r="H12" s="38"/>
      <c r="I12" s="58" t="s">
        <v>483</v>
      </c>
      <c r="J12" s="58" t="s">
        <v>483</v>
      </c>
      <c r="K12" s="59" t="s">
        <v>484</v>
      </c>
      <c r="L12" s="59" t="s">
        <v>484</v>
      </c>
      <c r="M12" s="59" t="s">
        <v>485</v>
      </c>
      <c r="N12" s="59" t="s">
        <v>485</v>
      </c>
      <c r="O12" s="59" t="s">
        <v>196</v>
      </c>
      <c r="P12" s="59" t="s">
        <v>196</v>
      </c>
      <c r="Q12" s="38"/>
      <c r="R12" s="59" t="s">
        <v>196</v>
      </c>
      <c r="S12" s="59" t="s">
        <v>197</v>
      </c>
      <c r="T12" s="59" t="s">
        <v>197</v>
      </c>
      <c r="U12" s="59" t="s">
        <v>198</v>
      </c>
      <c r="V12" s="59" t="s">
        <v>198</v>
      </c>
      <c r="W12" s="59" t="s">
        <v>199</v>
      </c>
      <c r="X12" s="59" t="s">
        <v>199</v>
      </c>
      <c r="Y12" s="59" t="s">
        <v>200</v>
      </c>
      <c r="Z12" s="117" t="s">
        <v>486</v>
      </c>
      <c r="AA12" s="122" t="s">
        <v>200</v>
      </c>
      <c r="AB12" s="117" t="s">
        <v>487</v>
      </c>
      <c r="AC12" s="117">
        <v>2023</v>
      </c>
      <c r="AD12" s="117">
        <v>2023</v>
      </c>
      <c r="AE12" s="117">
        <v>2024</v>
      </c>
      <c r="AF12" s="117">
        <v>2024</v>
      </c>
      <c r="AG12" s="117">
        <v>2024</v>
      </c>
      <c r="AH12" s="117">
        <v>2024</v>
      </c>
      <c r="AI12" s="60">
        <v>2025</v>
      </c>
      <c r="AJ12" s="60">
        <v>2025</v>
      </c>
      <c r="AK12" s="60">
        <v>2025</v>
      </c>
      <c r="AL12" s="60">
        <v>2025</v>
      </c>
      <c r="AM12" s="60">
        <v>2026</v>
      </c>
      <c r="AN12" s="60">
        <v>2026</v>
      </c>
      <c r="AO12" s="60">
        <v>2026</v>
      </c>
      <c r="AP12" s="60">
        <v>2026</v>
      </c>
      <c r="AQ12" s="60">
        <v>2027</v>
      </c>
      <c r="AR12" s="60">
        <v>2027</v>
      </c>
      <c r="AS12" s="60">
        <v>2027</v>
      </c>
      <c r="AT12" s="60">
        <v>2027</v>
      </c>
      <c r="AU12" s="60">
        <v>2028</v>
      </c>
      <c r="AV12" s="60">
        <v>2028</v>
      </c>
      <c r="AW12" s="60">
        <v>2028</v>
      </c>
      <c r="AX12" s="60">
        <v>2028</v>
      </c>
      <c r="AY12" s="60">
        <v>2029</v>
      </c>
      <c r="AZ12" s="60">
        <v>2029</v>
      </c>
      <c r="BA12" s="60">
        <v>2029</v>
      </c>
      <c r="BB12" s="60">
        <v>2029</v>
      </c>
      <c r="BC12" s="60">
        <v>2030</v>
      </c>
      <c r="BD12" s="60">
        <v>2030</v>
      </c>
      <c r="BE12" s="60">
        <v>2030</v>
      </c>
      <c r="BF12" s="60">
        <v>2030</v>
      </c>
      <c r="BG12" s="5"/>
    </row>
    <row r="13" spans="1:59" s="37" customFormat="1" ht="15" customHeight="1" x14ac:dyDescent="0.2">
      <c r="B13" s="277" t="s">
        <v>203</v>
      </c>
      <c r="C13" s="336" t="s">
        <v>204</v>
      </c>
      <c r="D13" s="280" t="s">
        <v>205</v>
      </c>
      <c r="E13" s="324" t="s">
        <v>488</v>
      </c>
      <c r="F13" s="138" t="s">
        <v>53</v>
      </c>
      <c r="G13" s="62"/>
      <c r="H13" s="38"/>
      <c r="I13" s="142"/>
      <c r="J13" s="142"/>
      <c r="K13" s="142"/>
      <c r="L13" s="142"/>
      <c r="M13" s="142"/>
      <c r="N13" s="142"/>
      <c r="O13" s="142"/>
      <c r="P13" s="142"/>
      <c r="Q13" s="38"/>
      <c r="R13" s="142"/>
      <c r="S13" s="142"/>
      <c r="T13" s="142"/>
      <c r="U13" s="142"/>
      <c r="V13" s="142"/>
      <c r="W13" s="142"/>
      <c r="X13" s="142"/>
      <c r="Y13" s="142"/>
      <c r="Z13" s="142"/>
      <c r="AA13" s="142"/>
      <c r="AB13" s="142"/>
      <c r="AC13" s="142"/>
      <c r="AD13" s="64"/>
      <c r="AE13" s="64"/>
      <c r="AF13" s="64">
        <v>1476064</v>
      </c>
      <c r="AG13" s="64">
        <v>1508850</v>
      </c>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5"/>
    </row>
    <row r="14" spans="1:59" s="37" customFormat="1" ht="15" customHeight="1" x14ac:dyDescent="0.2">
      <c r="B14" s="278"/>
      <c r="C14" s="336"/>
      <c r="D14" s="281"/>
      <c r="E14" s="325"/>
      <c r="F14" s="138" t="s">
        <v>54</v>
      </c>
      <c r="G14" s="66"/>
      <c r="H14" s="38"/>
      <c r="I14" s="142"/>
      <c r="J14" s="142"/>
      <c r="K14" s="142"/>
      <c r="L14" s="142"/>
      <c r="M14" s="142"/>
      <c r="N14" s="142"/>
      <c r="O14" s="142"/>
      <c r="P14" s="142"/>
      <c r="Q14" s="38"/>
      <c r="R14" s="142"/>
      <c r="S14" s="142"/>
      <c r="T14" s="142"/>
      <c r="U14" s="142"/>
      <c r="V14" s="142"/>
      <c r="W14" s="142"/>
      <c r="X14" s="142"/>
      <c r="Y14" s="142"/>
      <c r="Z14" s="142"/>
      <c r="AA14" s="142"/>
      <c r="AB14" s="142"/>
      <c r="AC14" s="142"/>
      <c r="AD14" s="64"/>
      <c r="AE14" s="64"/>
      <c r="AF14" s="64">
        <v>1034722</v>
      </c>
      <c r="AG14" s="64">
        <v>1057409</v>
      </c>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5"/>
    </row>
    <row r="15" spans="1:59" s="37" customFormat="1" ht="15" customHeight="1" x14ac:dyDescent="0.2">
      <c r="B15" s="278"/>
      <c r="C15" s="336"/>
      <c r="D15" s="281"/>
      <c r="E15" s="325"/>
      <c r="F15" s="138" t="s">
        <v>55</v>
      </c>
      <c r="G15" s="66"/>
      <c r="H15" s="38"/>
      <c r="I15" s="142"/>
      <c r="J15" s="142"/>
      <c r="K15" s="142"/>
      <c r="L15" s="142"/>
      <c r="M15" s="142"/>
      <c r="N15" s="142"/>
      <c r="O15" s="142"/>
      <c r="P15" s="142"/>
      <c r="Q15" s="38"/>
      <c r="R15" s="142"/>
      <c r="S15" s="142"/>
      <c r="T15" s="142"/>
      <c r="U15" s="142"/>
      <c r="V15" s="142"/>
      <c r="W15" s="142"/>
      <c r="X15" s="142"/>
      <c r="Y15" s="142"/>
      <c r="Z15" s="142"/>
      <c r="AA15" s="142"/>
      <c r="AB15" s="142"/>
      <c r="AC15" s="142"/>
      <c r="AD15" s="64"/>
      <c r="AE15" s="64"/>
      <c r="AF15" s="64">
        <v>1431628</v>
      </c>
      <c r="AG15" s="64">
        <v>1464550</v>
      </c>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5"/>
    </row>
    <row r="16" spans="1:59" s="37" customFormat="1" ht="15" customHeight="1" x14ac:dyDescent="0.2">
      <c r="B16" s="278"/>
      <c r="C16" s="336"/>
      <c r="D16" s="281"/>
      <c r="E16" s="325"/>
      <c r="F16" s="138" t="s">
        <v>56</v>
      </c>
      <c r="G16" s="66"/>
      <c r="H16" s="38"/>
      <c r="I16" s="142"/>
      <c r="J16" s="142"/>
      <c r="K16" s="142"/>
      <c r="L16" s="142"/>
      <c r="M16" s="142"/>
      <c r="N16" s="142"/>
      <c r="O16" s="142"/>
      <c r="P16" s="142"/>
      <c r="Q16" s="38"/>
      <c r="R16" s="142"/>
      <c r="S16" s="142"/>
      <c r="T16" s="142"/>
      <c r="U16" s="142"/>
      <c r="V16" s="142"/>
      <c r="W16" s="142"/>
      <c r="X16" s="142"/>
      <c r="Y16" s="142"/>
      <c r="Z16" s="142"/>
      <c r="AA16" s="142"/>
      <c r="AB16" s="142"/>
      <c r="AC16" s="142"/>
      <c r="AD16" s="64"/>
      <c r="AE16" s="64"/>
      <c r="AF16" s="64">
        <v>415200</v>
      </c>
      <c r="AG16" s="64">
        <v>420395</v>
      </c>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5"/>
    </row>
    <row r="17" spans="2:59" s="37" customFormat="1" ht="15" customHeight="1" x14ac:dyDescent="0.2">
      <c r="B17" s="278"/>
      <c r="C17" s="336"/>
      <c r="D17" s="281"/>
      <c r="E17" s="325"/>
      <c r="F17" s="138" t="s">
        <v>57</v>
      </c>
      <c r="G17" s="66"/>
      <c r="H17" s="38"/>
      <c r="I17" s="142"/>
      <c r="J17" s="142"/>
      <c r="K17" s="142"/>
      <c r="L17" s="142"/>
      <c r="M17" s="142"/>
      <c r="N17" s="142"/>
      <c r="O17" s="142"/>
      <c r="P17" s="142"/>
      <c r="Q17" s="38"/>
      <c r="R17" s="142"/>
      <c r="S17" s="142"/>
      <c r="T17" s="142"/>
      <c r="U17" s="142"/>
      <c r="V17" s="142"/>
      <c r="W17" s="142"/>
      <c r="X17" s="142"/>
      <c r="Y17" s="142"/>
      <c r="Z17" s="142"/>
      <c r="AA17" s="142"/>
      <c r="AB17" s="142"/>
      <c r="AC17" s="142"/>
      <c r="AD17" s="64"/>
      <c r="AE17" s="64"/>
      <c r="AF17" s="64">
        <v>2041744</v>
      </c>
      <c r="AG17" s="64">
        <v>2069327</v>
      </c>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5"/>
    </row>
    <row r="18" spans="2:59" s="37" customFormat="1" ht="15" customHeight="1" x14ac:dyDescent="0.2">
      <c r="B18" s="278"/>
      <c r="C18" s="336"/>
      <c r="D18" s="281"/>
      <c r="E18" s="325"/>
      <c r="F18" s="138" t="s">
        <v>58</v>
      </c>
      <c r="G18" s="66"/>
      <c r="H18" s="38"/>
      <c r="I18" s="142"/>
      <c r="J18" s="142"/>
      <c r="K18" s="142"/>
      <c r="L18" s="142"/>
      <c r="M18" s="142"/>
      <c r="N18" s="142"/>
      <c r="O18" s="142"/>
      <c r="P18" s="142"/>
      <c r="Q18" s="38"/>
      <c r="R18" s="142"/>
      <c r="S18" s="142"/>
      <c r="T18" s="142"/>
      <c r="U18" s="142"/>
      <c r="V18" s="142"/>
      <c r="W18" s="142"/>
      <c r="X18" s="142"/>
      <c r="Y18" s="142"/>
      <c r="Z18" s="142"/>
      <c r="AA18" s="142"/>
      <c r="AB18" s="142"/>
      <c r="AC18" s="142"/>
      <c r="AD18" s="64"/>
      <c r="AE18" s="64"/>
      <c r="AF18" s="64">
        <v>1195694</v>
      </c>
      <c r="AG18" s="64">
        <v>1215120</v>
      </c>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5"/>
    </row>
    <row r="19" spans="2:59" s="37" customFormat="1" ht="15" customHeight="1" x14ac:dyDescent="0.2">
      <c r="B19" s="278"/>
      <c r="C19" s="336"/>
      <c r="D19" s="281"/>
      <c r="E19" s="325"/>
      <c r="F19" s="138" t="s">
        <v>59</v>
      </c>
      <c r="G19" s="66"/>
      <c r="H19" s="38"/>
      <c r="I19" s="142"/>
      <c r="J19" s="142"/>
      <c r="K19" s="142"/>
      <c r="L19" s="142"/>
      <c r="M19" s="142"/>
      <c r="N19" s="142"/>
      <c r="O19" s="142"/>
      <c r="P19" s="142"/>
      <c r="Q19" s="38"/>
      <c r="R19" s="142"/>
      <c r="S19" s="142"/>
      <c r="T19" s="142"/>
      <c r="U19" s="142"/>
      <c r="V19" s="142"/>
      <c r="W19" s="142"/>
      <c r="X19" s="142"/>
      <c r="Y19" s="142"/>
      <c r="Z19" s="142"/>
      <c r="AA19" s="142"/>
      <c r="AB19" s="142"/>
      <c r="AC19" s="142"/>
      <c r="AD19" s="64"/>
      <c r="AE19" s="64"/>
      <c r="AF19" s="64">
        <v>903155</v>
      </c>
      <c r="AG19" s="64">
        <v>921064</v>
      </c>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5"/>
    </row>
    <row r="20" spans="2:59" s="37" customFormat="1" ht="15" customHeight="1" x14ac:dyDescent="0.2">
      <c r="B20" s="278"/>
      <c r="C20" s="336"/>
      <c r="D20" s="281"/>
      <c r="E20" s="325"/>
      <c r="F20" s="138" t="s">
        <v>60</v>
      </c>
      <c r="G20" s="66"/>
      <c r="H20" s="38"/>
      <c r="I20" s="142"/>
      <c r="J20" s="142"/>
      <c r="K20" s="142"/>
      <c r="L20" s="142"/>
      <c r="M20" s="142"/>
      <c r="N20" s="142"/>
      <c r="O20" s="142"/>
      <c r="P20" s="142"/>
      <c r="Q20" s="38"/>
      <c r="R20" s="142"/>
      <c r="S20" s="142"/>
      <c r="T20" s="142"/>
      <c r="U20" s="142"/>
      <c r="V20" s="142"/>
      <c r="W20" s="142"/>
      <c r="X20" s="142"/>
      <c r="Y20" s="142"/>
      <c r="Z20" s="142"/>
      <c r="AA20" s="142"/>
      <c r="AB20" s="142"/>
      <c r="AC20" s="142"/>
      <c r="AD20" s="64"/>
      <c r="AE20" s="64"/>
      <c r="AF20" s="64">
        <v>1204664</v>
      </c>
      <c r="AG20" s="64">
        <v>1225627</v>
      </c>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5"/>
    </row>
    <row r="21" spans="2:59" s="37" customFormat="1" ht="15" customHeight="1" x14ac:dyDescent="0.2">
      <c r="B21" s="278"/>
      <c r="C21" s="336"/>
      <c r="D21" s="281"/>
      <c r="E21" s="325"/>
      <c r="F21" s="138" t="s">
        <v>61</v>
      </c>
      <c r="G21" s="66"/>
      <c r="H21" s="38"/>
      <c r="I21" s="142"/>
      <c r="J21" s="142"/>
      <c r="K21" s="142"/>
      <c r="L21" s="142"/>
      <c r="M21" s="142"/>
      <c r="N21" s="142"/>
      <c r="O21" s="142"/>
      <c r="P21" s="142"/>
      <c r="Q21" s="38"/>
      <c r="R21" s="142"/>
      <c r="S21" s="142"/>
      <c r="T21" s="142"/>
      <c r="U21" s="142"/>
      <c r="V21" s="142"/>
      <c r="W21" s="142"/>
      <c r="X21" s="142"/>
      <c r="Y21" s="142"/>
      <c r="Z21" s="142"/>
      <c r="AA21" s="142"/>
      <c r="AB21" s="142"/>
      <c r="AC21" s="142"/>
      <c r="AD21" s="64"/>
      <c r="AE21" s="64"/>
      <c r="AF21" s="64">
        <v>1401983</v>
      </c>
      <c r="AG21" s="64">
        <v>1422554</v>
      </c>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5"/>
    </row>
    <row r="22" spans="2:59" s="37" customFormat="1" ht="15" customHeight="1" x14ac:dyDescent="0.2">
      <c r="B22" s="278"/>
      <c r="C22" s="336"/>
      <c r="D22" s="281"/>
      <c r="E22" s="325"/>
      <c r="F22" s="138" t="s">
        <v>62</v>
      </c>
      <c r="G22" s="66"/>
      <c r="H22" s="38"/>
      <c r="I22" s="142"/>
      <c r="J22" s="142"/>
      <c r="K22" s="142"/>
      <c r="L22" s="142"/>
      <c r="M22" s="142"/>
      <c r="N22" s="142"/>
      <c r="O22" s="142"/>
      <c r="P22" s="142"/>
      <c r="Q22" s="38"/>
      <c r="R22" s="142"/>
      <c r="S22" s="142"/>
      <c r="T22" s="142"/>
      <c r="U22" s="142"/>
      <c r="V22" s="142"/>
      <c r="W22" s="142"/>
      <c r="X22" s="142"/>
      <c r="Y22" s="142"/>
      <c r="Z22" s="142"/>
      <c r="AA22" s="142"/>
      <c r="AB22" s="142"/>
      <c r="AC22" s="142"/>
      <c r="AD22" s="64"/>
      <c r="AE22" s="64"/>
      <c r="AF22" s="64">
        <v>2156021</v>
      </c>
      <c r="AG22" s="64">
        <v>2198627</v>
      </c>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5"/>
    </row>
    <row r="23" spans="2:59" s="37" customFormat="1" ht="15" customHeight="1" x14ac:dyDescent="0.2">
      <c r="B23" s="278"/>
      <c r="C23" s="336"/>
      <c r="D23" s="281"/>
      <c r="E23" s="325"/>
      <c r="F23" s="138" t="s">
        <v>63</v>
      </c>
      <c r="G23" s="66"/>
      <c r="H23" s="38"/>
      <c r="I23" s="142"/>
      <c r="J23" s="142"/>
      <c r="K23" s="142"/>
      <c r="L23" s="142"/>
      <c r="M23" s="142"/>
      <c r="N23" s="142"/>
      <c r="O23" s="142"/>
      <c r="P23" s="142"/>
      <c r="Q23" s="38"/>
      <c r="R23" s="142"/>
      <c r="S23" s="142"/>
      <c r="T23" s="142"/>
      <c r="U23" s="142"/>
      <c r="V23" s="142"/>
      <c r="W23" s="142"/>
      <c r="X23" s="142"/>
      <c r="Y23" s="142"/>
      <c r="Z23" s="142"/>
      <c r="AA23" s="142"/>
      <c r="AB23" s="142"/>
      <c r="AC23" s="142"/>
      <c r="AD23" s="64"/>
      <c r="AE23" s="64"/>
      <c r="AF23" s="64">
        <v>1511217</v>
      </c>
      <c r="AG23" s="64">
        <v>1548379</v>
      </c>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5"/>
    </row>
    <row r="24" spans="2:59" s="37" customFormat="1" ht="15" customHeight="1" x14ac:dyDescent="0.2">
      <c r="B24" s="278"/>
      <c r="C24" s="336"/>
      <c r="D24" s="281"/>
      <c r="E24" s="325"/>
      <c r="F24" s="138" t="s">
        <v>64</v>
      </c>
      <c r="G24" s="66"/>
      <c r="H24" s="38"/>
      <c r="I24" s="142"/>
      <c r="J24" s="142"/>
      <c r="K24" s="142"/>
      <c r="L24" s="142"/>
      <c r="M24" s="142"/>
      <c r="N24" s="142"/>
      <c r="O24" s="142"/>
      <c r="P24" s="142"/>
      <c r="Q24" s="38"/>
      <c r="R24" s="142"/>
      <c r="S24" s="142"/>
      <c r="T24" s="142"/>
      <c r="U24" s="142"/>
      <c r="V24" s="142"/>
      <c r="W24" s="142"/>
      <c r="X24" s="142"/>
      <c r="Y24" s="142"/>
      <c r="Z24" s="142"/>
      <c r="AA24" s="142"/>
      <c r="AB24" s="142"/>
      <c r="AC24" s="142"/>
      <c r="AD24" s="64"/>
      <c r="AE24" s="64"/>
      <c r="AF24" s="64">
        <v>1517854</v>
      </c>
      <c r="AG24" s="64">
        <v>1549112</v>
      </c>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5"/>
    </row>
    <row r="25" spans="2:59" s="37" customFormat="1" ht="15" customHeight="1" x14ac:dyDescent="0.2">
      <c r="B25" s="278"/>
      <c r="C25" s="336"/>
      <c r="D25" s="281"/>
      <c r="E25" s="325"/>
      <c r="F25" s="138" t="s">
        <v>65</v>
      </c>
      <c r="G25" s="66"/>
      <c r="H25" s="38"/>
      <c r="I25" s="142"/>
      <c r="J25" s="142"/>
      <c r="K25" s="142"/>
      <c r="L25" s="142"/>
      <c r="M25" s="142"/>
      <c r="N25" s="142"/>
      <c r="O25" s="142"/>
      <c r="P25" s="142"/>
      <c r="Q25" s="38"/>
      <c r="R25" s="142"/>
      <c r="S25" s="142"/>
      <c r="T25" s="142"/>
      <c r="U25" s="142"/>
      <c r="V25" s="142"/>
      <c r="W25" s="142"/>
      <c r="X25" s="142"/>
      <c r="Y25" s="142"/>
      <c r="Z25" s="142"/>
      <c r="AA25" s="142"/>
      <c r="AB25" s="142"/>
      <c r="AC25" s="142"/>
      <c r="AD25" s="64"/>
      <c r="AE25" s="64"/>
      <c r="AF25" s="64">
        <v>1010754</v>
      </c>
      <c r="AG25" s="64">
        <v>1026180</v>
      </c>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5"/>
    </row>
    <row r="26" spans="2:59" s="37" customFormat="1" ht="15" customHeight="1" x14ac:dyDescent="0.2">
      <c r="B26" s="278"/>
      <c r="C26" s="336"/>
      <c r="D26" s="281"/>
      <c r="E26" s="325"/>
      <c r="F26" s="138" t="s">
        <v>66</v>
      </c>
      <c r="G26" s="67"/>
      <c r="H26" s="38"/>
      <c r="I26" s="142"/>
      <c r="J26" s="142"/>
      <c r="K26" s="142"/>
      <c r="L26" s="142"/>
      <c r="M26" s="142"/>
      <c r="N26" s="142"/>
      <c r="O26" s="142"/>
      <c r="P26" s="142"/>
      <c r="Q26" s="38"/>
      <c r="R26" s="142"/>
      <c r="S26" s="142"/>
      <c r="T26" s="142"/>
      <c r="U26" s="142"/>
      <c r="V26" s="142"/>
      <c r="W26" s="142"/>
      <c r="X26" s="142"/>
      <c r="Y26" s="142"/>
      <c r="Z26" s="142"/>
      <c r="AA26" s="142"/>
      <c r="AB26" s="142"/>
      <c r="AC26" s="142"/>
      <c r="AD26" s="64"/>
      <c r="AE26" s="64"/>
      <c r="AF26" s="64">
        <v>686712</v>
      </c>
      <c r="AG26" s="64">
        <v>699210</v>
      </c>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5"/>
    </row>
    <row r="27" spans="2:59" s="37" customFormat="1" ht="15" customHeight="1" x14ac:dyDescent="0.2">
      <c r="B27" s="278"/>
      <c r="C27" s="336" t="s">
        <v>489</v>
      </c>
      <c r="D27" s="281"/>
      <c r="E27" s="325"/>
      <c r="F27" s="138" t="s">
        <v>53</v>
      </c>
      <c r="G27" s="139"/>
      <c r="H27" s="38"/>
      <c r="I27" s="142"/>
      <c r="J27" s="142"/>
      <c r="K27" s="142"/>
      <c r="L27" s="142"/>
      <c r="M27" s="142"/>
      <c r="N27" s="142"/>
      <c r="O27" s="142"/>
      <c r="P27" s="142"/>
      <c r="Q27" s="38"/>
      <c r="R27" s="142"/>
      <c r="S27" s="142"/>
      <c r="T27" s="142"/>
      <c r="U27" s="142"/>
      <c r="V27" s="142"/>
      <c r="W27" s="142"/>
      <c r="X27" s="142"/>
      <c r="Y27" s="142"/>
      <c r="Z27" s="142"/>
      <c r="AA27" s="142"/>
      <c r="AB27" s="142"/>
      <c r="AC27" s="142"/>
      <c r="AD27" s="64"/>
      <c r="AE27" s="64"/>
      <c r="AF27" s="64">
        <v>100683</v>
      </c>
      <c r="AG27" s="64">
        <v>106730</v>
      </c>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5"/>
    </row>
    <row r="28" spans="2:59" s="37" customFormat="1" ht="15" customHeight="1" x14ac:dyDescent="0.2">
      <c r="B28" s="278"/>
      <c r="C28" s="336"/>
      <c r="D28" s="281"/>
      <c r="E28" s="325"/>
      <c r="F28" s="157" t="s">
        <v>54</v>
      </c>
      <c r="G28" s="66"/>
      <c r="H28" s="38"/>
      <c r="I28" s="142"/>
      <c r="J28" s="142"/>
      <c r="K28" s="142"/>
      <c r="L28" s="142"/>
      <c r="M28" s="142"/>
      <c r="N28" s="142"/>
      <c r="O28" s="142"/>
      <c r="P28" s="142"/>
      <c r="Q28" s="38"/>
      <c r="R28" s="142"/>
      <c r="S28" s="142"/>
      <c r="T28" s="142"/>
      <c r="U28" s="142"/>
      <c r="V28" s="142"/>
      <c r="W28" s="142"/>
      <c r="X28" s="142"/>
      <c r="Y28" s="142"/>
      <c r="Z28" s="142"/>
      <c r="AA28" s="142"/>
      <c r="AB28" s="142"/>
      <c r="AC28" s="142"/>
      <c r="AD28" s="64"/>
      <c r="AE28" s="64"/>
      <c r="AF28" s="64">
        <v>54516</v>
      </c>
      <c r="AG28" s="64">
        <v>58231</v>
      </c>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5"/>
    </row>
    <row r="29" spans="2:59" s="37" customFormat="1" ht="15" customHeight="1" x14ac:dyDescent="0.2">
      <c r="B29" s="278"/>
      <c r="C29" s="336"/>
      <c r="D29" s="281"/>
      <c r="E29" s="325"/>
      <c r="F29" s="157" t="s">
        <v>55</v>
      </c>
      <c r="G29" s="66"/>
      <c r="H29" s="38"/>
      <c r="I29" s="142"/>
      <c r="J29" s="142"/>
      <c r="K29" s="142"/>
      <c r="L29" s="142"/>
      <c r="M29" s="142"/>
      <c r="N29" s="142"/>
      <c r="O29" s="142"/>
      <c r="P29" s="142"/>
      <c r="Q29" s="38"/>
      <c r="R29" s="142"/>
      <c r="S29" s="142"/>
      <c r="T29" s="142"/>
      <c r="U29" s="142"/>
      <c r="V29" s="142"/>
      <c r="W29" s="142"/>
      <c r="X29" s="142"/>
      <c r="Y29" s="142"/>
      <c r="Z29" s="142"/>
      <c r="AA29" s="142"/>
      <c r="AB29" s="142"/>
      <c r="AC29" s="142"/>
      <c r="AD29" s="64"/>
      <c r="AE29" s="64"/>
      <c r="AF29" s="64">
        <v>75532</v>
      </c>
      <c r="AG29" s="64">
        <v>81407</v>
      </c>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5"/>
    </row>
    <row r="30" spans="2:59" s="37" customFormat="1" ht="15" customHeight="1" x14ac:dyDescent="0.2">
      <c r="B30" s="278"/>
      <c r="C30" s="336"/>
      <c r="D30" s="281"/>
      <c r="E30" s="325"/>
      <c r="F30" s="157" t="s">
        <v>56</v>
      </c>
      <c r="G30" s="66"/>
      <c r="H30" s="38"/>
      <c r="I30" s="142"/>
      <c r="J30" s="142"/>
      <c r="K30" s="142"/>
      <c r="L30" s="142"/>
      <c r="M30" s="142"/>
      <c r="N30" s="142"/>
      <c r="O30" s="142"/>
      <c r="P30" s="142"/>
      <c r="Q30" s="38"/>
      <c r="R30" s="142"/>
      <c r="S30" s="142"/>
      <c r="T30" s="142"/>
      <c r="U30" s="142"/>
      <c r="V30" s="142"/>
      <c r="W30" s="142"/>
      <c r="X30" s="142"/>
      <c r="Y30" s="142"/>
      <c r="Z30" s="142"/>
      <c r="AA30" s="142"/>
      <c r="AB30" s="142"/>
      <c r="AC30" s="142"/>
      <c r="AD30" s="64"/>
      <c r="AE30" s="64"/>
      <c r="AF30" s="64">
        <v>59191</v>
      </c>
      <c r="AG30" s="64">
        <v>60809</v>
      </c>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5"/>
    </row>
    <row r="31" spans="2:59" s="37" customFormat="1" ht="15" customHeight="1" x14ac:dyDescent="0.2">
      <c r="B31" s="278"/>
      <c r="C31" s="336"/>
      <c r="D31" s="281"/>
      <c r="E31" s="325"/>
      <c r="F31" s="157" t="s">
        <v>57</v>
      </c>
      <c r="G31" s="66"/>
      <c r="H31" s="38"/>
      <c r="I31" s="142"/>
      <c r="J31" s="142"/>
      <c r="K31" s="142"/>
      <c r="L31" s="142"/>
      <c r="M31" s="142"/>
      <c r="N31" s="142"/>
      <c r="O31" s="142"/>
      <c r="P31" s="142"/>
      <c r="Q31" s="38"/>
      <c r="R31" s="142"/>
      <c r="S31" s="142"/>
      <c r="T31" s="142"/>
      <c r="U31" s="142"/>
      <c r="V31" s="142"/>
      <c r="W31" s="142"/>
      <c r="X31" s="142"/>
      <c r="Y31" s="142"/>
      <c r="Z31" s="142"/>
      <c r="AA31" s="142"/>
      <c r="AB31" s="142"/>
      <c r="AC31" s="142"/>
      <c r="AD31" s="64"/>
      <c r="AE31" s="64"/>
      <c r="AF31" s="64">
        <v>190011</v>
      </c>
      <c r="AG31" s="64">
        <v>199064</v>
      </c>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5"/>
    </row>
    <row r="32" spans="2:59" s="37" customFormat="1" ht="15" customHeight="1" x14ac:dyDescent="0.2">
      <c r="B32" s="278"/>
      <c r="C32" s="336"/>
      <c r="D32" s="281"/>
      <c r="E32" s="325"/>
      <c r="F32" s="157" t="s">
        <v>58</v>
      </c>
      <c r="G32" s="66"/>
      <c r="H32" s="38"/>
      <c r="I32" s="142"/>
      <c r="J32" s="142"/>
      <c r="K32" s="142"/>
      <c r="L32" s="142"/>
      <c r="M32" s="142"/>
      <c r="N32" s="142"/>
      <c r="O32" s="142"/>
      <c r="P32" s="142"/>
      <c r="Q32" s="38"/>
      <c r="R32" s="142"/>
      <c r="S32" s="142"/>
      <c r="T32" s="142"/>
      <c r="U32" s="142"/>
      <c r="V32" s="142"/>
      <c r="W32" s="142"/>
      <c r="X32" s="142"/>
      <c r="Y32" s="142"/>
      <c r="Z32" s="142"/>
      <c r="AA32" s="142"/>
      <c r="AB32" s="142"/>
      <c r="AC32" s="142"/>
      <c r="AD32" s="64"/>
      <c r="AE32" s="64"/>
      <c r="AF32" s="64">
        <v>81709</v>
      </c>
      <c r="AG32" s="64">
        <v>86179</v>
      </c>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5"/>
    </row>
    <row r="33" spans="2:59" s="37" customFormat="1" ht="15" customHeight="1" x14ac:dyDescent="0.2">
      <c r="B33" s="278"/>
      <c r="C33" s="336"/>
      <c r="D33" s="281"/>
      <c r="E33" s="325"/>
      <c r="F33" s="157" t="s">
        <v>59</v>
      </c>
      <c r="G33" s="66"/>
      <c r="H33" s="38"/>
      <c r="I33" s="142"/>
      <c r="J33" s="142"/>
      <c r="K33" s="142"/>
      <c r="L33" s="142"/>
      <c r="M33" s="142"/>
      <c r="N33" s="142"/>
      <c r="O33" s="142"/>
      <c r="P33" s="142"/>
      <c r="Q33" s="38"/>
      <c r="R33" s="142"/>
      <c r="S33" s="142"/>
      <c r="T33" s="142"/>
      <c r="U33" s="142"/>
      <c r="V33" s="142"/>
      <c r="W33" s="142"/>
      <c r="X33" s="142"/>
      <c r="Y33" s="142"/>
      <c r="Z33" s="142"/>
      <c r="AA33" s="142"/>
      <c r="AB33" s="142"/>
      <c r="AC33" s="142"/>
      <c r="AD33" s="64"/>
      <c r="AE33" s="64"/>
      <c r="AF33" s="64">
        <v>55461</v>
      </c>
      <c r="AG33" s="64">
        <v>59155</v>
      </c>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5"/>
    </row>
    <row r="34" spans="2:59" s="37" customFormat="1" ht="15" customHeight="1" x14ac:dyDescent="0.2">
      <c r="B34" s="278"/>
      <c r="C34" s="336"/>
      <c r="D34" s="281"/>
      <c r="E34" s="325"/>
      <c r="F34" s="157" t="s">
        <v>60</v>
      </c>
      <c r="G34" s="66"/>
      <c r="H34" s="38"/>
      <c r="I34" s="142"/>
      <c r="J34" s="142"/>
      <c r="K34" s="142"/>
      <c r="L34" s="142"/>
      <c r="M34" s="142"/>
      <c r="N34" s="142"/>
      <c r="O34" s="142"/>
      <c r="P34" s="142"/>
      <c r="Q34" s="38"/>
      <c r="R34" s="142"/>
      <c r="S34" s="142"/>
      <c r="T34" s="142"/>
      <c r="U34" s="142"/>
      <c r="V34" s="142"/>
      <c r="W34" s="142"/>
      <c r="X34" s="142"/>
      <c r="Y34" s="142"/>
      <c r="Z34" s="142"/>
      <c r="AA34" s="142"/>
      <c r="AB34" s="142"/>
      <c r="AC34" s="142"/>
      <c r="AD34" s="64"/>
      <c r="AE34" s="64"/>
      <c r="AF34" s="64">
        <v>79101</v>
      </c>
      <c r="AG34" s="64">
        <v>82737</v>
      </c>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5"/>
    </row>
    <row r="35" spans="2:59" s="37" customFormat="1" ht="15" customHeight="1" x14ac:dyDescent="0.2">
      <c r="B35" s="278"/>
      <c r="C35" s="336"/>
      <c r="D35" s="281"/>
      <c r="E35" s="325"/>
      <c r="F35" s="157" t="s">
        <v>61</v>
      </c>
      <c r="G35" s="66"/>
      <c r="H35" s="38"/>
      <c r="I35" s="142"/>
      <c r="J35" s="142"/>
      <c r="K35" s="142"/>
      <c r="L35" s="142"/>
      <c r="M35" s="142"/>
      <c r="N35" s="142"/>
      <c r="O35" s="142"/>
      <c r="P35" s="142"/>
      <c r="Q35" s="38"/>
      <c r="R35" s="142"/>
      <c r="S35" s="142"/>
      <c r="T35" s="142"/>
      <c r="U35" s="142"/>
      <c r="V35" s="142"/>
      <c r="W35" s="142"/>
      <c r="X35" s="142"/>
      <c r="Y35" s="142"/>
      <c r="Z35" s="142"/>
      <c r="AA35" s="142"/>
      <c r="AB35" s="142"/>
      <c r="AC35" s="142"/>
      <c r="AD35" s="64"/>
      <c r="AE35" s="64"/>
      <c r="AF35" s="64">
        <v>241266</v>
      </c>
      <c r="AG35" s="64">
        <v>247989</v>
      </c>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5"/>
    </row>
    <row r="36" spans="2:59" s="37" customFormat="1" ht="15" customHeight="1" x14ac:dyDescent="0.2">
      <c r="B36" s="278"/>
      <c r="C36" s="336"/>
      <c r="D36" s="281"/>
      <c r="E36" s="325"/>
      <c r="F36" s="157" t="s">
        <v>62</v>
      </c>
      <c r="G36" s="66"/>
      <c r="H36" s="38"/>
      <c r="I36" s="142"/>
      <c r="J36" s="142"/>
      <c r="K36" s="142"/>
      <c r="L36" s="142"/>
      <c r="M36" s="142"/>
      <c r="N36" s="142"/>
      <c r="O36" s="142"/>
      <c r="P36" s="142"/>
      <c r="Q36" s="38"/>
      <c r="R36" s="142"/>
      <c r="S36" s="142"/>
      <c r="T36" s="142"/>
      <c r="U36" s="142"/>
      <c r="V36" s="142"/>
      <c r="W36" s="142"/>
      <c r="X36" s="142"/>
      <c r="Y36" s="142"/>
      <c r="Z36" s="142"/>
      <c r="AA36" s="142"/>
      <c r="AB36" s="142"/>
      <c r="AC36" s="142"/>
      <c r="AD36" s="64"/>
      <c r="AE36" s="64"/>
      <c r="AF36" s="64">
        <v>437498</v>
      </c>
      <c r="AG36" s="64">
        <v>452140</v>
      </c>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5"/>
    </row>
    <row r="37" spans="2:59" s="37" customFormat="1" ht="15" customHeight="1" x14ac:dyDescent="0.2">
      <c r="B37" s="278"/>
      <c r="C37" s="336"/>
      <c r="D37" s="281"/>
      <c r="E37" s="325"/>
      <c r="F37" s="157" t="s">
        <v>63</v>
      </c>
      <c r="G37" s="66"/>
      <c r="H37" s="38"/>
      <c r="I37" s="142"/>
      <c r="J37" s="142"/>
      <c r="K37" s="142"/>
      <c r="L37" s="142"/>
      <c r="M37" s="142"/>
      <c r="N37" s="142"/>
      <c r="O37" s="142"/>
      <c r="P37" s="142"/>
      <c r="Q37" s="38"/>
      <c r="R37" s="142"/>
      <c r="S37" s="142"/>
      <c r="T37" s="142"/>
      <c r="U37" s="142"/>
      <c r="V37" s="142"/>
      <c r="W37" s="142"/>
      <c r="X37" s="142"/>
      <c r="Y37" s="142"/>
      <c r="Z37" s="142"/>
      <c r="AA37" s="142"/>
      <c r="AB37" s="142"/>
      <c r="AC37" s="142"/>
      <c r="AD37" s="64"/>
      <c r="AE37" s="64"/>
      <c r="AF37" s="64">
        <v>404449</v>
      </c>
      <c r="AG37" s="64">
        <v>417666</v>
      </c>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5"/>
    </row>
    <row r="38" spans="2:59" s="37" customFormat="1" ht="15" customHeight="1" x14ac:dyDescent="0.2">
      <c r="B38" s="278"/>
      <c r="C38" s="336"/>
      <c r="D38" s="281"/>
      <c r="E38" s="325"/>
      <c r="F38" s="157" t="s">
        <v>64</v>
      </c>
      <c r="G38" s="66"/>
      <c r="H38" s="38"/>
      <c r="I38" s="142"/>
      <c r="J38" s="142"/>
      <c r="K38" s="142"/>
      <c r="L38" s="142"/>
      <c r="M38" s="142"/>
      <c r="N38" s="142"/>
      <c r="O38" s="142"/>
      <c r="P38" s="142"/>
      <c r="Q38" s="38"/>
      <c r="R38" s="142"/>
      <c r="S38" s="142"/>
      <c r="T38" s="142"/>
      <c r="U38" s="142"/>
      <c r="V38" s="142"/>
      <c r="W38" s="142"/>
      <c r="X38" s="142"/>
      <c r="Y38" s="142"/>
      <c r="Z38" s="142"/>
      <c r="AA38" s="142"/>
      <c r="AB38" s="142"/>
      <c r="AC38" s="142"/>
      <c r="AD38" s="64"/>
      <c r="AE38" s="64"/>
      <c r="AF38" s="64">
        <v>154348</v>
      </c>
      <c r="AG38" s="64">
        <v>162087</v>
      </c>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5"/>
    </row>
    <row r="39" spans="2:59" s="37" customFormat="1" ht="15" customHeight="1" x14ac:dyDescent="0.2">
      <c r="B39" s="278"/>
      <c r="C39" s="336"/>
      <c r="D39" s="281"/>
      <c r="E39" s="325"/>
      <c r="F39" s="157" t="s">
        <v>65</v>
      </c>
      <c r="G39" s="66"/>
      <c r="H39" s="38"/>
      <c r="I39" s="142"/>
      <c r="J39" s="142"/>
      <c r="K39" s="142"/>
      <c r="L39" s="142"/>
      <c r="M39" s="142"/>
      <c r="N39" s="142"/>
      <c r="O39" s="142"/>
      <c r="P39" s="142"/>
      <c r="Q39" s="38"/>
      <c r="R39" s="142"/>
      <c r="S39" s="142"/>
      <c r="T39" s="142"/>
      <c r="U39" s="142"/>
      <c r="V39" s="142"/>
      <c r="W39" s="142"/>
      <c r="X39" s="142"/>
      <c r="Y39" s="142"/>
      <c r="Z39" s="142"/>
      <c r="AA39" s="142"/>
      <c r="AB39" s="142"/>
      <c r="AC39" s="142"/>
      <c r="AD39" s="64"/>
      <c r="AE39" s="64"/>
      <c r="AF39" s="64">
        <v>114555</v>
      </c>
      <c r="AG39" s="64">
        <v>119238</v>
      </c>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5"/>
    </row>
    <row r="40" spans="2:59" s="37" customFormat="1" ht="15" customHeight="1" x14ac:dyDescent="0.2">
      <c r="B40" s="278"/>
      <c r="C40" s="337"/>
      <c r="D40" s="281"/>
      <c r="E40" s="325"/>
      <c r="F40" s="157" t="s">
        <v>66</v>
      </c>
      <c r="G40" s="67"/>
      <c r="H40" s="38"/>
      <c r="I40" s="142"/>
      <c r="J40" s="142"/>
      <c r="K40" s="142"/>
      <c r="L40" s="142"/>
      <c r="M40" s="142"/>
      <c r="N40" s="142"/>
      <c r="O40" s="142"/>
      <c r="P40" s="142"/>
      <c r="Q40" s="38"/>
      <c r="R40" s="142"/>
      <c r="S40" s="142"/>
      <c r="T40" s="142"/>
      <c r="U40" s="142"/>
      <c r="V40" s="142"/>
      <c r="W40" s="142"/>
      <c r="X40" s="142"/>
      <c r="Y40" s="142"/>
      <c r="Z40" s="142"/>
      <c r="AA40" s="142"/>
      <c r="AB40" s="142"/>
      <c r="AC40" s="142"/>
      <c r="AD40" s="64"/>
      <c r="AE40" s="64"/>
      <c r="AF40" s="64">
        <v>35631</v>
      </c>
      <c r="AG40" s="64">
        <v>37797</v>
      </c>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5"/>
    </row>
    <row r="41" spans="2:59" s="37" customFormat="1" ht="15" customHeight="1" x14ac:dyDescent="0.2">
      <c r="B41" s="338" t="s">
        <v>48</v>
      </c>
      <c r="C41" s="280"/>
      <c r="D41" s="281"/>
      <c r="E41" s="325"/>
      <c r="F41" s="157" t="s">
        <v>53</v>
      </c>
      <c r="G41" s="66"/>
      <c r="H41" s="38"/>
      <c r="I41" s="142"/>
      <c r="J41" s="142"/>
      <c r="K41" s="142"/>
      <c r="L41" s="142"/>
      <c r="M41" s="142"/>
      <c r="N41" s="142"/>
      <c r="O41" s="142"/>
      <c r="P41" s="142"/>
      <c r="Q41" s="38"/>
      <c r="R41" s="142"/>
      <c r="S41" s="142"/>
      <c r="T41" s="142"/>
      <c r="U41" s="142"/>
      <c r="V41" s="142"/>
      <c r="W41" s="142"/>
      <c r="X41" s="142"/>
      <c r="Y41" s="142"/>
      <c r="Z41" s="142"/>
      <c r="AA41" s="142"/>
      <c r="AB41" s="142"/>
      <c r="AC41" s="142"/>
      <c r="AD41" s="64"/>
      <c r="AE41" s="64"/>
      <c r="AF41" s="64">
        <v>1392544</v>
      </c>
      <c r="AG41" s="64">
        <v>1427574</v>
      </c>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5"/>
    </row>
    <row r="42" spans="2:59" s="37" customFormat="1" ht="15" customHeight="1" x14ac:dyDescent="0.2">
      <c r="B42" s="339"/>
      <c r="C42" s="281"/>
      <c r="D42" s="281"/>
      <c r="E42" s="325"/>
      <c r="F42" s="157" t="s">
        <v>54</v>
      </c>
      <c r="G42" s="66"/>
      <c r="H42" s="38"/>
      <c r="I42" s="142"/>
      <c r="J42" s="142"/>
      <c r="K42" s="142"/>
      <c r="L42" s="142"/>
      <c r="M42" s="142"/>
      <c r="N42" s="142"/>
      <c r="O42" s="142"/>
      <c r="P42" s="142"/>
      <c r="Q42" s="38"/>
      <c r="R42" s="142"/>
      <c r="S42" s="142"/>
      <c r="T42" s="142"/>
      <c r="U42" s="142"/>
      <c r="V42" s="142"/>
      <c r="W42" s="142"/>
      <c r="X42" s="142"/>
      <c r="Y42" s="142"/>
      <c r="Z42" s="142"/>
      <c r="AA42" s="142"/>
      <c r="AB42" s="142"/>
      <c r="AC42" s="142"/>
      <c r="AD42" s="64"/>
      <c r="AE42" s="64"/>
      <c r="AF42" s="64">
        <v>957358</v>
      </c>
      <c r="AG42" s="64">
        <v>982310</v>
      </c>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5"/>
    </row>
    <row r="43" spans="2:59" s="37" customFormat="1" ht="15" customHeight="1" x14ac:dyDescent="0.2">
      <c r="B43" s="339"/>
      <c r="C43" s="281"/>
      <c r="D43" s="281"/>
      <c r="E43" s="325"/>
      <c r="F43" s="157" t="s">
        <v>55</v>
      </c>
      <c r="G43" s="66"/>
      <c r="H43" s="38"/>
      <c r="I43" s="142"/>
      <c r="J43" s="142"/>
      <c r="K43" s="142"/>
      <c r="L43" s="142"/>
      <c r="M43" s="142"/>
      <c r="N43" s="142"/>
      <c r="O43" s="142"/>
      <c r="P43" s="142"/>
      <c r="Q43" s="38"/>
      <c r="R43" s="142"/>
      <c r="S43" s="142"/>
      <c r="T43" s="142"/>
      <c r="U43" s="142"/>
      <c r="V43" s="142"/>
      <c r="W43" s="142"/>
      <c r="X43" s="142"/>
      <c r="Y43" s="142"/>
      <c r="Z43" s="142"/>
      <c r="AA43" s="142"/>
      <c r="AB43" s="142"/>
      <c r="AC43" s="142"/>
      <c r="AD43" s="64"/>
      <c r="AE43" s="64"/>
      <c r="AF43" s="64">
        <v>1358185</v>
      </c>
      <c r="AG43" s="64">
        <v>1394652</v>
      </c>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5"/>
    </row>
    <row r="44" spans="2:59" s="37" customFormat="1" ht="15" customHeight="1" x14ac:dyDescent="0.2">
      <c r="B44" s="339"/>
      <c r="C44" s="281"/>
      <c r="D44" s="281"/>
      <c r="E44" s="325"/>
      <c r="F44" s="157" t="s">
        <v>56</v>
      </c>
      <c r="G44" s="66"/>
      <c r="H44" s="38"/>
      <c r="I44" s="142"/>
      <c r="J44" s="142"/>
      <c r="K44" s="142"/>
      <c r="L44" s="142"/>
      <c r="M44" s="142"/>
      <c r="N44" s="142"/>
      <c r="O44" s="142"/>
      <c r="P44" s="142"/>
      <c r="Q44" s="38"/>
      <c r="R44" s="142"/>
      <c r="S44" s="142"/>
      <c r="T44" s="142"/>
      <c r="U44" s="142"/>
      <c r="V44" s="142"/>
      <c r="W44" s="142"/>
      <c r="X44" s="142"/>
      <c r="Y44" s="142"/>
      <c r="Z44" s="142"/>
      <c r="AA44" s="142"/>
      <c r="AB44" s="142"/>
      <c r="AC44" s="142"/>
      <c r="AD44" s="64"/>
      <c r="AE44" s="64"/>
      <c r="AF44" s="64">
        <v>288713</v>
      </c>
      <c r="AG44" s="64">
        <v>293230</v>
      </c>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5"/>
    </row>
    <row r="45" spans="2:59" s="37" customFormat="1" ht="15" customHeight="1" x14ac:dyDescent="0.2">
      <c r="B45" s="339"/>
      <c r="C45" s="281"/>
      <c r="D45" s="281"/>
      <c r="E45" s="325"/>
      <c r="F45" s="157" t="s">
        <v>57</v>
      </c>
      <c r="G45" s="66"/>
      <c r="H45" s="38"/>
      <c r="I45" s="142"/>
      <c r="J45" s="142"/>
      <c r="K45" s="142"/>
      <c r="L45" s="142"/>
      <c r="M45" s="142"/>
      <c r="N45" s="142"/>
      <c r="O45" s="142"/>
      <c r="P45" s="142"/>
      <c r="Q45" s="38"/>
      <c r="R45" s="142"/>
      <c r="S45" s="142"/>
      <c r="T45" s="142"/>
      <c r="U45" s="142"/>
      <c r="V45" s="142"/>
      <c r="W45" s="142"/>
      <c r="X45" s="142"/>
      <c r="Y45" s="142"/>
      <c r="Z45" s="142"/>
      <c r="AA45" s="142"/>
      <c r="AB45" s="142"/>
      <c r="AC45" s="142"/>
      <c r="AD45" s="64"/>
      <c r="AE45" s="64"/>
      <c r="AF45" s="64">
        <v>1853110</v>
      </c>
      <c r="AG45" s="64">
        <v>1884791</v>
      </c>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5"/>
    </row>
    <row r="46" spans="2:59" s="37" customFormat="1" ht="15" customHeight="1" x14ac:dyDescent="0.2">
      <c r="B46" s="339"/>
      <c r="C46" s="281"/>
      <c r="D46" s="281"/>
      <c r="E46" s="325"/>
      <c r="F46" s="157" t="s">
        <v>58</v>
      </c>
      <c r="G46" s="66"/>
      <c r="H46" s="38"/>
      <c r="I46" s="142"/>
      <c r="J46" s="142"/>
      <c r="K46" s="142"/>
      <c r="L46" s="142"/>
      <c r="M46" s="142"/>
      <c r="N46" s="142"/>
      <c r="O46" s="142"/>
      <c r="P46" s="142"/>
      <c r="Q46" s="38"/>
      <c r="R46" s="142"/>
      <c r="S46" s="142"/>
      <c r="T46" s="142"/>
      <c r="U46" s="142"/>
      <c r="V46" s="142"/>
      <c r="W46" s="142"/>
      <c r="X46" s="142"/>
      <c r="Y46" s="142"/>
      <c r="Z46" s="142"/>
      <c r="AA46" s="142"/>
      <c r="AB46" s="142"/>
      <c r="AC46" s="142"/>
      <c r="AD46" s="64"/>
      <c r="AE46" s="64"/>
      <c r="AF46" s="64">
        <v>1139301</v>
      </c>
      <c r="AG46" s="64">
        <v>1162010</v>
      </c>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5"/>
    </row>
    <row r="47" spans="2:59" s="37" customFormat="1" ht="15" customHeight="1" x14ac:dyDescent="0.2">
      <c r="B47" s="339"/>
      <c r="C47" s="281"/>
      <c r="D47" s="281"/>
      <c r="E47" s="325"/>
      <c r="F47" s="157" t="s">
        <v>59</v>
      </c>
      <c r="G47" s="66"/>
      <c r="H47" s="38"/>
      <c r="I47" s="142"/>
      <c r="J47" s="142"/>
      <c r="K47" s="142"/>
      <c r="L47" s="142"/>
      <c r="M47" s="142"/>
      <c r="N47" s="142"/>
      <c r="O47" s="142"/>
      <c r="P47" s="142"/>
      <c r="Q47" s="38"/>
      <c r="R47" s="142"/>
      <c r="S47" s="142"/>
      <c r="T47" s="142"/>
      <c r="U47" s="142"/>
      <c r="V47" s="142"/>
      <c r="W47" s="142"/>
      <c r="X47" s="142"/>
      <c r="Y47" s="142"/>
      <c r="Z47" s="142"/>
      <c r="AA47" s="142"/>
      <c r="AB47" s="142"/>
      <c r="AC47" s="142"/>
      <c r="AD47" s="64"/>
      <c r="AE47" s="64"/>
      <c r="AF47" s="64">
        <v>818774</v>
      </c>
      <c r="AG47" s="64">
        <v>838451</v>
      </c>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5"/>
    </row>
    <row r="48" spans="2:59" s="37" customFormat="1" ht="15" customHeight="1" x14ac:dyDescent="0.2">
      <c r="B48" s="339"/>
      <c r="C48" s="281"/>
      <c r="D48" s="281"/>
      <c r="E48" s="325"/>
      <c r="F48" s="157" t="s">
        <v>60</v>
      </c>
      <c r="G48" s="66"/>
      <c r="H48" s="38"/>
      <c r="I48" s="142"/>
      <c r="J48" s="142"/>
      <c r="K48" s="142"/>
      <c r="L48" s="142"/>
      <c r="M48" s="142"/>
      <c r="N48" s="142"/>
      <c r="O48" s="142"/>
      <c r="P48" s="142"/>
      <c r="Q48" s="38"/>
      <c r="R48" s="142"/>
      <c r="S48" s="142"/>
      <c r="T48" s="142"/>
      <c r="U48" s="142"/>
      <c r="V48" s="142"/>
      <c r="W48" s="142"/>
      <c r="X48" s="142"/>
      <c r="Y48" s="142"/>
      <c r="Z48" s="142"/>
      <c r="AA48" s="142"/>
      <c r="AB48" s="142"/>
      <c r="AC48" s="142"/>
      <c r="AD48" s="64"/>
      <c r="AE48" s="64"/>
      <c r="AF48" s="64">
        <v>1014201</v>
      </c>
      <c r="AG48" s="64">
        <v>1031820</v>
      </c>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5"/>
    </row>
    <row r="49" spans="2:59" s="37" customFormat="1" ht="15" customHeight="1" x14ac:dyDescent="0.2">
      <c r="B49" s="339"/>
      <c r="C49" s="281"/>
      <c r="D49" s="281"/>
      <c r="E49" s="325"/>
      <c r="F49" s="157" t="s">
        <v>61</v>
      </c>
      <c r="G49" s="66"/>
      <c r="H49" s="38"/>
      <c r="I49" s="142"/>
      <c r="J49" s="142"/>
      <c r="K49" s="142"/>
      <c r="L49" s="142"/>
      <c r="M49" s="142"/>
      <c r="N49" s="142"/>
      <c r="O49" s="142"/>
      <c r="P49" s="142"/>
      <c r="Q49" s="38"/>
      <c r="R49" s="142"/>
      <c r="S49" s="142"/>
      <c r="T49" s="142"/>
      <c r="U49" s="142"/>
      <c r="V49" s="142"/>
      <c r="W49" s="142"/>
      <c r="X49" s="142"/>
      <c r="Y49" s="142"/>
      <c r="Z49" s="142"/>
      <c r="AA49" s="142"/>
      <c r="AB49" s="142"/>
      <c r="AC49" s="142"/>
      <c r="AD49" s="64"/>
      <c r="AE49" s="64"/>
      <c r="AF49" s="64">
        <v>1425688</v>
      </c>
      <c r="AG49" s="64">
        <v>1449671</v>
      </c>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5"/>
    </row>
    <row r="50" spans="2:59" s="37" customFormat="1" ht="15" customHeight="1" x14ac:dyDescent="0.2">
      <c r="B50" s="339"/>
      <c r="C50" s="281"/>
      <c r="D50" s="281"/>
      <c r="E50" s="325"/>
      <c r="F50" s="157" t="s">
        <v>62</v>
      </c>
      <c r="G50" s="66"/>
      <c r="H50" s="38"/>
      <c r="I50" s="142"/>
      <c r="J50" s="142"/>
      <c r="K50" s="142"/>
      <c r="L50" s="142"/>
      <c r="M50" s="142"/>
      <c r="N50" s="142"/>
      <c r="O50" s="142"/>
      <c r="P50" s="142"/>
      <c r="Q50" s="38"/>
      <c r="R50" s="142"/>
      <c r="S50" s="142"/>
      <c r="T50" s="142"/>
      <c r="U50" s="142"/>
      <c r="V50" s="142"/>
      <c r="W50" s="142"/>
      <c r="X50" s="142"/>
      <c r="Y50" s="142"/>
      <c r="Z50" s="142"/>
      <c r="AA50" s="142"/>
      <c r="AB50" s="142"/>
      <c r="AC50" s="142"/>
      <c r="AD50" s="64"/>
      <c r="AE50" s="64"/>
      <c r="AF50" s="64">
        <v>2096023</v>
      </c>
      <c r="AG50" s="64">
        <v>2139808</v>
      </c>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5"/>
    </row>
    <row r="51" spans="2:59" s="37" customFormat="1" ht="15" customHeight="1" x14ac:dyDescent="0.2">
      <c r="B51" s="339"/>
      <c r="C51" s="281"/>
      <c r="D51" s="281"/>
      <c r="E51" s="325"/>
      <c r="F51" s="157" t="s">
        <v>63</v>
      </c>
      <c r="G51" s="66"/>
      <c r="H51" s="38"/>
      <c r="I51" s="142"/>
      <c r="J51" s="142"/>
      <c r="K51" s="142"/>
      <c r="L51" s="142"/>
      <c r="M51" s="142"/>
      <c r="N51" s="142"/>
      <c r="O51" s="142"/>
      <c r="P51" s="142"/>
      <c r="Q51" s="38"/>
      <c r="R51" s="142"/>
      <c r="S51" s="142"/>
      <c r="T51" s="142"/>
      <c r="U51" s="142"/>
      <c r="V51" s="142"/>
      <c r="W51" s="142"/>
      <c r="X51" s="142"/>
      <c r="Y51" s="142"/>
      <c r="Z51" s="142"/>
      <c r="AA51" s="142"/>
      <c r="AB51" s="142"/>
      <c r="AC51" s="142"/>
      <c r="AD51" s="64"/>
      <c r="AE51" s="64"/>
      <c r="AF51" s="64">
        <v>1695507</v>
      </c>
      <c r="AG51" s="64">
        <v>1740749</v>
      </c>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5"/>
    </row>
    <row r="52" spans="2:59" s="37" customFormat="1" ht="15" customHeight="1" x14ac:dyDescent="0.2">
      <c r="B52" s="339"/>
      <c r="C52" s="281"/>
      <c r="D52" s="281"/>
      <c r="E52" s="325"/>
      <c r="F52" s="157" t="s">
        <v>64</v>
      </c>
      <c r="G52" s="66"/>
      <c r="H52" s="38"/>
      <c r="I52" s="142"/>
      <c r="J52" s="142"/>
      <c r="K52" s="142"/>
      <c r="L52" s="142"/>
      <c r="M52" s="142"/>
      <c r="N52" s="142"/>
      <c r="O52" s="142"/>
      <c r="P52" s="142"/>
      <c r="Q52" s="38"/>
      <c r="R52" s="142"/>
      <c r="S52" s="142"/>
      <c r="T52" s="142"/>
      <c r="U52" s="142"/>
      <c r="V52" s="142"/>
      <c r="W52" s="142"/>
      <c r="X52" s="142"/>
      <c r="Y52" s="142"/>
      <c r="Z52" s="142"/>
      <c r="AA52" s="142"/>
      <c r="AB52" s="142"/>
      <c r="AC52" s="142"/>
      <c r="AD52" s="64"/>
      <c r="AE52" s="64"/>
      <c r="AF52" s="64">
        <v>1431285</v>
      </c>
      <c r="AG52" s="64">
        <v>1465251</v>
      </c>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5"/>
    </row>
    <row r="53" spans="2:59" s="37" customFormat="1" ht="15" customHeight="1" x14ac:dyDescent="0.2">
      <c r="B53" s="339"/>
      <c r="C53" s="281"/>
      <c r="D53" s="281"/>
      <c r="E53" s="325"/>
      <c r="F53" s="157" t="s">
        <v>65</v>
      </c>
      <c r="G53" s="66"/>
      <c r="H53" s="38"/>
      <c r="I53" s="142"/>
      <c r="J53" s="142"/>
      <c r="K53" s="142"/>
      <c r="L53" s="142"/>
      <c r="M53" s="142"/>
      <c r="N53" s="142"/>
      <c r="O53" s="142"/>
      <c r="P53" s="142"/>
      <c r="Q53" s="38"/>
      <c r="R53" s="142"/>
      <c r="S53" s="142"/>
      <c r="T53" s="142"/>
      <c r="U53" s="142"/>
      <c r="V53" s="142"/>
      <c r="W53" s="142"/>
      <c r="X53" s="142"/>
      <c r="Y53" s="142"/>
      <c r="Z53" s="142"/>
      <c r="AA53" s="142"/>
      <c r="AB53" s="142"/>
      <c r="AC53" s="142"/>
      <c r="AD53" s="64"/>
      <c r="AE53" s="64"/>
      <c r="AF53" s="64">
        <v>831532</v>
      </c>
      <c r="AG53" s="64">
        <v>847780</v>
      </c>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5"/>
    </row>
    <row r="54" spans="2:59" s="37" customFormat="1" ht="15" customHeight="1" x14ac:dyDescent="0.2">
      <c r="B54" s="339"/>
      <c r="C54" s="282"/>
      <c r="D54" s="282"/>
      <c r="E54" s="326"/>
      <c r="F54" s="157" t="s">
        <v>66</v>
      </c>
      <c r="G54" s="67"/>
      <c r="H54" s="38"/>
      <c r="I54" s="142"/>
      <c r="J54" s="142"/>
      <c r="K54" s="142"/>
      <c r="L54" s="142"/>
      <c r="M54" s="142"/>
      <c r="N54" s="142"/>
      <c r="O54" s="142"/>
      <c r="P54" s="142"/>
      <c r="Q54" s="38"/>
      <c r="R54" s="142"/>
      <c r="S54" s="142"/>
      <c r="T54" s="142"/>
      <c r="U54" s="142"/>
      <c r="V54" s="142"/>
      <c r="W54" s="142"/>
      <c r="X54" s="142"/>
      <c r="Y54" s="142"/>
      <c r="Z54" s="142"/>
      <c r="AA54" s="142"/>
      <c r="AB54" s="142"/>
      <c r="AC54" s="142"/>
      <c r="AD54" s="64"/>
      <c r="AE54" s="64"/>
      <c r="AF54" s="64">
        <v>606352</v>
      </c>
      <c r="AG54" s="64">
        <v>619286</v>
      </c>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5"/>
    </row>
    <row r="55" spans="2:59" s="6" customFormat="1" ht="15" customHeight="1" x14ac:dyDescent="0.2">
      <c r="B55" s="151"/>
    </row>
    <row r="56" spans="2:59" s="37" customFormat="1" ht="15" customHeight="1" x14ac:dyDescent="0.2">
      <c r="B56" s="277" t="s">
        <v>203</v>
      </c>
      <c r="C56" s="316" t="s">
        <v>204</v>
      </c>
      <c r="D56" s="280" t="s">
        <v>377</v>
      </c>
      <c r="E56" s="324" t="s">
        <v>488</v>
      </c>
      <c r="F56" s="65" t="s">
        <v>53</v>
      </c>
      <c r="G56" s="62"/>
      <c r="H56" s="38"/>
      <c r="I56" s="142"/>
      <c r="J56" s="142"/>
      <c r="K56" s="142"/>
      <c r="L56" s="142"/>
      <c r="M56" s="142"/>
      <c r="N56" s="142"/>
      <c r="O56" s="142"/>
      <c r="P56" s="142"/>
      <c r="Q56" s="38"/>
      <c r="R56" s="142"/>
      <c r="S56" s="142"/>
      <c r="T56" s="142"/>
      <c r="U56" s="142"/>
      <c r="V56" s="142"/>
      <c r="W56" s="142"/>
      <c r="X56" s="142"/>
      <c r="Y56" s="142"/>
      <c r="Z56" s="142"/>
      <c r="AA56" s="142"/>
      <c r="AB56" s="142"/>
      <c r="AC56" s="142"/>
      <c r="AD56" s="64"/>
      <c r="AE56" s="64"/>
      <c r="AF56" s="64">
        <v>330760</v>
      </c>
      <c r="AG56" s="64">
        <v>325970</v>
      </c>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5"/>
    </row>
    <row r="57" spans="2:59" s="37" customFormat="1" ht="15" customHeight="1" x14ac:dyDescent="0.2">
      <c r="B57" s="278"/>
      <c r="C57" s="316"/>
      <c r="D57" s="281"/>
      <c r="E57" s="325"/>
      <c r="F57" s="65" t="s">
        <v>54</v>
      </c>
      <c r="G57" s="66"/>
      <c r="H57" s="38"/>
      <c r="I57" s="142"/>
      <c r="J57" s="142"/>
      <c r="K57" s="142"/>
      <c r="L57" s="142"/>
      <c r="M57" s="142"/>
      <c r="N57" s="142"/>
      <c r="O57" s="142"/>
      <c r="P57" s="142"/>
      <c r="Q57" s="38"/>
      <c r="R57" s="142"/>
      <c r="S57" s="142"/>
      <c r="T57" s="142"/>
      <c r="U57" s="142"/>
      <c r="V57" s="142"/>
      <c r="W57" s="142"/>
      <c r="X57" s="142"/>
      <c r="Y57" s="142"/>
      <c r="Z57" s="142"/>
      <c r="AA57" s="142"/>
      <c r="AB57" s="142"/>
      <c r="AC57" s="142"/>
      <c r="AD57" s="64"/>
      <c r="AE57" s="64"/>
      <c r="AF57" s="64">
        <v>219108</v>
      </c>
      <c r="AG57" s="64">
        <v>216211</v>
      </c>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5"/>
    </row>
    <row r="58" spans="2:59" s="37" customFormat="1" ht="15" customHeight="1" x14ac:dyDescent="0.2">
      <c r="B58" s="278"/>
      <c r="C58" s="316"/>
      <c r="D58" s="281"/>
      <c r="E58" s="325"/>
      <c r="F58" s="65" t="s">
        <v>55</v>
      </c>
      <c r="G58" s="66"/>
      <c r="H58" s="38"/>
      <c r="I58" s="142"/>
      <c r="J58" s="142"/>
      <c r="K58" s="142"/>
      <c r="L58" s="142"/>
      <c r="M58" s="142"/>
      <c r="N58" s="142"/>
      <c r="O58" s="142"/>
      <c r="P58" s="142"/>
      <c r="Q58" s="38"/>
      <c r="R58" s="142"/>
      <c r="S58" s="142"/>
      <c r="T58" s="142"/>
      <c r="U58" s="142"/>
      <c r="V58" s="142"/>
      <c r="W58" s="142"/>
      <c r="X58" s="142"/>
      <c r="Y58" s="142"/>
      <c r="Z58" s="142"/>
      <c r="AA58" s="142"/>
      <c r="AB58" s="142"/>
      <c r="AC58" s="142"/>
      <c r="AD58" s="64"/>
      <c r="AE58" s="64"/>
      <c r="AF58" s="64">
        <v>311269</v>
      </c>
      <c r="AG58" s="64">
        <v>306876</v>
      </c>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5"/>
    </row>
    <row r="59" spans="2:59" s="37" customFormat="1" ht="15" customHeight="1" x14ac:dyDescent="0.2">
      <c r="B59" s="278"/>
      <c r="C59" s="316"/>
      <c r="D59" s="281"/>
      <c r="E59" s="325"/>
      <c r="F59" s="65" t="s">
        <v>56</v>
      </c>
      <c r="G59" s="66"/>
      <c r="H59" s="38"/>
      <c r="I59" s="142"/>
      <c r="J59" s="142"/>
      <c r="K59" s="142"/>
      <c r="L59" s="142"/>
      <c r="M59" s="142"/>
      <c r="N59" s="142"/>
      <c r="O59" s="142"/>
      <c r="P59" s="142"/>
      <c r="Q59" s="38"/>
      <c r="R59" s="142"/>
      <c r="S59" s="142"/>
      <c r="T59" s="142"/>
      <c r="U59" s="142"/>
      <c r="V59" s="142"/>
      <c r="W59" s="142"/>
      <c r="X59" s="142"/>
      <c r="Y59" s="142"/>
      <c r="Z59" s="142"/>
      <c r="AA59" s="142"/>
      <c r="AB59" s="142"/>
      <c r="AC59" s="142"/>
      <c r="AD59" s="64"/>
      <c r="AE59" s="64"/>
      <c r="AF59" s="64">
        <v>94190</v>
      </c>
      <c r="AG59" s="64">
        <v>93471</v>
      </c>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5"/>
    </row>
    <row r="60" spans="2:59" s="37" customFormat="1" ht="15" customHeight="1" x14ac:dyDescent="0.2">
      <c r="B60" s="278"/>
      <c r="C60" s="316"/>
      <c r="D60" s="281"/>
      <c r="E60" s="325"/>
      <c r="F60" s="65" t="s">
        <v>57</v>
      </c>
      <c r="G60" s="66"/>
      <c r="H60" s="38"/>
      <c r="I60" s="142"/>
      <c r="J60" s="142"/>
      <c r="K60" s="142"/>
      <c r="L60" s="142"/>
      <c r="M60" s="142"/>
      <c r="N60" s="142"/>
      <c r="O60" s="142"/>
      <c r="P60" s="142"/>
      <c r="Q60" s="38"/>
      <c r="R60" s="142"/>
      <c r="S60" s="142"/>
      <c r="T60" s="142"/>
      <c r="U60" s="142"/>
      <c r="V60" s="142"/>
      <c r="W60" s="142"/>
      <c r="X60" s="142"/>
      <c r="Y60" s="142"/>
      <c r="Z60" s="142"/>
      <c r="AA60" s="142"/>
      <c r="AB60" s="142"/>
      <c r="AC60" s="142"/>
      <c r="AD60" s="64"/>
      <c r="AE60" s="64"/>
      <c r="AF60" s="64">
        <v>256441</v>
      </c>
      <c r="AG60" s="64">
        <v>252698</v>
      </c>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5"/>
    </row>
    <row r="61" spans="2:59" s="37" customFormat="1" ht="15" customHeight="1" x14ac:dyDescent="0.2">
      <c r="B61" s="278"/>
      <c r="C61" s="316"/>
      <c r="D61" s="281"/>
      <c r="E61" s="325"/>
      <c r="F61" s="65" t="s">
        <v>58</v>
      </c>
      <c r="G61" s="66"/>
      <c r="H61" s="38"/>
      <c r="I61" s="142"/>
      <c r="J61" s="142"/>
      <c r="K61" s="142"/>
      <c r="L61" s="142"/>
      <c r="M61" s="142"/>
      <c r="N61" s="142"/>
      <c r="O61" s="142"/>
      <c r="P61" s="142"/>
      <c r="Q61" s="38"/>
      <c r="R61" s="142"/>
      <c r="S61" s="142"/>
      <c r="T61" s="142"/>
      <c r="U61" s="142"/>
      <c r="V61" s="142"/>
      <c r="W61" s="142"/>
      <c r="X61" s="142"/>
      <c r="Y61" s="142"/>
      <c r="Z61" s="142"/>
      <c r="AA61" s="142"/>
      <c r="AB61" s="142"/>
      <c r="AC61" s="142"/>
      <c r="AD61" s="64"/>
      <c r="AE61" s="64"/>
      <c r="AF61" s="64">
        <v>314084</v>
      </c>
      <c r="AG61" s="64">
        <v>310930</v>
      </c>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5"/>
    </row>
    <row r="62" spans="2:59" s="37" customFormat="1" ht="15" customHeight="1" x14ac:dyDescent="0.2">
      <c r="B62" s="278"/>
      <c r="C62" s="316"/>
      <c r="D62" s="281"/>
      <c r="E62" s="325"/>
      <c r="F62" s="65" t="s">
        <v>59</v>
      </c>
      <c r="G62" s="66"/>
      <c r="H62" s="38"/>
      <c r="I62" s="142"/>
      <c r="J62" s="142"/>
      <c r="K62" s="142"/>
      <c r="L62" s="142"/>
      <c r="M62" s="142"/>
      <c r="N62" s="142"/>
      <c r="O62" s="142"/>
      <c r="P62" s="142"/>
      <c r="Q62" s="38"/>
      <c r="R62" s="142"/>
      <c r="S62" s="142"/>
      <c r="T62" s="142"/>
      <c r="U62" s="142"/>
      <c r="V62" s="142"/>
      <c r="W62" s="142"/>
      <c r="X62" s="142"/>
      <c r="Y62" s="142"/>
      <c r="Z62" s="142"/>
      <c r="AA62" s="142"/>
      <c r="AB62" s="142"/>
      <c r="AC62" s="142"/>
      <c r="AD62" s="64"/>
      <c r="AE62" s="64"/>
      <c r="AF62" s="64">
        <v>260648</v>
      </c>
      <c r="AG62" s="64">
        <v>257388</v>
      </c>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5"/>
    </row>
    <row r="63" spans="2:59" s="37" customFormat="1" ht="15" customHeight="1" x14ac:dyDescent="0.2">
      <c r="B63" s="278"/>
      <c r="C63" s="316"/>
      <c r="D63" s="281"/>
      <c r="E63" s="325"/>
      <c r="F63" s="65" t="s">
        <v>60</v>
      </c>
      <c r="G63" s="66"/>
      <c r="H63" s="38"/>
      <c r="I63" s="142"/>
      <c r="J63" s="142"/>
      <c r="K63" s="142"/>
      <c r="L63" s="142"/>
      <c r="M63" s="142"/>
      <c r="N63" s="142"/>
      <c r="O63" s="142"/>
      <c r="P63" s="142"/>
      <c r="Q63" s="38"/>
      <c r="R63" s="142"/>
      <c r="S63" s="142"/>
      <c r="T63" s="142"/>
      <c r="U63" s="142"/>
      <c r="V63" s="142"/>
      <c r="W63" s="142"/>
      <c r="X63" s="142"/>
      <c r="Y63" s="142"/>
      <c r="Z63" s="142"/>
      <c r="AA63" s="142"/>
      <c r="AB63" s="142"/>
      <c r="AC63" s="142"/>
      <c r="AD63" s="64"/>
      <c r="AE63" s="64"/>
      <c r="AF63" s="64">
        <v>364719</v>
      </c>
      <c r="AG63" s="64">
        <v>361556</v>
      </c>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5"/>
    </row>
    <row r="64" spans="2:59" s="37" customFormat="1" ht="15" customHeight="1" x14ac:dyDescent="0.2">
      <c r="B64" s="278"/>
      <c r="C64" s="316"/>
      <c r="D64" s="281"/>
      <c r="E64" s="325"/>
      <c r="F64" s="65" t="s">
        <v>61</v>
      </c>
      <c r="G64" s="66"/>
      <c r="H64" s="38"/>
      <c r="I64" s="142"/>
      <c r="J64" s="142"/>
      <c r="K64" s="142"/>
      <c r="L64" s="142"/>
      <c r="M64" s="142"/>
      <c r="N64" s="142"/>
      <c r="O64" s="142"/>
      <c r="P64" s="142"/>
      <c r="Q64" s="38"/>
      <c r="R64" s="142"/>
      <c r="S64" s="142"/>
      <c r="T64" s="142"/>
      <c r="U64" s="142"/>
      <c r="V64" s="142"/>
      <c r="W64" s="142"/>
      <c r="X64" s="142"/>
      <c r="Y64" s="142"/>
      <c r="Z64" s="142"/>
      <c r="AA64" s="142"/>
      <c r="AB64" s="142"/>
      <c r="AC64" s="142"/>
      <c r="AD64" s="64"/>
      <c r="AE64" s="64"/>
      <c r="AF64" s="64">
        <v>180015</v>
      </c>
      <c r="AG64" s="64">
        <v>178167</v>
      </c>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5"/>
    </row>
    <row r="65" spans="2:59" s="37" customFormat="1" ht="15" customHeight="1" x14ac:dyDescent="0.2">
      <c r="B65" s="278"/>
      <c r="C65" s="316"/>
      <c r="D65" s="281"/>
      <c r="E65" s="325"/>
      <c r="F65" s="65" t="s">
        <v>62</v>
      </c>
      <c r="G65" s="66"/>
      <c r="H65" s="38"/>
      <c r="I65" s="142"/>
      <c r="J65" s="142"/>
      <c r="K65" s="142"/>
      <c r="L65" s="142"/>
      <c r="M65" s="142"/>
      <c r="N65" s="142"/>
      <c r="O65" s="142"/>
      <c r="P65" s="142"/>
      <c r="Q65" s="38"/>
      <c r="R65" s="142"/>
      <c r="S65" s="142"/>
      <c r="T65" s="142"/>
      <c r="U65" s="142"/>
      <c r="V65" s="142"/>
      <c r="W65" s="142"/>
      <c r="X65" s="142"/>
      <c r="Y65" s="142"/>
      <c r="Z65" s="142"/>
      <c r="AA65" s="142"/>
      <c r="AB65" s="142"/>
      <c r="AC65" s="142"/>
      <c r="AD65" s="64"/>
      <c r="AE65" s="64"/>
      <c r="AF65" s="64">
        <v>287135</v>
      </c>
      <c r="AG65" s="64">
        <v>283558</v>
      </c>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5"/>
    </row>
    <row r="66" spans="2:59" s="37" customFormat="1" ht="15" customHeight="1" x14ac:dyDescent="0.2">
      <c r="B66" s="278"/>
      <c r="C66" s="316"/>
      <c r="D66" s="281"/>
      <c r="E66" s="325"/>
      <c r="F66" s="65" t="s">
        <v>63</v>
      </c>
      <c r="G66" s="66"/>
      <c r="H66" s="38"/>
      <c r="I66" s="142"/>
      <c r="J66" s="142"/>
      <c r="K66" s="142"/>
      <c r="L66" s="142"/>
      <c r="M66" s="142"/>
      <c r="N66" s="142"/>
      <c r="O66" s="142"/>
      <c r="P66" s="142"/>
      <c r="Q66" s="38"/>
      <c r="R66" s="142"/>
      <c r="S66" s="142"/>
      <c r="T66" s="142"/>
      <c r="U66" s="142"/>
      <c r="V66" s="142"/>
      <c r="W66" s="142"/>
      <c r="X66" s="142"/>
      <c r="Y66" s="142"/>
      <c r="Z66" s="142"/>
      <c r="AA66" s="142"/>
      <c r="AB66" s="142"/>
      <c r="AC66" s="142"/>
      <c r="AD66" s="64"/>
      <c r="AE66" s="64"/>
      <c r="AF66" s="64">
        <v>261662</v>
      </c>
      <c r="AG66" s="64">
        <v>258388</v>
      </c>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5"/>
    </row>
    <row r="67" spans="2:59" s="37" customFormat="1" ht="15" customHeight="1" x14ac:dyDescent="0.2">
      <c r="B67" s="278"/>
      <c r="C67" s="316"/>
      <c r="D67" s="281"/>
      <c r="E67" s="325"/>
      <c r="F67" s="65" t="s">
        <v>64</v>
      </c>
      <c r="G67" s="66"/>
      <c r="H67" s="38"/>
      <c r="I67" s="142"/>
      <c r="J67" s="142"/>
      <c r="K67" s="142"/>
      <c r="L67" s="142"/>
      <c r="M67" s="142"/>
      <c r="N67" s="142"/>
      <c r="O67" s="142"/>
      <c r="P67" s="142"/>
      <c r="Q67" s="38"/>
      <c r="R67" s="142"/>
      <c r="S67" s="142"/>
      <c r="T67" s="142"/>
      <c r="U67" s="142"/>
      <c r="V67" s="142"/>
      <c r="W67" s="142"/>
      <c r="X67" s="142"/>
      <c r="Y67" s="142"/>
      <c r="Z67" s="142"/>
      <c r="AA67" s="142"/>
      <c r="AB67" s="142"/>
      <c r="AC67" s="142"/>
      <c r="AD67" s="64"/>
      <c r="AE67" s="64"/>
      <c r="AF67" s="64">
        <v>317277</v>
      </c>
      <c r="AG67" s="64">
        <v>313442</v>
      </c>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5"/>
    </row>
    <row r="68" spans="2:59" s="37" customFormat="1" ht="15" customHeight="1" x14ac:dyDescent="0.2">
      <c r="B68" s="278"/>
      <c r="C68" s="316"/>
      <c r="D68" s="281"/>
      <c r="E68" s="325"/>
      <c r="F68" s="65" t="s">
        <v>65</v>
      </c>
      <c r="G68" s="66"/>
      <c r="H68" s="38"/>
      <c r="I68" s="142"/>
      <c r="J68" s="142"/>
      <c r="K68" s="142"/>
      <c r="L68" s="142"/>
      <c r="M68" s="142"/>
      <c r="N68" s="142"/>
      <c r="O68" s="142"/>
      <c r="P68" s="142"/>
      <c r="Q68" s="38"/>
      <c r="R68" s="142"/>
      <c r="S68" s="142"/>
      <c r="T68" s="142"/>
      <c r="U68" s="142"/>
      <c r="V68" s="142"/>
      <c r="W68" s="142"/>
      <c r="X68" s="142"/>
      <c r="Y68" s="142"/>
      <c r="Z68" s="142"/>
      <c r="AA68" s="142"/>
      <c r="AB68" s="142"/>
      <c r="AC68" s="142"/>
      <c r="AD68" s="64"/>
      <c r="AE68" s="64"/>
      <c r="AF68" s="64">
        <v>148145</v>
      </c>
      <c r="AG68" s="64">
        <v>146480</v>
      </c>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5"/>
    </row>
    <row r="69" spans="2:59" s="37" customFormat="1" ht="15" customHeight="1" x14ac:dyDescent="0.2">
      <c r="B69" s="278"/>
      <c r="C69" s="316"/>
      <c r="D69" s="281"/>
      <c r="E69" s="325"/>
      <c r="F69" s="65" t="s">
        <v>66</v>
      </c>
      <c r="G69" s="67"/>
      <c r="H69" s="38"/>
      <c r="I69" s="142"/>
      <c r="J69" s="142"/>
      <c r="K69" s="142"/>
      <c r="L69" s="142"/>
      <c r="M69" s="142"/>
      <c r="N69" s="142"/>
      <c r="O69" s="142"/>
      <c r="P69" s="142"/>
      <c r="Q69" s="38"/>
      <c r="R69" s="142"/>
      <c r="S69" s="142"/>
      <c r="T69" s="142"/>
      <c r="U69" s="142"/>
      <c r="V69" s="142"/>
      <c r="W69" s="142"/>
      <c r="X69" s="142"/>
      <c r="Y69" s="142"/>
      <c r="Z69" s="142"/>
      <c r="AA69" s="142"/>
      <c r="AB69" s="142"/>
      <c r="AC69" s="142"/>
      <c r="AD69" s="64"/>
      <c r="AE69" s="64"/>
      <c r="AF69" s="64">
        <v>169558</v>
      </c>
      <c r="AG69" s="64">
        <v>167186</v>
      </c>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5"/>
    </row>
    <row r="70" spans="2:59" s="37" customFormat="1" ht="15" customHeight="1" x14ac:dyDescent="0.2">
      <c r="B70" s="278"/>
      <c r="C70" s="316" t="s">
        <v>489</v>
      </c>
      <c r="D70" s="281"/>
      <c r="E70" s="325"/>
      <c r="F70" s="17" t="s">
        <v>53</v>
      </c>
      <c r="G70" s="139"/>
      <c r="H70" s="38"/>
      <c r="I70" s="142"/>
      <c r="J70" s="142"/>
      <c r="K70" s="142"/>
      <c r="L70" s="142"/>
      <c r="M70" s="142"/>
      <c r="N70" s="142"/>
      <c r="O70" s="142"/>
      <c r="P70" s="142"/>
      <c r="Q70" s="38"/>
      <c r="R70" s="142"/>
      <c r="S70" s="142"/>
      <c r="T70" s="142"/>
      <c r="U70" s="142"/>
      <c r="V70" s="142"/>
      <c r="W70" s="142"/>
      <c r="X70" s="142"/>
      <c r="Y70" s="142"/>
      <c r="Z70" s="142"/>
      <c r="AA70" s="142"/>
      <c r="AB70" s="142"/>
      <c r="AC70" s="142"/>
      <c r="AD70" s="64"/>
      <c r="AE70" s="64"/>
      <c r="AF70" s="64">
        <v>19078</v>
      </c>
      <c r="AG70" s="64">
        <v>18639</v>
      </c>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5"/>
    </row>
    <row r="71" spans="2:59" s="37" customFormat="1" ht="15" customHeight="1" x14ac:dyDescent="0.2">
      <c r="B71" s="278"/>
      <c r="C71" s="316"/>
      <c r="D71" s="281"/>
      <c r="E71" s="325"/>
      <c r="F71" s="17" t="s">
        <v>54</v>
      </c>
      <c r="G71" s="66"/>
      <c r="H71" s="38"/>
      <c r="I71" s="142"/>
      <c r="J71" s="142"/>
      <c r="K71" s="142"/>
      <c r="L71" s="142"/>
      <c r="M71" s="142"/>
      <c r="N71" s="142"/>
      <c r="O71" s="142"/>
      <c r="P71" s="142"/>
      <c r="Q71" s="38"/>
      <c r="R71" s="142"/>
      <c r="S71" s="142"/>
      <c r="T71" s="142"/>
      <c r="U71" s="142"/>
      <c r="V71" s="142"/>
      <c r="W71" s="142"/>
      <c r="X71" s="142"/>
      <c r="Y71" s="142"/>
      <c r="Z71" s="142"/>
      <c r="AA71" s="142"/>
      <c r="AB71" s="142"/>
      <c r="AC71" s="142"/>
      <c r="AD71" s="64"/>
      <c r="AE71" s="64"/>
      <c r="AF71" s="64">
        <v>9059</v>
      </c>
      <c r="AG71" s="64">
        <v>8778</v>
      </c>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5"/>
    </row>
    <row r="72" spans="2:59" s="37" customFormat="1" ht="15" customHeight="1" x14ac:dyDescent="0.2">
      <c r="B72" s="278"/>
      <c r="C72" s="316"/>
      <c r="D72" s="281"/>
      <c r="E72" s="325"/>
      <c r="F72" s="17" t="s">
        <v>55</v>
      </c>
      <c r="G72" s="66"/>
      <c r="H72" s="38"/>
      <c r="I72" s="142"/>
      <c r="J72" s="142"/>
      <c r="K72" s="142"/>
      <c r="L72" s="142"/>
      <c r="M72" s="142"/>
      <c r="N72" s="142"/>
      <c r="O72" s="142"/>
      <c r="P72" s="142"/>
      <c r="Q72" s="38"/>
      <c r="R72" s="142"/>
      <c r="S72" s="142"/>
      <c r="T72" s="142"/>
      <c r="U72" s="142"/>
      <c r="V72" s="142"/>
      <c r="W72" s="142"/>
      <c r="X72" s="142"/>
      <c r="Y72" s="142"/>
      <c r="Z72" s="142"/>
      <c r="AA72" s="142"/>
      <c r="AB72" s="142"/>
      <c r="AC72" s="142"/>
      <c r="AD72" s="64"/>
      <c r="AE72" s="64"/>
      <c r="AF72" s="64">
        <v>16361</v>
      </c>
      <c r="AG72" s="64">
        <v>16350</v>
      </c>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5"/>
    </row>
    <row r="73" spans="2:59" s="37" customFormat="1" ht="15" customHeight="1" x14ac:dyDescent="0.2">
      <c r="B73" s="278"/>
      <c r="C73" s="316"/>
      <c r="D73" s="281"/>
      <c r="E73" s="325"/>
      <c r="F73" s="17" t="s">
        <v>56</v>
      </c>
      <c r="G73" s="66"/>
      <c r="H73" s="38"/>
      <c r="I73" s="142"/>
      <c r="J73" s="142"/>
      <c r="K73" s="142"/>
      <c r="L73" s="142"/>
      <c r="M73" s="142"/>
      <c r="N73" s="142"/>
      <c r="O73" s="142"/>
      <c r="P73" s="142"/>
      <c r="Q73" s="38"/>
      <c r="R73" s="142"/>
      <c r="S73" s="142"/>
      <c r="T73" s="142"/>
      <c r="U73" s="142"/>
      <c r="V73" s="142"/>
      <c r="W73" s="142"/>
      <c r="X73" s="142"/>
      <c r="Y73" s="142"/>
      <c r="Z73" s="142"/>
      <c r="AA73" s="142"/>
      <c r="AB73" s="142"/>
      <c r="AC73" s="142"/>
      <c r="AD73" s="64"/>
      <c r="AE73" s="64"/>
      <c r="AF73" s="64">
        <v>31803</v>
      </c>
      <c r="AG73" s="64">
        <v>31198</v>
      </c>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5"/>
    </row>
    <row r="74" spans="2:59" s="37" customFormat="1" ht="15" customHeight="1" x14ac:dyDescent="0.2">
      <c r="B74" s="278"/>
      <c r="C74" s="316"/>
      <c r="D74" s="281"/>
      <c r="E74" s="325"/>
      <c r="F74" s="17" t="s">
        <v>57</v>
      </c>
      <c r="G74" s="66"/>
      <c r="H74" s="38"/>
      <c r="I74" s="142"/>
      <c r="J74" s="142"/>
      <c r="K74" s="142"/>
      <c r="L74" s="142"/>
      <c r="M74" s="142"/>
      <c r="N74" s="142"/>
      <c r="O74" s="142"/>
      <c r="P74" s="142"/>
      <c r="Q74" s="38"/>
      <c r="R74" s="142"/>
      <c r="S74" s="142"/>
      <c r="T74" s="142"/>
      <c r="U74" s="142"/>
      <c r="V74" s="142"/>
      <c r="W74" s="142"/>
      <c r="X74" s="142"/>
      <c r="Y74" s="142"/>
      <c r="Z74" s="142"/>
      <c r="AA74" s="142"/>
      <c r="AB74" s="142"/>
      <c r="AC74" s="142"/>
      <c r="AD74" s="64"/>
      <c r="AE74" s="64"/>
      <c r="AF74" s="64">
        <v>38901</v>
      </c>
      <c r="AG74" s="64">
        <v>37858</v>
      </c>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5"/>
    </row>
    <row r="75" spans="2:59" s="37" customFormat="1" ht="15" customHeight="1" x14ac:dyDescent="0.2">
      <c r="B75" s="278"/>
      <c r="C75" s="316"/>
      <c r="D75" s="281"/>
      <c r="E75" s="325"/>
      <c r="F75" s="17" t="s">
        <v>58</v>
      </c>
      <c r="G75" s="66"/>
      <c r="H75" s="38"/>
      <c r="I75" s="142"/>
      <c r="J75" s="142"/>
      <c r="K75" s="142"/>
      <c r="L75" s="142"/>
      <c r="M75" s="142"/>
      <c r="N75" s="142"/>
      <c r="O75" s="142"/>
      <c r="P75" s="142"/>
      <c r="Q75" s="38"/>
      <c r="R75" s="142"/>
      <c r="S75" s="142"/>
      <c r="T75" s="142"/>
      <c r="U75" s="142"/>
      <c r="V75" s="142"/>
      <c r="W75" s="142"/>
      <c r="X75" s="142"/>
      <c r="Y75" s="142"/>
      <c r="Z75" s="142"/>
      <c r="AA75" s="142"/>
      <c r="AB75" s="142"/>
      <c r="AC75" s="142"/>
      <c r="AD75" s="64"/>
      <c r="AE75" s="64"/>
      <c r="AF75" s="64">
        <v>51971</v>
      </c>
      <c r="AG75" s="64">
        <v>51162</v>
      </c>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5"/>
    </row>
    <row r="76" spans="2:59" s="37" customFormat="1" ht="15" customHeight="1" x14ac:dyDescent="0.2">
      <c r="B76" s="278"/>
      <c r="C76" s="316"/>
      <c r="D76" s="281"/>
      <c r="E76" s="325"/>
      <c r="F76" s="17" t="s">
        <v>59</v>
      </c>
      <c r="G76" s="66"/>
      <c r="H76" s="38"/>
      <c r="I76" s="142"/>
      <c r="J76" s="142"/>
      <c r="K76" s="142"/>
      <c r="L76" s="142"/>
      <c r="M76" s="142"/>
      <c r="N76" s="142"/>
      <c r="O76" s="142"/>
      <c r="P76" s="142"/>
      <c r="Q76" s="38"/>
      <c r="R76" s="142"/>
      <c r="S76" s="142"/>
      <c r="T76" s="142"/>
      <c r="U76" s="142"/>
      <c r="V76" s="142"/>
      <c r="W76" s="142"/>
      <c r="X76" s="142"/>
      <c r="Y76" s="142"/>
      <c r="Z76" s="142"/>
      <c r="AA76" s="142"/>
      <c r="AB76" s="142"/>
      <c r="AC76" s="142"/>
      <c r="AD76" s="64"/>
      <c r="AE76" s="64"/>
      <c r="AF76" s="64">
        <v>15057</v>
      </c>
      <c r="AG76" s="64">
        <v>15021</v>
      </c>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5"/>
    </row>
    <row r="77" spans="2:59" s="37" customFormat="1" ht="15" customHeight="1" x14ac:dyDescent="0.2">
      <c r="B77" s="278"/>
      <c r="C77" s="316"/>
      <c r="D77" s="281"/>
      <c r="E77" s="325"/>
      <c r="F77" s="17" t="s">
        <v>60</v>
      </c>
      <c r="G77" s="66"/>
      <c r="H77" s="38"/>
      <c r="I77" s="142"/>
      <c r="J77" s="142"/>
      <c r="K77" s="142"/>
      <c r="L77" s="142"/>
      <c r="M77" s="142"/>
      <c r="N77" s="142"/>
      <c r="O77" s="142"/>
      <c r="P77" s="142"/>
      <c r="Q77" s="38"/>
      <c r="R77" s="142"/>
      <c r="S77" s="142"/>
      <c r="T77" s="142"/>
      <c r="U77" s="142"/>
      <c r="V77" s="142"/>
      <c r="W77" s="142"/>
      <c r="X77" s="142"/>
      <c r="Y77" s="142"/>
      <c r="Z77" s="142"/>
      <c r="AA77" s="142"/>
      <c r="AB77" s="142"/>
      <c r="AC77" s="142"/>
      <c r="AD77" s="64"/>
      <c r="AE77" s="64"/>
      <c r="AF77" s="64">
        <v>23076</v>
      </c>
      <c r="AG77" s="64">
        <v>22655</v>
      </c>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5"/>
    </row>
    <row r="78" spans="2:59" s="37" customFormat="1" ht="15" customHeight="1" x14ac:dyDescent="0.2">
      <c r="B78" s="278"/>
      <c r="C78" s="316"/>
      <c r="D78" s="281"/>
      <c r="E78" s="325"/>
      <c r="F78" s="17" t="s">
        <v>61</v>
      </c>
      <c r="G78" s="66"/>
      <c r="H78" s="38"/>
      <c r="I78" s="142"/>
      <c r="J78" s="142"/>
      <c r="K78" s="142"/>
      <c r="L78" s="142"/>
      <c r="M78" s="142"/>
      <c r="N78" s="142"/>
      <c r="O78" s="142"/>
      <c r="P78" s="142"/>
      <c r="Q78" s="38"/>
      <c r="R78" s="142"/>
      <c r="S78" s="142"/>
      <c r="T78" s="142"/>
      <c r="U78" s="142"/>
      <c r="V78" s="142"/>
      <c r="W78" s="142"/>
      <c r="X78" s="142"/>
      <c r="Y78" s="142"/>
      <c r="Z78" s="142"/>
      <c r="AA78" s="142"/>
      <c r="AB78" s="142"/>
      <c r="AC78" s="142"/>
      <c r="AD78" s="64"/>
      <c r="AE78" s="64"/>
      <c r="AF78" s="64">
        <v>54691</v>
      </c>
      <c r="AG78" s="64">
        <v>53424</v>
      </c>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5"/>
    </row>
    <row r="79" spans="2:59" s="37" customFormat="1" ht="15" customHeight="1" x14ac:dyDescent="0.2">
      <c r="B79" s="278"/>
      <c r="C79" s="316"/>
      <c r="D79" s="281"/>
      <c r="E79" s="325"/>
      <c r="F79" s="17" t="s">
        <v>62</v>
      </c>
      <c r="G79" s="66"/>
      <c r="H79" s="38"/>
      <c r="I79" s="142"/>
      <c r="J79" s="142"/>
      <c r="K79" s="142"/>
      <c r="L79" s="142"/>
      <c r="M79" s="142"/>
      <c r="N79" s="142"/>
      <c r="O79" s="142"/>
      <c r="P79" s="142"/>
      <c r="Q79" s="38"/>
      <c r="R79" s="142"/>
      <c r="S79" s="142"/>
      <c r="T79" s="142"/>
      <c r="U79" s="142"/>
      <c r="V79" s="142"/>
      <c r="W79" s="142"/>
      <c r="X79" s="142"/>
      <c r="Y79" s="142"/>
      <c r="Z79" s="142"/>
      <c r="AA79" s="142"/>
      <c r="AB79" s="142"/>
      <c r="AC79" s="142"/>
      <c r="AD79" s="64"/>
      <c r="AE79" s="64"/>
      <c r="AF79" s="64">
        <v>104735</v>
      </c>
      <c r="AG79" s="64">
        <v>102450</v>
      </c>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5"/>
    </row>
    <row r="80" spans="2:59" s="37" customFormat="1" ht="15" customHeight="1" x14ac:dyDescent="0.2">
      <c r="B80" s="278"/>
      <c r="C80" s="316"/>
      <c r="D80" s="281"/>
      <c r="E80" s="325"/>
      <c r="F80" s="17" t="s">
        <v>63</v>
      </c>
      <c r="G80" s="66"/>
      <c r="H80" s="38"/>
      <c r="I80" s="142"/>
      <c r="J80" s="142"/>
      <c r="K80" s="142"/>
      <c r="L80" s="142"/>
      <c r="M80" s="142"/>
      <c r="N80" s="142"/>
      <c r="O80" s="142"/>
      <c r="P80" s="142"/>
      <c r="Q80" s="38"/>
      <c r="R80" s="142"/>
      <c r="S80" s="142"/>
      <c r="T80" s="142"/>
      <c r="U80" s="142"/>
      <c r="V80" s="142"/>
      <c r="W80" s="142"/>
      <c r="X80" s="142"/>
      <c r="Y80" s="142"/>
      <c r="Z80" s="142"/>
      <c r="AA80" s="142"/>
      <c r="AB80" s="142"/>
      <c r="AC80" s="142"/>
      <c r="AD80" s="64"/>
      <c r="AE80" s="64"/>
      <c r="AF80" s="64">
        <v>50176</v>
      </c>
      <c r="AG80" s="64">
        <v>48900</v>
      </c>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5"/>
    </row>
    <row r="81" spans="2:59" s="37" customFormat="1" ht="15" customHeight="1" x14ac:dyDescent="0.2">
      <c r="B81" s="278"/>
      <c r="C81" s="316"/>
      <c r="D81" s="281"/>
      <c r="E81" s="325"/>
      <c r="F81" s="17" t="s">
        <v>64</v>
      </c>
      <c r="G81" s="66"/>
      <c r="H81" s="38"/>
      <c r="I81" s="142"/>
      <c r="J81" s="142"/>
      <c r="K81" s="142"/>
      <c r="L81" s="142"/>
      <c r="M81" s="142"/>
      <c r="N81" s="142"/>
      <c r="O81" s="142"/>
      <c r="P81" s="142"/>
      <c r="Q81" s="38"/>
      <c r="R81" s="142"/>
      <c r="S81" s="142"/>
      <c r="T81" s="142"/>
      <c r="U81" s="142"/>
      <c r="V81" s="142"/>
      <c r="W81" s="142"/>
      <c r="X81" s="142"/>
      <c r="Y81" s="142"/>
      <c r="Z81" s="142"/>
      <c r="AA81" s="142"/>
      <c r="AB81" s="142"/>
      <c r="AC81" s="142"/>
      <c r="AD81" s="64"/>
      <c r="AE81" s="64"/>
      <c r="AF81" s="64">
        <v>36226</v>
      </c>
      <c r="AG81" s="64">
        <v>35336</v>
      </c>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5"/>
    </row>
    <row r="82" spans="2:59" s="37" customFormat="1" ht="15" customHeight="1" x14ac:dyDescent="0.2">
      <c r="B82" s="278"/>
      <c r="C82" s="316"/>
      <c r="D82" s="281"/>
      <c r="E82" s="325"/>
      <c r="F82" s="17" t="s">
        <v>65</v>
      </c>
      <c r="G82" s="66"/>
      <c r="H82" s="38"/>
      <c r="I82" s="142"/>
      <c r="J82" s="142"/>
      <c r="K82" s="142"/>
      <c r="L82" s="142"/>
      <c r="M82" s="142"/>
      <c r="N82" s="142"/>
      <c r="O82" s="142"/>
      <c r="P82" s="142"/>
      <c r="Q82" s="38"/>
      <c r="R82" s="142"/>
      <c r="S82" s="142"/>
      <c r="T82" s="142"/>
      <c r="U82" s="142"/>
      <c r="V82" s="142"/>
      <c r="W82" s="142"/>
      <c r="X82" s="142"/>
      <c r="Y82" s="142"/>
      <c r="Z82" s="142"/>
      <c r="AA82" s="142"/>
      <c r="AB82" s="142"/>
      <c r="AC82" s="142"/>
      <c r="AD82" s="64"/>
      <c r="AE82" s="64"/>
      <c r="AF82" s="64">
        <v>35628</v>
      </c>
      <c r="AG82" s="64">
        <v>34969</v>
      </c>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5"/>
    </row>
    <row r="83" spans="2:59" s="37" customFormat="1" ht="15" customHeight="1" x14ac:dyDescent="0.2">
      <c r="B83" s="278"/>
      <c r="C83" s="316"/>
      <c r="D83" s="281"/>
      <c r="E83" s="325"/>
      <c r="F83" s="17" t="s">
        <v>66</v>
      </c>
      <c r="G83" s="67"/>
      <c r="H83" s="38"/>
      <c r="I83" s="142"/>
      <c r="J83" s="142"/>
      <c r="K83" s="142"/>
      <c r="L83" s="142"/>
      <c r="M83" s="142"/>
      <c r="N83" s="142"/>
      <c r="O83" s="142"/>
      <c r="P83" s="142"/>
      <c r="Q83" s="38"/>
      <c r="R83" s="142"/>
      <c r="S83" s="142"/>
      <c r="T83" s="142"/>
      <c r="U83" s="142"/>
      <c r="V83" s="142"/>
      <c r="W83" s="142"/>
      <c r="X83" s="142"/>
      <c r="Y83" s="142"/>
      <c r="Z83" s="142"/>
      <c r="AA83" s="142"/>
      <c r="AB83" s="142"/>
      <c r="AC83" s="142"/>
      <c r="AD83" s="64"/>
      <c r="AE83" s="64"/>
      <c r="AF83" s="64">
        <v>5641</v>
      </c>
      <c r="AG83" s="64">
        <v>5432</v>
      </c>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5"/>
    </row>
    <row r="84" spans="2:59" s="37" customFormat="1" ht="15" customHeight="1" x14ac:dyDescent="0.2">
      <c r="B84" s="279" t="s">
        <v>48</v>
      </c>
      <c r="C84" s="316"/>
      <c r="D84" s="281"/>
      <c r="E84" s="325"/>
      <c r="F84" s="17" t="s">
        <v>53</v>
      </c>
      <c r="G84" s="66"/>
      <c r="H84" s="38"/>
      <c r="I84" s="142"/>
      <c r="J84" s="142"/>
      <c r="K84" s="142"/>
      <c r="L84" s="142"/>
      <c r="M84" s="142"/>
      <c r="N84" s="142"/>
      <c r="O84" s="142"/>
      <c r="P84" s="142"/>
      <c r="Q84" s="38"/>
      <c r="R84" s="142"/>
      <c r="S84" s="142"/>
      <c r="T84" s="142"/>
      <c r="U84" s="142"/>
      <c r="V84" s="142"/>
      <c r="W84" s="142"/>
      <c r="X84" s="142"/>
      <c r="Y84" s="142"/>
      <c r="Z84" s="142"/>
      <c r="AA84" s="142"/>
      <c r="AB84" s="142"/>
      <c r="AC84" s="142"/>
      <c r="AD84" s="64"/>
      <c r="AE84" s="64"/>
      <c r="AF84" s="64">
        <v>313302</v>
      </c>
      <c r="AG84" s="64">
        <v>307730</v>
      </c>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5"/>
    </row>
    <row r="85" spans="2:59" s="37" customFormat="1" ht="15" customHeight="1" x14ac:dyDescent="0.2">
      <c r="B85" s="279"/>
      <c r="C85" s="316"/>
      <c r="D85" s="281"/>
      <c r="E85" s="325"/>
      <c r="F85" s="17" t="s">
        <v>54</v>
      </c>
      <c r="G85" s="66"/>
      <c r="H85" s="38"/>
      <c r="I85" s="142"/>
      <c r="J85" s="142"/>
      <c r="K85" s="142"/>
      <c r="L85" s="142"/>
      <c r="M85" s="142"/>
      <c r="N85" s="142"/>
      <c r="O85" s="142"/>
      <c r="P85" s="142"/>
      <c r="Q85" s="38"/>
      <c r="R85" s="142"/>
      <c r="S85" s="142"/>
      <c r="T85" s="142"/>
      <c r="U85" s="142"/>
      <c r="V85" s="142"/>
      <c r="W85" s="142"/>
      <c r="X85" s="142"/>
      <c r="Y85" s="142"/>
      <c r="Z85" s="142"/>
      <c r="AA85" s="142"/>
      <c r="AB85" s="142"/>
      <c r="AC85" s="142"/>
      <c r="AD85" s="64"/>
      <c r="AE85" s="64"/>
      <c r="AF85" s="64">
        <v>210129</v>
      </c>
      <c r="AG85" s="64">
        <v>206574</v>
      </c>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5"/>
    </row>
    <row r="86" spans="2:59" s="37" customFormat="1" ht="15" customHeight="1" x14ac:dyDescent="0.2">
      <c r="B86" s="279"/>
      <c r="C86" s="316"/>
      <c r="D86" s="281"/>
      <c r="E86" s="325"/>
      <c r="F86" s="17" t="s">
        <v>55</v>
      </c>
      <c r="G86" s="66"/>
      <c r="H86" s="38"/>
      <c r="I86" s="142"/>
      <c r="J86" s="142"/>
      <c r="K86" s="142"/>
      <c r="L86" s="142"/>
      <c r="M86" s="142"/>
      <c r="N86" s="142"/>
      <c r="O86" s="142"/>
      <c r="P86" s="142"/>
      <c r="Q86" s="38"/>
      <c r="R86" s="142"/>
      <c r="S86" s="142"/>
      <c r="T86" s="142"/>
      <c r="U86" s="142"/>
      <c r="V86" s="142"/>
      <c r="W86" s="142"/>
      <c r="X86" s="142"/>
      <c r="Y86" s="142"/>
      <c r="Z86" s="142"/>
      <c r="AA86" s="142"/>
      <c r="AB86" s="142"/>
      <c r="AC86" s="142"/>
      <c r="AD86" s="64"/>
      <c r="AE86" s="64"/>
      <c r="AF86" s="64">
        <v>293762</v>
      </c>
      <c r="AG86" s="64">
        <v>288700</v>
      </c>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5"/>
    </row>
    <row r="87" spans="2:59" s="37" customFormat="1" ht="15" customHeight="1" x14ac:dyDescent="0.2">
      <c r="B87" s="279"/>
      <c r="C87" s="316"/>
      <c r="D87" s="281"/>
      <c r="E87" s="325"/>
      <c r="F87" s="17" t="s">
        <v>56</v>
      </c>
      <c r="G87" s="66"/>
      <c r="H87" s="38"/>
      <c r="I87" s="142"/>
      <c r="J87" s="142"/>
      <c r="K87" s="142"/>
      <c r="L87" s="142"/>
      <c r="M87" s="142"/>
      <c r="N87" s="142"/>
      <c r="O87" s="142"/>
      <c r="P87" s="142"/>
      <c r="Q87" s="38"/>
      <c r="R87" s="142"/>
      <c r="S87" s="142"/>
      <c r="T87" s="142"/>
      <c r="U87" s="142"/>
      <c r="V87" s="142"/>
      <c r="W87" s="142"/>
      <c r="X87" s="142"/>
      <c r="Y87" s="142"/>
      <c r="Z87" s="142"/>
      <c r="AA87" s="142"/>
      <c r="AB87" s="142"/>
      <c r="AC87" s="142"/>
      <c r="AD87" s="64"/>
      <c r="AE87" s="64"/>
      <c r="AF87" s="64">
        <v>63221</v>
      </c>
      <c r="AG87" s="64">
        <v>62644</v>
      </c>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5"/>
    </row>
    <row r="88" spans="2:59" s="37" customFormat="1" ht="15" customHeight="1" x14ac:dyDescent="0.2">
      <c r="B88" s="279"/>
      <c r="C88" s="316"/>
      <c r="D88" s="281"/>
      <c r="E88" s="325"/>
      <c r="F88" s="17" t="s">
        <v>57</v>
      </c>
      <c r="G88" s="66"/>
      <c r="H88" s="38"/>
      <c r="I88" s="142"/>
      <c r="J88" s="142"/>
      <c r="K88" s="142"/>
      <c r="L88" s="142"/>
      <c r="M88" s="142"/>
      <c r="N88" s="142"/>
      <c r="O88" s="142"/>
      <c r="P88" s="142"/>
      <c r="Q88" s="38"/>
      <c r="R88" s="142"/>
      <c r="S88" s="142"/>
      <c r="T88" s="142"/>
      <c r="U88" s="142"/>
      <c r="V88" s="142"/>
      <c r="W88" s="142"/>
      <c r="X88" s="142"/>
      <c r="Y88" s="142"/>
      <c r="Z88" s="142"/>
      <c r="AA88" s="142"/>
      <c r="AB88" s="142"/>
      <c r="AC88" s="142"/>
      <c r="AD88" s="64"/>
      <c r="AE88" s="64"/>
      <c r="AF88" s="64">
        <v>204699</v>
      </c>
      <c r="AG88" s="64">
        <v>201819</v>
      </c>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5"/>
    </row>
    <row r="89" spans="2:59" s="37" customFormat="1" ht="15" customHeight="1" x14ac:dyDescent="0.2">
      <c r="B89" s="279"/>
      <c r="C89" s="316"/>
      <c r="D89" s="281"/>
      <c r="E89" s="325"/>
      <c r="F89" s="17" t="s">
        <v>58</v>
      </c>
      <c r="G89" s="66"/>
      <c r="H89" s="38"/>
      <c r="I89" s="142"/>
      <c r="J89" s="142"/>
      <c r="K89" s="142"/>
      <c r="L89" s="142"/>
      <c r="M89" s="142"/>
      <c r="N89" s="142"/>
      <c r="O89" s="142"/>
      <c r="P89" s="142"/>
      <c r="Q89" s="38"/>
      <c r="R89" s="142"/>
      <c r="S89" s="142"/>
      <c r="T89" s="142"/>
      <c r="U89" s="142"/>
      <c r="V89" s="142"/>
      <c r="W89" s="142"/>
      <c r="X89" s="142"/>
      <c r="Y89" s="142"/>
      <c r="Z89" s="142"/>
      <c r="AA89" s="142"/>
      <c r="AB89" s="142"/>
      <c r="AC89" s="142"/>
      <c r="AD89" s="64"/>
      <c r="AE89" s="64"/>
      <c r="AF89" s="64">
        <v>264249</v>
      </c>
      <c r="AG89" s="64">
        <v>260635</v>
      </c>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5"/>
    </row>
    <row r="90" spans="2:59" s="37" customFormat="1" ht="15" customHeight="1" x14ac:dyDescent="0.2">
      <c r="B90" s="279"/>
      <c r="C90" s="316"/>
      <c r="D90" s="281"/>
      <c r="E90" s="325"/>
      <c r="F90" s="17" t="s">
        <v>59</v>
      </c>
      <c r="G90" s="66"/>
      <c r="H90" s="38"/>
      <c r="I90" s="142"/>
      <c r="J90" s="142"/>
      <c r="K90" s="142"/>
      <c r="L90" s="142"/>
      <c r="M90" s="142"/>
      <c r="N90" s="142"/>
      <c r="O90" s="142"/>
      <c r="P90" s="142"/>
      <c r="Q90" s="38"/>
      <c r="R90" s="142"/>
      <c r="S90" s="142"/>
      <c r="T90" s="142"/>
      <c r="U90" s="142"/>
      <c r="V90" s="142"/>
      <c r="W90" s="142"/>
      <c r="X90" s="142"/>
      <c r="Y90" s="142"/>
      <c r="Z90" s="142"/>
      <c r="AA90" s="142"/>
      <c r="AB90" s="142"/>
      <c r="AC90" s="142"/>
      <c r="AD90" s="64"/>
      <c r="AE90" s="64"/>
      <c r="AF90" s="64">
        <v>219152</v>
      </c>
      <c r="AG90" s="64">
        <v>216134</v>
      </c>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5"/>
    </row>
    <row r="91" spans="2:59" s="37" customFormat="1" ht="15" customHeight="1" x14ac:dyDescent="0.2">
      <c r="B91" s="279"/>
      <c r="C91" s="316"/>
      <c r="D91" s="281"/>
      <c r="E91" s="325"/>
      <c r="F91" s="17" t="s">
        <v>60</v>
      </c>
      <c r="G91" s="66"/>
      <c r="H91" s="38"/>
      <c r="I91" s="142"/>
      <c r="J91" s="142"/>
      <c r="K91" s="142"/>
      <c r="L91" s="142"/>
      <c r="M91" s="142"/>
      <c r="N91" s="142"/>
      <c r="O91" s="142"/>
      <c r="P91" s="142"/>
      <c r="Q91" s="38"/>
      <c r="R91" s="142"/>
      <c r="S91" s="142"/>
      <c r="T91" s="142"/>
      <c r="U91" s="142"/>
      <c r="V91" s="142"/>
      <c r="W91" s="142"/>
      <c r="X91" s="142"/>
      <c r="Y91" s="142"/>
      <c r="Z91" s="142"/>
      <c r="AA91" s="142"/>
      <c r="AB91" s="142"/>
      <c r="AC91" s="142"/>
      <c r="AD91" s="64"/>
      <c r="AE91" s="64"/>
      <c r="AF91" s="64">
        <v>297863</v>
      </c>
      <c r="AG91" s="64">
        <v>294142</v>
      </c>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5"/>
    </row>
    <row r="92" spans="2:59" s="37" customFormat="1" ht="15" customHeight="1" x14ac:dyDescent="0.2">
      <c r="B92" s="279"/>
      <c r="C92" s="316"/>
      <c r="D92" s="281"/>
      <c r="E92" s="325"/>
      <c r="F92" s="17" t="s">
        <v>61</v>
      </c>
      <c r="G92" s="66"/>
      <c r="H92" s="38"/>
      <c r="I92" s="142"/>
      <c r="J92" s="142"/>
      <c r="K92" s="142"/>
      <c r="L92" s="142"/>
      <c r="M92" s="142"/>
      <c r="N92" s="142"/>
      <c r="O92" s="142"/>
      <c r="P92" s="142"/>
      <c r="Q92" s="38"/>
      <c r="R92" s="142"/>
      <c r="S92" s="142"/>
      <c r="T92" s="142"/>
      <c r="U92" s="142"/>
      <c r="V92" s="142"/>
      <c r="W92" s="142"/>
      <c r="X92" s="142"/>
      <c r="Y92" s="142"/>
      <c r="Z92" s="142"/>
      <c r="AA92" s="142"/>
      <c r="AB92" s="142"/>
      <c r="AC92" s="142"/>
      <c r="AD92" s="64"/>
      <c r="AE92" s="64"/>
      <c r="AF92" s="64">
        <v>185635</v>
      </c>
      <c r="AG92" s="64">
        <v>182450</v>
      </c>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5"/>
    </row>
    <row r="93" spans="2:59" s="37" customFormat="1" ht="15" customHeight="1" x14ac:dyDescent="0.2">
      <c r="B93" s="279"/>
      <c r="C93" s="316"/>
      <c r="D93" s="281"/>
      <c r="E93" s="325"/>
      <c r="F93" s="17" t="s">
        <v>62</v>
      </c>
      <c r="G93" s="66"/>
      <c r="H93" s="38"/>
      <c r="I93" s="142"/>
      <c r="J93" s="142"/>
      <c r="K93" s="142"/>
      <c r="L93" s="142"/>
      <c r="M93" s="142"/>
      <c r="N93" s="142"/>
      <c r="O93" s="142"/>
      <c r="P93" s="142"/>
      <c r="Q93" s="38"/>
      <c r="R93" s="142"/>
      <c r="S93" s="142"/>
      <c r="T93" s="142"/>
      <c r="U93" s="142"/>
      <c r="V93" s="142"/>
      <c r="W93" s="142"/>
      <c r="X93" s="142"/>
      <c r="Y93" s="142"/>
      <c r="Z93" s="142"/>
      <c r="AA93" s="142"/>
      <c r="AB93" s="142"/>
      <c r="AC93" s="142"/>
      <c r="AD93" s="64"/>
      <c r="AE93" s="64"/>
      <c r="AF93" s="64">
        <v>292179</v>
      </c>
      <c r="AG93" s="64">
        <v>287828</v>
      </c>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5"/>
    </row>
    <row r="94" spans="2:59" s="37" customFormat="1" ht="15" customHeight="1" x14ac:dyDescent="0.2">
      <c r="B94" s="279"/>
      <c r="C94" s="316"/>
      <c r="D94" s="281"/>
      <c r="E94" s="325"/>
      <c r="F94" s="17" t="s">
        <v>63</v>
      </c>
      <c r="G94" s="66"/>
      <c r="H94" s="38"/>
      <c r="I94" s="142"/>
      <c r="J94" s="142"/>
      <c r="K94" s="142"/>
      <c r="L94" s="142"/>
      <c r="M94" s="142"/>
      <c r="N94" s="142"/>
      <c r="O94" s="142"/>
      <c r="P94" s="142"/>
      <c r="Q94" s="38"/>
      <c r="R94" s="142"/>
      <c r="S94" s="142"/>
      <c r="T94" s="142"/>
      <c r="U94" s="142"/>
      <c r="V94" s="142"/>
      <c r="W94" s="142"/>
      <c r="X94" s="142"/>
      <c r="Y94" s="142"/>
      <c r="Z94" s="142"/>
      <c r="AA94" s="142"/>
      <c r="AB94" s="142"/>
      <c r="AC94" s="142"/>
      <c r="AD94" s="64"/>
      <c r="AE94" s="64"/>
      <c r="AF94" s="64">
        <v>257486</v>
      </c>
      <c r="AG94" s="64">
        <v>253685</v>
      </c>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5"/>
    </row>
    <row r="95" spans="2:59" s="37" customFormat="1" ht="15" customHeight="1" x14ac:dyDescent="0.2">
      <c r="B95" s="279"/>
      <c r="C95" s="316"/>
      <c r="D95" s="281"/>
      <c r="E95" s="325"/>
      <c r="F95" s="17" t="s">
        <v>64</v>
      </c>
      <c r="G95" s="66"/>
      <c r="H95" s="38"/>
      <c r="I95" s="142"/>
      <c r="J95" s="142"/>
      <c r="K95" s="142"/>
      <c r="L95" s="142"/>
      <c r="M95" s="142"/>
      <c r="N95" s="142"/>
      <c r="O95" s="142"/>
      <c r="P95" s="142"/>
      <c r="Q95" s="38"/>
      <c r="R95" s="142"/>
      <c r="S95" s="142"/>
      <c r="T95" s="142"/>
      <c r="U95" s="142"/>
      <c r="V95" s="142"/>
      <c r="W95" s="142"/>
      <c r="X95" s="142"/>
      <c r="Y95" s="142"/>
      <c r="Z95" s="142"/>
      <c r="AA95" s="142"/>
      <c r="AB95" s="142"/>
      <c r="AC95" s="142"/>
      <c r="AD95" s="64"/>
      <c r="AE95" s="64"/>
      <c r="AF95" s="64">
        <v>286659</v>
      </c>
      <c r="AG95" s="64">
        <v>282719</v>
      </c>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5"/>
    </row>
    <row r="96" spans="2:59" s="37" customFormat="1" ht="15" customHeight="1" x14ac:dyDescent="0.2">
      <c r="B96" s="279"/>
      <c r="C96" s="316"/>
      <c r="D96" s="281"/>
      <c r="E96" s="325"/>
      <c r="F96" s="17" t="s">
        <v>65</v>
      </c>
      <c r="G96" s="66"/>
      <c r="H96" s="38"/>
      <c r="I96" s="142"/>
      <c r="J96" s="142"/>
      <c r="K96" s="142"/>
      <c r="L96" s="142"/>
      <c r="M96" s="142"/>
      <c r="N96" s="142"/>
      <c r="O96" s="142"/>
      <c r="P96" s="142"/>
      <c r="Q96" s="38"/>
      <c r="R96" s="142"/>
      <c r="S96" s="142"/>
      <c r="T96" s="142"/>
      <c r="U96" s="142"/>
      <c r="V96" s="142"/>
      <c r="W96" s="142"/>
      <c r="X96" s="142"/>
      <c r="Y96" s="142"/>
      <c r="Z96" s="142"/>
      <c r="AA96" s="142"/>
      <c r="AB96" s="142"/>
      <c r="AC96" s="142"/>
      <c r="AD96" s="64"/>
      <c r="AE96" s="64"/>
      <c r="AF96" s="64">
        <v>113926</v>
      </c>
      <c r="AG96" s="64">
        <v>112089</v>
      </c>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5"/>
    </row>
    <row r="97" spans="2:59" s="37" customFormat="1" ht="15" customHeight="1" x14ac:dyDescent="0.2">
      <c r="B97" s="279"/>
      <c r="C97" s="316"/>
      <c r="D97" s="282"/>
      <c r="E97" s="326"/>
      <c r="F97" s="17" t="s">
        <v>66</v>
      </c>
      <c r="G97" s="67"/>
      <c r="H97" s="38"/>
      <c r="I97" s="142"/>
      <c r="J97" s="142"/>
      <c r="K97" s="142"/>
      <c r="L97" s="142"/>
      <c r="M97" s="142"/>
      <c r="N97" s="142"/>
      <c r="O97" s="142"/>
      <c r="P97" s="142"/>
      <c r="Q97" s="38"/>
      <c r="R97" s="142"/>
      <c r="S97" s="142"/>
      <c r="T97" s="142"/>
      <c r="U97" s="142"/>
      <c r="V97" s="142"/>
      <c r="W97" s="142"/>
      <c r="X97" s="142"/>
      <c r="Y97" s="142"/>
      <c r="Z97" s="142"/>
      <c r="AA97" s="142"/>
      <c r="AB97" s="142"/>
      <c r="AC97" s="142"/>
      <c r="AD97" s="64"/>
      <c r="AE97" s="64"/>
      <c r="AF97" s="64">
        <v>149462</v>
      </c>
      <c r="AG97" s="64">
        <v>147364</v>
      </c>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5"/>
    </row>
  </sheetData>
  <mergeCells count="23">
    <mergeCell ref="I8:P8"/>
    <mergeCell ref="I9:P9"/>
    <mergeCell ref="B84:B97"/>
    <mergeCell ref="C27:C40"/>
    <mergeCell ref="B41:B54"/>
    <mergeCell ref="B13:B40"/>
    <mergeCell ref="C13:C26"/>
    <mergeCell ref="E13:E54"/>
    <mergeCell ref="D13:D54"/>
    <mergeCell ref="C41:C54"/>
    <mergeCell ref="B8:B12"/>
    <mergeCell ref="B3:H3"/>
    <mergeCell ref="B56:B83"/>
    <mergeCell ref="C56:C69"/>
    <mergeCell ref="D56:D97"/>
    <mergeCell ref="E56:E97"/>
    <mergeCell ref="C8:C12"/>
    <mergeCell ref="D8:D12"/>
    <mergeCell ref="E8:E12"/>
    <mergeCell ref="F8:F12"/>
    <mergeCell ref="C84:C97"/>
    <mergeCell ref="C70:C83"/>
    <mergeCell ref="G8:G9"/>
  </mergeCells>
  <dataValidations count="1">
    <dataValidation type="list" allowBlank="1" showInputMessage="1" showErrorMessage="1" sqref="F6" xr:uid="{66061CA2-0E51-45FA-A1D6-6FAD6ECB5E96}">
      <formula1>$B$45:$B$54</formula1>
    </dataValidation>
  </dataValidation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6949E-CADC-44E6-99C0-2244FCFCBA0D}">
  <sheetPr>
    <tabColor theme="7" tint="0.79998168889431442"/>
    <pageSetUpPr autoPageBreaks="0"/>
  </sheetPr>
  <dimension ref="A1:CL260"/>
  <sheetViews>
    <sheetView zoomScale="80" zoomScaleNormal="80" workbookViewId="0"/>
  </sheetViews>
  <sheetFormatPr defaultColWidth="10.5703125" defaultRowHeight="11.25" zeroHeight="1" x14ac:dyDescent="0.15"/>
  <cols>
    <col min="1" max="1" width="4.7109375" style="137" customWidth="1"/>
    <col min="2" max="2" width="23.42578125" style="137" customWidth="1"/>
    <col min="3" max="3" width="22.42578125" style="137" customWidth="1"/>
    <col min="4" max="13" width="14.85546875" style="137" customWidth="1"/>
    <col min="14" max="14" width="2.5703125" style="137" customWidth="1"/>
    <col min="15" max="23" width="14.85546875" style="137" customWidth="1"/>
    <col min="24" max="24" width="19.42578125" style="137" customWidth="1"/>
    <col min="25" max="35" width="14.85546875" style="137" customWidth="1"/>
    <col min="36" max="36" width="2.5703125" style="137" customWidth="1"/>
    <col min="37" max="57" width="14.85546875" style="137" customWidth="1"/>
    <col min="58" max="58" width="2.5703125" style="137" customWidth="1"/>
    <col min="59" max="79" width="14.85546875" style="137" customWidth="1"/>
    <col min="80" max="80" width="2.5703125" style="137" customWidth="1"/>
    <col min="81" max="86" width="14.85546875" style="137" customWidth="1"/>
    <col min="87" max="88" width="14.28515625" style="137" customWidth="1"/>
    <col min="89" max="16384" width="10.5703125" style="137"/>
  </cols>
  <sheetData>
    <row r="1" spans="1:88" s="2" customFormat="1" ht="12.6" customHeight="1" x14ac:dyDescent="0.2">
      <c r="A1" s="1"/>
    </row>
    <row r="2" spans="1:88" s="2" customFormat="1" ht="18.600000000000001" customHeight="1" x14ac:dyDescent="0.25">
      <c r="A2" s="1"/>
      <c r="B2" s="3" t="s">
        <v>530</v>
      </c>
      <c r="C2" s="3"/>
      <c r="D2" s="3"/>
    </row>
    <row r="3" spans="1:88" s="2" customFormat="1" ht="23.25" customHeight="1" x14ac:dyDescent="0.2">
      <c r="A3" s="1"/>
      <c r="B3" s="260" t="s">
        <v>594</v>
      </c>
      <c r="C3" s="260"/>
      <c r="D3" s="260"/>
      <c r="E3" s="260"/>
      <c r="F3" s="260"/>
      <c r="G3" s="260"/>
      <c r="H3" s="260"/>
      <c r="I3" s="260"/>
      <c r="J3" s="260"/>
      <c r="K3" s="260"/>
      <c r="L3" s="260"/>
      <c r="M3" s="260"/>
      <c r="N3" s="260"/>
      <c r="O3" s="260"/>
      <c r="P3" s="260"/>
      <c r="Q3" s="260"/>
      <c r="R3" s="260"/>
      <c r="S3" s="260"/>
      <c r="T3" s="260"/>
      <c r="U3" s="260"/>
      <c r="V3" s="260"/>
      <c r="W3" s="260"/>
      <c r="X3" s="260"/>
      <c r="Y3" s="4"/>
      <c r="Z3" s="4"/>
      <c r="AA3" s="4"/>
      <c r="AB3" s="4"/>
      <c r="AC3" s="4"/>
      <c r="AD3" s="4"/>
      <c r="AE3" s="4"/>
      <c r="AF3" s="4"/>
      <c r="AG3" s="4"/>
      <c r="AH3" s="4"/>
      <c r="AI3" s="4"/>
      <c r="AJ3" s="4"/>
      <c r="AK3" s="4"/>
      <c r="AL3" s="4"/>
      <c r="AM3" s="4"/>
      <c r="AN3" s="4"/>
      <c r="AO3" s="4"/>
      <c r="AP3" s="4"/>
      <c r="AQ3" s="4"/>
      <c r="AR3" s="4"/>
      <c r="AS3" s="4"/>
      <c r="AT3" s="4"/>
      <c r="AU3" s="4"/>
      <c r="AV3" s="4"/>
      <c r="AW3" s="4"/>
      <c r="BF3" s="4"/>
      <c r="CB3" s="4"/>
    </row>
    <row r="4" spans="1:88" s="2" customFormat="1" ht="16.350000000000001" customHeight="1" x14ac:dyDescent="0.2">
      <c r="A4" s="1"/>
      <c r="B4" s="162"/>
      <c r="C4" s="162"/>
      <c r="D4" s="162"/>
      <c r="E4" s="162"/>
      <c r="F4" s="163"/>
      <c r="G4" s="163"/>
      <c r="H4" s="163"/>
      <c r="I4" s="163"/>
      <c r="J4" s="163"/>
      <c r="K4" s="163"/>
      <c r="L4" s="163"/>
      <c r="M4" s="163"/>
      <c r="N4" s="163"/>
      <c r="O4" s="163"/>
      <c r="P4" s="163"/>
      <c r="Q4" s="163"/>
      <c r="R4" s="163"/>
      <c r="S4" s="163"/>
      <c r="T4" s="163"/>
      <c r="U4" s="163"/>
      <c r="V4" s="163"/>
      <c r="W4" s="163"/>
      <c r="Y4" s="4"/>
      <c r="Z4" s="4"/>
      <c r="AA4" s="4"/>
      <c r="AB4" s="4"/>
      <c r="AC4" s="4"/>
      <c r="AD4" s="4"/>
      <c r="AE4" s="4"/>
      <c r="AF4" s="4"/>
      <c r="AG4" s="4"/>
      <c r="AH4" s="4"/>
      <c r="AI4" s="4"/>
      <c r="AJ4" s="163"/>
      <c r="AK4" s="4"/>
      <c r="AL4" s="4"/>
      <c r="AM4" s="4"/>
      <c r="AN4" s="4"/>
      <c r="AO4" s="4"/>
      <c r="AP4" s="4"/>
      <c r="AQ4" s="4"/>
      <c r="AR4" s="4"/>
      <c r="AS4" s="4"/>
      <c r="AT4" s="4"/>
      <c r="AU4" s="4"/>
      <c r="AV4" s="4"/>
      <c r="AW4" s="4"/>
      <c r="BF4" s="163"/>
      <c r="CB4" s="163"/>
    </row>
    <row r="5" spans="1:88" x14ac:dyDescent="0.15"/>
    <row r="6" spans="1:88" s="239" customFormat="1" ht="10.5" customHeight="1" x14ac:dyDescent="0.15">
      <c r="B6" s="240" t="s">
        <v>531</v>
      </c>
    </row>
    <row r="7" spans="1:88" s="165" customFormat="1" ht="10.5" customHeight="1" x14ac:dyDescent="0.15">
      <c r="B7" s="166"/>
    </row>
    <row r="8" spans="1:88" s="167" customFormat="1" ht="17.100000000000001" customHeight="1" x14ac:dyDescent="0.2">
      <c r="B8" s="168" t="s">
        <v>205</v>
      </c>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74"/>
      <c r="CI8" s="174"/>
      <c r="CJ8" s="245"/>
    </row>
    <row r="9" spans="1:88" s="167" customFormat="1" ht="10.5" customHeight="1" x14ac:dyDescent="0.2">
      <c r="B9" s="171"/>
    </row>
    <row r="10" spans="1:88" s="172" customFormat="1" ht="10.5" customHeight="1" x14ac:dyDescent="0.2">
      <c r="B10" s="173" t="s">
        <v>46</v>
      </c>
      <c r="C10" s="174"/>
      <c r="D10" s="174"/>
      <c r="E10" s="174"/>
      <c r="F10" s="174"/>
      <c r="G10" s="174"/>
      <c r="H10" s="174"/>
      <c r="I10" s="174"/>
      <c r="J10" s="174"/>
      <c r="K10" s="174"/>
      <c r="L10" s="174"/>
      <c r="M10" s="174"/>
      <c r="N10" s="174"/>
      <c r="O10" s="174"/>
      <c r="P10" s="174"/>
      <c r="Q10" s="174"/>
      <c r="R10" s="174"/>
      <c r="S10" s="174"/>
      <c r="T10" s="340"/>
      <c r="U10" s="341"/>
      <c r="V10" s="244"/>
      <c r="W10" s="176"/>
      <c r="X10" s="173" t="s">
        <v>47</v>
      </c>
      <c r="Y10" s="174"/>
      <c r="Z10" s="174"/>
      <c r="AA10" s="174"/>
      <c r="AB10" s="174"/>
      <c r="AC10" s="174"/>
      <c r="AD10" s="174"/>
      <c r="AE10" s="174"/>
      <c r="AF10" s="174"/>
      <c r="AG10" s="174"/>
      <c r="AH10" s="174"/>
      <c r="AI10" s="174"/>
      <c r="AJ10" s="174"/>
      <c r="AK10" s="174"/>
      <c r="AL10" s="174"/>
      <c r="AM10" s="174"/>
      <c r="AN10" s="174"/>
      <c r="AO10" s="174"/>
      <c r="AP10" s="174"/>
      <c r="AQ10" s="174"/>
      <c r="AR10" s="244"/>
      <c r="AT10" s="173" t="s">
        <v>48</v>
      </c>
      <c r="AU10" s="174"/>
      <c r="AV10" s="174"/>
      <c r="AW10" s="174"/>
      <c r="AX10" s="174"/>
      <c r="AY10" s="174"/>
      <c r="AZ10" s="174"/>
      <c r="BA10" s="174"/>
      <c r="BB10" s="174"/>
      <c r="BC10" s="174"/>
      <c r="BD10" s="174"/>
      <c r="BE10" s="174"/>
      <c r="BF10" s="174"/>
      <c r="BG10" s="174"/>
      <c r="BH10" s="174"/>
      <c r="BI10" s="174"/>
      <c r="BJ10" s="174"/>
      <c r="BK10" s="174"/>
      <c r="BL10" s="174"/>
      <c r="BM10" s="174"/>
      <c r="BN10" s="244"/>
      <c r="BO10" s="176"/>
      <c r="BP10" s="173" t="s">
        <v>510</v>
      </c>
      <c r="BQ10" s="174"/>
      <c r="BR10" s="174"/>
      <c r="BS10" s="174"/>
      <c r="BT10" s="174"/>
      <c r="BU10" s="174"/>
      <c r="BV10" s="174"/>
      <c r="BW10" s="174"/>
      <c r="BX10" s="174"/>
      <c r="BY10" s="174"/>
      <c r="BZ10" s="174"/>
      <c r="CA10" s="174"/>
      <c r="CB10" s="174"/>
      <c r="CC10" s="174"/>
      <c r="CD10" s="174"/>
      <c r="CE10" s="174"/>
      <c r="CF10" s="174"/>
      <c r="CG10" s="174"/>
      <c r="CH10" s="174"/>
      <c r="CI10" s="174"/>
      <c r="CJ10" s="244"/>
    </row>
    <row r="11" spans="1:88" s="165" customFormat="1" ht="10.5" customHeight="1" x14ac:dyDescent="0.2">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c r="BY11" s="177"/>
      <c r="BZ11" s="177"/>
      <c r="CA11" s="177"/>
      <c r="CB11" s="177"/>
    </row>
    <row r="12" spans="1:88" s="165" customFormat="1" ht="38.25" customHeight="1" x14ac:dyDescent="0.25">
      <c r="B12" s="178" t="s">
        <v>532</v>
      </c>
      <c r="C12" s="179" t="s">
        <v>533</v>
      </c>
      <c r="D12" s="179" t="s">
        <v>534</v>
      </c>
      <c r="E12" s="179" t="s">
        <v>535</v>
      </c>
      <c r="F12" s="179" t="s">
        <v>536</v>
      </c>
      <c r="G12" s="179" t="s">
        <v>537</v>
      </c>
      <c r="H12" s="179" t="s">
        <v>538</v>
      </c>
      <c r="I12" s="179" t="s">
        <v>539</v>
      </c>
      <c r="J12" s="179" t="s">
        <v>540</v>
      </c>
      <c r="K12" s="179" t="s">
        <v>541</v>
      </c>
      <c r="L12" s="179" t="s">
        <v>542</v>
      </c>
      <c r="M12" s="179" t="s">
        <v>543</v>
      </c>
      <c r="N12" s="180"/>
      <c r="O12" s="179" t="s">
        <v>544</v>
      </c>
      <c r="P12" s="179" t="s">
        <v>545</v>
      </c>
      <c r="Q12" s="179" t="s">
        <v>546</v>
      </c>
      <c r="R12" s="181" t="s">
        <v>547</v>
      </c>
      <c r="S12" s="181" t="s">
        <v>548</v>
      </c>
      <c r="T12" s="181" t="s">
        <v>549</v>
      </c>
      <c r="U12" s="181" t="s">
        <v>582</v>
      </c>
      <c r="V12" s="181" t="s">
        <v>590</v>
      </c>
      <c r="W12" s="150"/>
      <c r="X12" s="178" t="s">
        <v>532</v>
      </c>
      <c r="Y12" s="179" t="s">
        <v>533</v>
      </c>
      <c r="Z12" s="179" t="s">
        <v>534</v>
      </c>
      <c r="AA12" s="179" t="s">
        <v>535</v>
      </c>
      <c r="AB12" s="179" t="s">
        <v>536</v>
      </c>
      <c r="AC12" s="179" t="s">
        <v>537</v>
      </c>
      <c r="AD12" s="179" t="s">
        <v>538</v>
      </c>
      <c r="AE12" s="179" t="s">
        <v>539</v>
      </c>
      <c r="AF12" s="179" t="s">
        <v>540</v>
      </c>
      <c r="AG12" s="179" t="s">
        <v>541</v>
      </c>
      <c r="AH12" s="179" t="s">
        <v>542</v>
      </c>
      <c r="AI12" s="179" t="s">
        <v>543</v>
      </c>
      <c r="AJ12" s="180"/>
      <c r="AK12" s="179" t="s">
        <v>544</v>
      </c>
      <c r="AL12" s="179" t="s">
        <v>545</v>
      </c>
      <c r="AM12" s="179" t="s">
        <v>546</v>
      </c>
      <c r="AN12" s="181" t="s">
        <v>547</v>
      </c>
      <c r="AO12" s="181" t="s">
        <v>548</v>
      </c>
      <c r="AP12" s="181" t="s">
        <v>549</v>
      </c>
      <c r="AQ12" s="181" t="s">
        <v>582</v>
      </c>
      <c r="AR12" s="181" t="s">
        <v>590</v>
      </c>
      <c r="AT12" s="178" t="s">
        <v>532</v>
      </c>
      <c r="AU12" s="179" t="s">
        <v>533</v>
      </c>
      <c r="AV12" s="179" t="s">
        <v>534</v>
      </c>
      <c r="AW12" s="179" t="s">
        <v>535</v>
      </c>
      <c r="AX12" s="179" t="s">
        <v>536</v>
      </c>
      <c r="AY12" s="179" t="s">
        <v>537</v>
      </c>
      <c r="AZ12" s="179" t="s">
        <v>538</v>
      </c>
      <c r="BA12" s="179" t="s">
        <v>539</v>
      </c>
      <c r="BB12" s="179" t="s">
        <v>540</v>
      </c>
      <c r="BC12" s="179" t="s">
        <v>541</v>
      </c>
      <c r="BD12" s="179" t="s">
        <v>542</v>
      </c>
      <c r="BE12" s="179" t="s">
        <v>543</v>
      </c>
      <c r="BF12" s="180"/>
      <c r="BG12" s="179" t="s">
        <v>544</v>
      </c>
      <c r="BH12" s="179" t="s">
        <v>545</v>
      </c>
      <c r="BI12" s="179" t="s">
        <v>546</v>
      </c>
      <c r="BJ12" s="181" t="s">
        <v>547</v>
      </c>
      <c r="BK12" s="181" t="s">
        <v>548</v>
      </c>
      <c r="BL12" s="181" t="s">
        <v>549</v>
      </c>
      <c r="BM12" s="181" t="s">
        <v>582</v>
      </c>
      <c r="BN12" s="181" t="s">
        <v>590</v>
      </c>
      <c r="BO12" s="150"/>
      <c r="BP12" s="178" t="s">
        <v>532</v>
      </c>
      <c r="BQ12" s="179" t="s">
        <v>533</v>
      </c>
      <c r="BR12" s="179" t="s">
        <v>534</v>
      </c>
      <c r="BS12" s="179" t="s">
        <v>535</v>
      </c>
      <c r="BT12" s="179" t="s">
        <v>536</v>
      </c>
      <c r="BU12" s="179" t="s">
        <v>537</v>
      </c>
      <c r="BV12" s="179" t="s">
        <v>538</v>
      </c>
      <c r="BW12" s="179" t="s">
        <v>539</v>
      </c>
      <c r="BX12" s="179" t="s">
        <v>540</v>
      </c>
      <c r="BY12" s="179" t="s">
        <v>541</v>
      </c>
      <c r="BZ12" s="179" t="s">
        <v>542</v>
      </c>
      <c r="CA12" s="179" t="s">
        <v>543</v>
      </c>
      <c r="CB12" s="180"/>
      <c r="CC12" s="179" t="s">
        <v>544</v>
      </c>
      <c r="CD12" s="179" t="s">
        <v>545</v>
      </c>
      <c r="CE12" s="179" t="s">
        <v>546</v>
      </c>
      <c r="CF12" s="181" t="s">
        <v>547</v>
      </c>
      <c r="CG12" s="181" t="s">
        <v>548</v>
      </c>
      <c r="CH12" s="181" t="s">
        <v>549</v>
      </c>
      <c r="CI12" s="181" t="s">
        <v>582</v>
      </c>
      <c r="CJ12" s="181" t="s">
        <v>590</v>
      </c>
    </row>
    <row r="13" spans="1:88" s="165" customFormat="1" ht="10.5" customHeight="1" x14ac:dyDescent="0.25">
      <c r="B13" s="204" t="s">
        <v>550</v>
      </c>
      <c r="C13" s="205" t="s">
        <v>551</v>
      </c>
      <c r="D13" s="205" t="s">
        <v>551</v>
      </c>
      <c r="E13" s="205" t="s">
        <v>551</v>
      </c>
      <c r="F13" s="205" t="s">
        <v>551</v>
      </c>
      <c r="G13" s="205" t="s">
        <v>551</v>
      </c>
      <c r="H13" s="205" t="s">
        <v>551</v>
      </c>
      <c r="I13" s="205" t="s">
        <v>551</v>
      </c>
      <c r="J13" s="205" t="s">
        <v>551</v>
      </c>
      <c r="K13" s="205" t="s">
        <v>551</v>
      </c>
      <c r="L13" s="205" t="s">
        <v>551</v>
      </c>
      <c r="M13" s="205" t="s">
        <v>551</v>
      </c>
      <c r="N13" s="180"/>
      <c r="O13" s="205" t="s">
        <v>551</v>
      </c>
      <c r="P13" s="205" t="s">
        <v>551</v>
      </c>
      <c r="Q13" s="205" t="s">
        <v>551</v>
      </c>
      <c r="R13" s="205" t="s">
        <v>551</v>
      </c>
      <c r="S13" s="205" t="s">
        <v>551</v>
      </c>
      <c r="T13" s="205" t="s">
        <v>551</v>
      </c>
      <c r="U13" s="205" t="s">
        <v>551</v>
      </c>
      <c r="V13" s="205" t="s">
        <v>551</v>
      </c>
      <c r="W13" s="150"/>
      <c r="X13" s="206" t="s">
        <v>550</v>
      </c>
      <c r="Y13" s="205" t="s">
        <v>551</v>
      </c>
      <c r="Z13" s="205" t="s">
        <v>551</v>
      </c>
      <c r="AA13" s="205" t="s">
        <v>551</v>
      </c>
      <c r="AB13" s="205" t="s">
        <v>551</v>
      </c>
      <c r="AC13" s="205" t="s">
        <v>551</v>
      </c>
      <c r="AD13" s="205" t="s">
        <v>551</v>
      </c>
      <c r="AE13" s="205" t="s">
        <v>551</v>
      </c>
      <c r="AF13" s="205" t="s">
        <v>551</v>
      </c>
      <c r="AG13" s="205" t="s">
        <v>551</v>
      </c>
      <c r="AH13" s="205" t="s">
        <v>551</v>
      </c>
      <c r="AI13" s="205" t="s">
        <v>551</v>
      </c>
      <c r="AJ13" s="180"/>
      <c r="AK13" s="205" t="s">
        <v>551</v>
      </c>
      <c r="AL13" s="205" t="s">
        <v>551</v>
      </c>
      <c r="AM13" s="205" t="s">
        <v>551</v>
      </c>
      <c r="AN13" s="205" t="s">
        <v>551</v>
      </c>
      <c r="AO13" s="205" t="s">
        <v>551</v>
      </c>
      <c r="AP13" s="205" t="s">
        <v>551</v>
      </c>
      <c r="AQ13" s="205" t="s">
        <v>551</v>
      </c>
      <c r="AR13" s="205" t="s">
        <v>551</v>
      </c>
      <c r="AT13" s="206" t="s">
        <v>550</v>
      </c>
      <c r="AU13" s="205" t="s">
        <v>551</v>
      </c>
      <c r="AV13" s="205" t="s">
        <v>551</v>
      </c>
      <c r="AW13" s="205" t="s">
        <v>551</v>
      </c>
      <c r="AX13" s="205" t="s">
        <v>551</v>
      </c>
      <c r="AY13" s="205" t="s">
        <v>551</v>
      </c>
      <c r="AZ13" s="205" t="s">
        <v>551</v>
      </c>
      <c r="BA13" s="205" t="s">
        <v>551</v>
      </c>
      <c r="BB13" s="205" t="s">
        <v>551</v>
      </c>
      <c r="BC13" s="205" t="s">
        <v>551</v>
      </c>
      <c r="BD13" s="205" t="s">
        <v>551</v>
      </c>
      <c r="BE13" s="205" t="s">
        <v>551</v>
      </c>
      <c r="BF13" s="180"/>
      <c r="BG13" s="205" t="s">
        <v>551</v>
      </c>
      <c r="BH13" s="205" t="s">
        <v>551</v>
      </c>
      <c r="BI13" s="205" t="s">
        <v>551</v>
      </c>
      <c r="BJ13" s="205" t="s">
        <v>551</v>
      </c>
      <c r="BK13" s="205" t="s">
        <v>551</v>
      </c>
      <c r="BL13" s="205" t="s">
        <v>551</v>
      </c>
      <c r="BM13" s="205" t="s">
        <v>551</v>
      </c>
      <c r="BN13" s="205" t="s">
        <v>551</v>
      </c>
      <c r="BO13" s="150"/>
      <c r="BP13" s="206" t="s">
        <v>550</v>
      </c>
      <c r="BQ13" s="205" t="s">
        <v>551</v>
      </c>
      <c r="BR13" s="205" t="s">
        <v>551</v>
      </c>
      <c r="BS13" s="205" t="s">
        <v>551</v>
      </c>
      <c r="BT13" s="205" t="s">
        <v>551</v>
      </c>
      <c r="BU13" s="205" t="s">
        <v>551</v>
      </c>
      <c r="BV13" s="205" t="s">
        <v>551</v>
      </c>
      <c r="BW13" s="205" t="s">
        <v>551</v>
      </c>
      <c r="BX13" s="205" t="s">
        <v>551</v>
      </c>
      <c r="BY13" s="205" t="s">
        <v>551</v>
      </c>
      <c r="BZ13" s="205" t="s">
        <v>551</v>
      </c>
      <c r="CA13" s="205" t="s">
        <v>551</v>
      </c>
      <c r="CB13" s="180"/>
      <c r="CC13" s="205" t="s">
        <v>551</v>
      </c>
      <c r="CD13" s="205" t="s">
        <v>551</v>
      </c>
      <c r="CE13" s="205" t="s">
        <v>551</v>
      </c>
      <c r="CF13" s="205" t="s">
        <v>551</v>
      </c>
      <c r="CG13" s="205" t="s">
        <v>551</v>
      </c>
      <c r="CH13" s="205" t="s">
        <v>551</v>
      </c>
      <c r="CI13" s="205" t="s">
        <v>551</v>
      </c>
      <c r="CJ13" s="205" t="s">
        <v>551</v>
      </c>
    </row>
    <row r="14" spans="1:88" s="165" customFormat="1" ht="10.5" customHeight="1" x14ac:dyDescent="0.25">
      <c r="B14" s="204" t="s">
        <v>552</v>
      </c>
      <c r="C14" s="205" t="s">
        <v>551</v>
      </c>
      <c r="D14" s="205" t="s">
        <v>551</v>
      </c>
      <c r="E14" s="205" t="s">
        <v>551</v>
      </c>
      <c r="F14" s="205" t="s">
        <v>551</v>
      </c>
      <c r="G14" s="205" t="s">
        <v>551</v>
      </c>
      <c r="H14" s="205" t="s">
        <v>551</v>
      </c>
      <c r="I14" s="205" t="s">
        <v>551</v>
      </c>
      <c r="J14" s="205" t="s">
        <v>551</v>
      </c>
      <c r="K14" s="205" t="s">
        <v>551</v>
      </c>
      <c r="L14" s="205" t="s">
        <v>551</v>
      </c>
      <c r="M14" s="205" t="s">
        <v>551</v>
      </c>
      <c r="N14" s="180"/>
      <c r="O14" s="205" t="s">
        <v>551</v>
      </c>
      <c r="P14" s="205" t="s">
        <v>551</v>
      </c>
      <c r="Q14" s="205" t="s">
        <v>551</v>
      </c>
      <c r="R14" s="205" t="s">
        <v>551</v>
      </c>
      <c r="S14" s="205" t="s">
        <v>551</v>
      </c>
      <c r="T14" s="205" t="s">
        <v>551</v>
      </c>
      <c r="U14" s="205" t="s">
        <v>551</v>
      </c>
      <c r="V14" s="205" t="s">
        <v>551</v>
      </c>
      <c r="W14" s="150"/>
      <c r="X14" s="206" t="s">
        <v>552</v>
      </c>
      <c r="Y14" s="205" t="s">
        <v>551</v>
      </c>
      <c r="Z14" s="205" t="s">
        <v>551</v>
      </c>
      <c r="AA14" s="205" t="s">
        <v>551</v>
      </c>
      <c r="AB14" s="205" t="s">
        <v>551</v>
      </c>
      <c r="AC14" s="205" t="s">
        <v>551</v>
      </c>
      <c r="AD14" s="205" t="s">
        <v>551</v>
      </c>
      <c r="AE14" s="205" t="s">
        <v>551</v>
      </c>
      <c r="AF14" s="205" t="s">
        <v>551</v>
      </c>
      <c r="AG14" s="205" t="s">
        <v>551</v>
      </c>
      <c r="AH14" s="205" t="s">
        <v>551</v>
      </c>
      <c r="AI14" s="205" t="s">
        <v>551</v>
      </c>
      <c r="AJ14" s="180"/>
      <c r="AK14" s="205" t="s">
        <v>551</v>
      </c>
      <c r="AL14" s="205" t="s">
        <v>551</v>
      </c>
      <c r="AM14" s="205" t="s">
        <v>551</v>
      </c>
      <c r="AN14" s="205" t="s">
        <v>551</v>
      </c>
      <c r="AO14" s="205" t="s">
        <v>551</v>
      </c>
      <c r="AP14" s="205" t="s">
        <v>551</v>
      </c>
      <c r="AQ14" s="205" t="s">
        <v>551</v>
      </c>
      <c r="AR14" s="205" t="s">
        <v>551</v>
      </c>
      <c r="AT14" s="206" t="s">
        <v>552</v>
      </c>
      <c r="AU14" s="205"/>
      <c r="AV14" s="205"/>
      <c r="AW14" s="205"/>
      <c r="AX14" s="205"/>
      <c r="AY14" s="205"/>
      <c r="AZ14" s="205"/>
      <c r="BA14" s="205"/>
      <c r="BB14" s="205"/>
      <c r="BC14" s="205"/>
      <c r="BD14" s="205"/>
      <c r="BE14" s="205"/>
      <c r="BF14" s="180"/>
      <c r="BG14" s="205"/>
      <c r="BH14" s="205"/>
      <c r="BI14" s="205"/>
      <c r="BJ14" s="205"/>
      <c r="BK14" s="205"/>
      <c r="BL14" s="205"/>
      <c r="BM14" s="205"/>
      <c r="BN14" s="205"/>
      <c r="BO14" s="150"/>
      <c r="BP14" s="206" t="s">
        <v>552</v>
      </c>
      <c r="BQ14" s="205" t="s">
        <v>551</v>
      </c>
      <c r="BR14" s="205" t="s">
        <v>551</v>
      </c>
      <c r="BS14" s="205" t="s">
        <v>551</v>
      </c>
      <c r="BT14" s="205" t="s">
        <v>551</v>
      </c>
      <c r="BU14" s="205" t="s">
        <v>551</v>
      </c>
      <c r="BV14" s="205" t="s">
        <v>551</v>
      </c>
      <c r="BW14" s="205" t="s">
        <v>551</v>
      </c>
      <c r="BX14" s="205" t="s">
        <v>551</v>
      </c>
      <c r="BY14" s="205" t="s">
        <v>551</v>
      </c>
      <c r="BZ14" s="205" t="s">
        <v>551</v>
      </c>
      <c r="CA14" s="205" t="s">
        <v>551</v>
      </c>
      <c r="CB14" s="180"/>
      <c r="CC14" s="205" t="s">
        <v>551</v>
      </c>
      <c r="CD14" s="205" t="s">
        <v>551</v>
      </c>
      <c r="CE14" s="205" t="s">
        <v>551</v>
      </c>
      <c r="CF14" s="205" t="s">
        <v>551</v>
      </c>
      <c r="CG14" s="205" t="s">
        <v>551</v>
      </c>
      <c r="CH14" s="205" t="s">
        <v>551</v>
      </c>
      <c r="CI14" s="205" t="s">
        <v>551</v>
      </c>
      <c r="CJ14" s="205" t="s">
        <v>551</v>
      </c>
    </row>
    <row r="15" spans="1:88" s="165" customFormat="1" ht="10.5" customHeight="1" x14ac:dyDescent="0.25">
      <c r="B15" s="204" t="s">
        <v>553</v>
      </c>
      <c r="C15" s="205" t="s">
        <v>551</v>
      </c>
      <c r="D15" s="205" t="s">
        <v>551</v>
      </c>
      <c r="E15" s="205" t="s">
        <v>551</v>
      </c>
      <c r="F15" s="205" t="s">
        <v>551</v>
      </c>
      <c r="G15" s="205" t="s">
        <v>551</v>
      </c>
      <c r="H15" s="205" t="s">
        <v>551</v>
      </c>
      <c r="I15" s="205" t="s">
        <v>551</v>
      </c>
      <c r="J15" s="205">
        <v>0</v>
      </c>
      <c r="K15" s="205">
        <v>1.4870742269298101</v>
      </c>
      <c r="L15" s="205">
        <v>0.70457099735818818</v>
      </c>
      <c r="M15" s="205" t="s">
        <v>551</v>
      </c>
      <c r="N15" s="180"/>
      <c r="O15" s="205">
        <v>0</v>
      </c>
      <c r="P15" s="205">
        <v>0</v>
      </c>
      <c r="Q15" s="205">
        <v>0.41079125157488544</v>
      </c>
      <c r="R15" s="205">
        <v>0.41079125157488544</v>
      </c>
      <c r="S15" s="205">
        <v>0.41079125157488544</v>
      </c>
      <c r="T15" s="205">
        <v>0.41079125157488544</v>
      </c>
      <c r="U15" s="205">
        <v>0</v>
      </c>
      <c r="V15" s="205">
        <v>0</v>
      </c>
      <c r="W15" s="150"/>
      <c r="X15" s="206" t="s">
        <v>553</v>
      </c>
      <c r="Y15" s="205" t="s">
        <v>551</v>
      </c>
      <c r="Z15" s="205" t="s">
        <v>551</v>
      </c>
      <c r="AA15" s="205" t="s">
        <v>551</v>
      </c>
      <c r="AB15" s="205" t="s">
        <v>551</v>
      </c>
      <c r="AC15" s="205" t="s">
        <v>551</v>
      </c>
      <c r="AD15" s="205" t="s">
        <v>551</v>
      </c>
      <c r="AE15" s="205" t="s">
        <v>551</v>
      </c>
      <c r="AF15" s="205">
        <v>0</v>
      </c>
      <c r="AG15" s="205">
        <v>1.4870742269298101</v>
      </c>
      <c r="AH15" s="205">
        <v>0.70457099735818818</v>
      </c>
      <c r="AI15" s="205" t="s">
        <v>551</v>
      </c>
      <c r="AJ15" s="180"/>
      <c r="AK15" s="205">
        <v>0</v>
      </c>
      <c r="AL15" s="205">
        <v>0</v>
      </c>
      <c r="AM15" s="205">
        <v>0.41079125157488544</v>
      </c>
      <c r="AN15" s="205">
        <v>0.41079125157488544</v>
      </c>
      <c r="AO15" s="205">
        <v>0.41079125157488544</v>
      </c>
      <c r="AP15" s="205">
        <v>0.41079125157488544</v>
      </c>
      <c r="AQ15" s="205">
        <v>0</v>
      </c>
      <c r="AR15" s="205">
        <v>0</v>
      </c>
      <c r="AT15" s="206" t="s">
        <v>553</v>
      </c>
      <c r="AU15" s="205" t="s">
        <v>551</v>
      </c>
      <c r="AV15" s="205" t="s">
        <v>551</v>
      </c>
      <c r="AW15" s="205" t="s">
        <v>551</v>
      </c>
      <c r="AX15" s="205" t="s">
        <v>551</v>
      </c>
      <c r="AY15" s="205" t="s">
        <v>551</v>
      </c>
      <c r="AZ15" s="205" t="s">
        <v>551</v>
      </c>
      <c r="BA15" s="205" t="s">
        <v>551</v>
      </c>
      <c r="BB15" s="205">
        <v>0</v>
      </c>
      <c r="BC15" s="205">
        <v>1.4870742269298101</v>
      </c>
      <c r="BD15" s="205">
        <v>0.70457099735818818</v>
      </c>
      <c r="BE15" s="205" t="s">
        <v>551</v>
      </c>
      <c r="BF15" s="180"/>
      <c r="BG15" s="205">
        <v>0</v>
      </c>
      <c r="BH15" s="205">
        <v>0</v>
      </c>
      <c r="BI15" s="205">
        <v>0.41079125157488544</v>
      </c>
      <c r="BJ15" s="205">
        <v>0.41079125157488544</v>
      </c>
      <c r="BK15" s="205">
        <v>0.41079125157488544</v>
      </c>
      <c r="BL15" s="205">
        <v>0.41079125157488544</v>
      </c>
      <c r="BM15" s="205">
        <v>0</v>
      </c>
      <c r="BN15" s="205">
        <v>0</v>
      </c>
      <c r="BO15" s="150"/>
      <c r="BP15" s="206" t="s">
        <v>553</v>
      </c>
      <c r="BQ15" s="205" t="s">
        <v>551</v>
      </c>
      <c r="BR15" s="205" t="s">
        <v>551</v>
      </c>
      <c r="BS15" s="205" t="s">
        <v>551</v>
      </c>
      <c r="BT15" s="205" t="s">
        <v>551</v>
      </c>
      <c r="BU15" s="205" t="s">
        <v>551</v>
      </c>
      <c r="BV15" s="205" t="s">
        <v>551</v>
      </c>
      <c r="BW15" s="205" t="s">
        <v>551</v>
      </c>
      <c r="BX15" s="205">
        <v>0</v>
      </c>
      <c r="BY15" s="205">
        <v>2.9741484538596201</v>
      </c>
      <c r="BZ15" s="205">
        <v>1.4091419947163764</v>
      </c>
      <c r="CA15" s="205" t="s">
        <v>551</v>
      </c>
      <c r="CB15" s="180"/>
      <c r="CC15" s="205">
        <v>0</v>
      </c>
      <c r="CD15" s="205">
        <v>0</v>
      </c>
      <c r="CE15" s="205">
        <v>0.82158250314977088</v>
      </c>
      <c r="CF15" s="205">
        <v>0.82158250314977088</v>
      </c>
      <c r="CG15" s="205">
        <v>0.82158250314977088</v>
      </c>
      <c r="CH15" s="205">
        <v>0.82158250314977088</v>
      </c>
      <c r="CI15" s="205">
        <v>0</v>
      </c>
      <c r="CJ15" s="205">
        <v>0</v>
      </c>
    </row>
    <row r="16" spans="1:88" s="165" customFormat="1" ht="10.5" customHeight="1" x14ac:dyDescent="0.25">
      <c r="B16" s="204" t="s">
        <v>554</v>
      </c>
      <c r="C16" s="205">
        <v>6.6995028867368616</v>
      </c>
      <c r="D16" s="205">
        <v>6.6995028867368616</v>
      </c>
      <c r="E16" s="205">
        <v>7.113121830127354</v>
      </c>
      <c r="F16" s="205">
        <v>7.113121830127354</v>
      </c>
      <c r="G16" s="205">
        <v>7.2804579515147188</v>
      </c>
      <c r="H16" s="205">
        <v>7.1935840895118579</v>
      </c>
      <c r="I16" s="205">
        <v>7.3593999937099719</v>
      </c>
      <c r="J16" s="205">
        <v>7.0492243060839295</v>
      </c>
      <c r="K16" s="205">
        <v>7.1089669218364691</v>
      </c>
      <c r="L16" s="205">
        <v>6.9829560851947958</v>
      </c>
      <c r="M16" s="205">
        <v>9.626223597588794</v>
      </c>
      <c r="N16" s="180"/>
      <c r="O16" s="205">
        <v>9.9504863797742455</v>
      </c>
      <c r="P16" s="205">
        <v>9.9504863797742455</v>
      </c>
      <c r="Q16" s="205">
        <v>10.298637820906496</v>
      </c>
      <c r="R16" s="205">
        <v>10.298637820906496</v>
      </c>
      <c r="S16" s="205">
        <v>10.298637820906496</v>
      </c>
      <c r="T16" s="205">
        <v>10.298637820906496</v>
      </c>
      <c r="U16" s="205">
        <v>10.909265371253543</v>
      </c>
      <c r="V16" s="205">
        <v>10.909265371253543</v>
      </c>
      <c r="W16" s="150"/>
      <c r="X16" s="206" t="s">
        <v>554</v>
      </c>
      <c r="Y16" s="205">
        <v>6.6995028867368616</v>
      </c>
      <c r="Z16" s="205">
        <v>6.6995028867368616</v>
      </c>
      <c r="AA16" s="205">
        <v>7.113121830127354</v>
      </c>
      <c r="AB16" s="205">
        <v>7.113121830127354</v>
      </c>
      <c r="AC16" s="205">
        <v>7.2804579515147188</v>
      </c>
      <c r="AD16" s="205">
        <v>7.1935840895118579</v>
      </c>
      <c r="AE16" s="205">
        <v>7.3593999937099719</v>
      </c>
      <c r="AF16" s="205">
        <v>7.0492243060839295</v>
      </c>
      <c r="AG16" s="205">
        <v>7.1089669218364691</v>
      </c>
      <c r="AH16" s="205">
        <v>6.9829560851947958</v>
      </c>
      <c r="AI16" s="205">
        <v>9.626223597588794</v>
      </c>
      <c r="AJ16" s="180"/>
      <c r="AK16" s="205">
        <v>9.9504863797742455</v>
      </c>
      <c r="AL16" s="205">
        <v>9.9504863797742455</v>
      </c>
      <c r="AM16" s="205">
        <v>10.298637820906496</v>
      </c>
      <c r="AN16" s="205">
        <v>10.298637820906496</v>
      </c>
      <c r="AO16" s="205">
        <v>10.298637820906496</v>
      </c>
      <c r="AP16" s="205">
        <v>10.298637820906496</v>
      </c>
      <c r="AQ16" s="205">
        <v>10.909265371253543</v>
      </c>
      <c r="AR16" s="205">
        <v>10.909265371253543</v>
      </c>
      <c r="AT16" s="206" t="s">
        <v>554</v>
      </c>
      <c r="AU16" s="205">
        <v>6.6995028867368616</v>
      </c>
      <c r="AV16" s="205">
        <v>6.6995028867368616</v>
      </c>
      <c r="AW16" s="205">
        <v>7.113121830127354</v>
      </c>
      <c r="AX16" s="205">
        <v>7.113121830127354</v>
      </c>
      <c r="AY16" s="205">
        <v>7.2804579515147188</v>
      </c>
      <c r="AZ16" s="205">
        <v>7.1935840895118579</v>
      </c>
      <c r="BA16" s="205">
        <v>7.3593999937099719</v>
      </c>
      <c r="BB16" s="205">
        <v>7.0492243060839295</v>
      </c>
      <c r="BC16" s="205">
        <v>7.1089669218364691</v>
      </c>
      <c r="BD16" s="205">
        <v>6.9829560851947958</v>
      </c>
      <c r="BE16" s="205">
        <v>12.319103597588795</v>
      </c>
      <c r="BF16" s="180"/>
      <c r="BG16" s="205">
        <v>12.643366379774246</v>
      </c>
      <c r="BH16" s="205">
        <v>12.643366379774246</v>
      </c>
      <c r="BI16" s="205">
        <v>10.743937820906497</v>
      </c>
      <c r="BJ16" s="205">
        <v>10.743937820906497</v>
      </c>
      <c r="BK16" s="205">
        <v>10.743937820906497</v>
      </c>
      <c r="BL16" s="205">
        <v>10.743937820906497</v>
      </c>
      <c r="BM16" s="205">
        <v>11.292515371253547</v>
      </c>
      <c r="BN16" s="205">
        <v>11.292515371253547</v>
      </c>
      <c r="BO16" s="150"/>
      <c r="BP16" s="206" t="s">
        <v>554</v>
      </c>
      <c r="BQ16" s="205">
        <v>13.399005773473723</v>
      </c>
      <c r="BR16" s="205">
        <v>13.399005773473723</v>
      </c>
      <c r="BS16" s="205">
        <v>14.226243660254708</v>
      </c>
      <c r="BT16" s="205">
        <v>14.226243660254708</v>
      </c>
      <c r="BU16" s="205">
        <v>14.560915903029438</v>
      </c>
      <c r="BV16" s="205">
        <v>14.387168179023716</v>
      </c>
      <c r="BW16" s="205">
        <v>14.718799987419944</v>
      </c>
      <c r="BX16" s="205">
        <v>14.098448612167859</v>
      </c>
      <c r="BY16" s="205">
        <v>14.217933843672938</v>
      </c>
      <c r="BZ16" s="205">
        <v>13.965912170389592</v>
      </c>
      <c r="CA16" s="205">
        <v>21.94532719517759</v>
      </c>
      <c r="CB16" s="180"/>
      <c r="CC16" s="205">
        <v>22.59385275954849</v>
      </c>
      <c r="CD16" s="205">
        <v>22.59385275954849</v>
      </c>
      <c r="CE16" s="205">
        <v>21.042575641812995</v>
      </c>
      <c r="CF16" s="205">
        <v>21.042575641812995</v>
      </c>
      <c r="CG16" s="205">
        <v>21.042575641812995</v>
      </c>
      <c r="CH16" s="205">
        <v>21.042575641812995</v>
      </c>
      <c r="CI16" s="205">
        <v>22.20178074250709</v>
      </c>
      <c r="CJ16" s="205">
        <v>22.20178074250709</v>
      </c>
    </row>
    <row r="17" spans="2:88" s="165" customFormat="1" ht="10.5" customHeight="1" x14ac:dyDescent="0.25">
      <c r="B17" s="204" t="s">
        <v>555</v>
      </c>
      <c r="C17" s="205">
        <v>16.43282142857143</v>
      </c>
      <c r="D17" s="205">
        <v>16.43282142857143</v>
      </c>
      <c r="E17" s="205">
        <v>16.727428571428572</v>
      </c>
      <c r="F17" s="205">
        <v>16.727428571428572</v>
      </c>
      <c r="G17" s="205">
        <v>16.54232142857143</v>
      </c>
      <c r="H17" s="205">
        <v>16.54232142857143</v>
      </c>
      <c r="I17" s="205">
        <v>17.267107142857146</v>
      </c>
      <c r="J17" s="205">
        <v>17.267107142857146</v>
      </c>
      <c r="K17" s="205">
        <v>17.41310714285714</v>
      </c>
      <c r="L17" s="205">
        <v>17.41310714285714</v>
      </c>
      <c r="M17" s="205">
        <v>84.411464285714274</v>
      </c>
      <c r="N17" s="180"/>
      <c r="O17" s="205">
        <v>84.411464285714274</v>
      </c>
      <c r="P17" s="205">
        <v>84.411464285714274</v>
      </c>
      <c r="Q17" s="205">
        <v>103.14368142857143</v>
      </c>
      <c r="R17" s="205">
        <v>103.14368142857143</v>
      </c>
      <c r="S17" s="205">
        <v>103.14368142857143</v>
      </c>
      <c r="T17" s="205">
        <v>103.14368142857143</v>
      </c>
      <c r="U17" s="205">
        <v>120.5856757142857</v>
      </c>
      <c r="V17" s="205">
        <v>120.5856757142857</v>
      </c>
      <c r="W17" s="150"/>
      <c r="X17" s="206" t="s">
        <v>555</v>
      </c>
      <c r="Y17" s="205">
        <v>16.43282142857143</v>
      </c>
      <c r="Z17" s="205">
        <v>16.43282142857143</v>
      </c>
      <c r="AA17" s="205">
        <v>16.727428571428572</v>
      </c>
      <c r="AB17" s="205">
        <v>16.727428571428572</v>
      </c>
      <c r="AC17" s="205">
        <v>16.54232142857143</v>
      </c>
      <c r="AD17" s="205">
        <v>16.54232142857143</v>
      </c>
      <c r="AE17" s="205">
        <v>17.267107142857146</v>
      </c>
      <c r="AF17" s="205">
        <v>17.267107142857146</v>
      </c>
      <c r="AG17" s="205">
        <v>17.41310714285714</v>
      </c>
      <c r="AH17" s="205">
        <v>17.41310714285714</v>
      </c>
      <c r="AI17" s="205">
        <v>84.411464285714274</v>
      </c>
      <c r="AJ17" s="180"/>
      <c r="AK17" s="205">
        <v>84.411464285714274</v>
      </c>
      <c r="AL17" s="205">
        <v>84.411464285714274</v>
      </c>
      <c r="AM17" s="205">
        <v>103.14368142857143</v>
      </c>
      <c r="AN17" s="205">
        <v>103.14368142857143</v>
      </c>
      <c r="AO17" s="205">
        <v>103.14368142857143</v>
      </c>
      <c r="AP17" s="205">
        <v>103.14368142857143</v>
      </c>
      <c r="AQ17" s="205">
        <v>120.5856757142857</v>
      </c>
      <c r="AR17" s="205">
        <v>120.5856757142857</v>
      </c>
      <c r="AT17" s="206" t="s">
        <v>555</v>
      </c>
      <c r="AU17" s="205"/>
      <c r="AV17" s="205"/>
      <c r="AW17" s="205"/>
      <c r="AX17" s="205"/>
      <c r="AY17" s="205"/>
      <c r="AZ17" s="205"/>
      <c r="BA17" s="205"/>
      <c r="BB17" s="205"/>
      <c r="BC17" s="205"/>
      <c r="BD17" s="205"/>
      <c r="BE17" s="205"/>
      <c r="BF17" s="180"/>
      <c r="BG17" s="205"/>
      <c r="BH17" s="205"/>
      <c r="BI17" s="205"/>
      <c r="BJ17" s="205"/>
      <c r="BK17" s="205"/>
      <c r="BL17" s="205"/>
      <c r="BM17" s="205"/>
      <c r="BN17" s="205"/>
      <c r="BO17" s="150"/>
      <c r="BP17" s="206" t="s">
        <v>555</v>
      </c>
      <c r="BQ17" s="205">
        <v>16.43282142857143</v>
      </c>
      <c r="BR17" s="205">
        <v>16.43282142857143</v>
      </c>
      <c r="BS17" s="205">
        <v>16.727428571428572</v>
      </c>
      <c r="BT17" s="205">
        <v>16.727428571428572</v>
      </c>
      <c r="BU17" s="205">
        <v>16.54232142857143</v>
      </c>
      <c r="BV17" s="205">
        <v>16.54232142857143</v>
      </c>
      <c r="BW17" s="205">
        <v>17.267107142857146</v>
      </c>
      <c r="BX17" s="205">
        <v>17.267107142857146</v>
      </c>
      <c r="BY17" s="205">
        <v>17.41310714285714</v>
      </c>
      <c r="BZ17" s="205">
        <v>17.41310714285714</v>
      </c>
      <c r="CA17" s="205">
        <v>84.411464285714274</v>
      </c>
      <c r="CB17" s="180"/>
      <c r="CC17" s="205">
        <v>84.411464285714274</v>
      </c>
      <c r="CD17" s="205">
        <v>84.411464285714274</v>
      </c>
      <c r="CE17" s="205">
        <v>103.14368142857143</v>
      </c>
      <c r="CF17" s="205">
        <v>103.14368142857143</v>
      </c>
      <c r="CG17" s="205">
        <v>103.14368142857143</v>
      </c>
      <c r="CH17" s="205">
        <v>103.14368142857143</v>
      </c>
      <c r="CI17" s="205">
        <v>120.5856757142857</v>
      </c>
      <c r="CJ17" s="205">
        <v>120.5856757142857</v>
      </c>
    </row>
    <row r="18" spans="2:88" s="165" customFormat="1" ht="10.5" customHeight="1" x14ac:dyDescent="0.25">
      <c r="B18" s="204" t="s">
        <v>556</v>
      </c>
      <c r="C18" s="205">
        <v>39.664800000000007</v>
      </c>
      <c r="D18" s="205">
        <v>40.169342465753417</v>
      </c>
      <c r="E18" s="205">
        <v>40.751506849315078</v>
      </c>
      <c r="F18" s="205">
        <v>41.100805479452056</v>
      </c>
      <c r="G18" s="205">
        <v>41.566536986301358</v>
      </c>
      <c r="H18" s="205">
        <v>41.87702465753425</v>
      </c>
      <c r="I18" s="205">
        <v>42.109890410958897</v>
      </c>
      <c r="J18" s="205">
        <v>42.226323287671228</v>
      </c>
      <c r="K18" s="205">
        <v>42.45918904109589</v>
      </c>
      <c r="L18" s="205">
        <v>43.235408219178098</v>
      </c>
      <c r="M18" s="205">
        <v>44.516169863013708</v>
      </c>
      <c r="N18" s="180"/>
      <c r="O18" s="205">
        <v>46.767205479452052</v>
      </c>
      <c r="P18" s="205">
        <v>46.767205479452052</v>
      </c>
      <c r="Q18" s="205">
        <v>48.630131506849317</v>
      </c>
      <c r="R18" s="205">
        <v>48.630131506849317</v>
      </c>
      <c r="S18" s="205">
        <v>50.221380821917812</v>
      </c>
      <c r="T18" s="205">
        <v>50.221380821917812</v>
      </c>
      <c r="U18" s="205">
        <v>50.648301369863013</v>
      </c>
      <c r="V18" s="205">
        <v>50.648301369863013</v>
      </c>
      <c r="W18" s="150"/>
      <c r="X18" s="206" t="s">
        <v>556</v>
      </c>
      <c r="Y18" s="205">
        <v>39.933199999999992</v>
      </c>
      <c r="Z18" s="205">
        <v>40.441156555772992</v>
      </c>
      <c r="AA18" s="205">
        <v>41.027260273972608</v>
      </c>
      <c r="AB18" s="205">
        <v>41.37892250489238</v>
      </c>
      <c r="AC18" s="205">
        <v>41.847805479452056</v>
      </c>
      <c r="AD18" s="205">
        <v>42.160394129158519</v>
      </c>
      <c r="AE18" s="205">
        <v>42.39483561643835</v>
      </c>
      <c r="AF18" s="205">
        <v>42.51205636007829</v>
      </c>
      <c r="AG18" s="205">
        <v>42.746497847358121</v>
      </c>
      <c r="AH18" s="205">
        <v>43.527969471624267</v>
      </c>
      <c r="AI18" s="205">
        <v>44.817397651663399</v>
      </c>
      <c r="AJ18" s="180"/>
      <c r="AK18" s="205">
        <v>47.083665362035234</v>
      </c>
      <c r="AL18" s="205">
        <v>47.083665362035234</v>
      </c>
      <c r="AM18" s="205">
        <v>48.959197260273974</v>
      </c>
      <c r="AN18" s="205">
        <v>48.959197260273974</v>
      </c>
      <c r="AO18" s="205">
        <v>50.561214090019568</v>
      </c>
      <c r="AP18" s="205">
        <v>50.561214090019568</v>
      </c>
      <c r="AQ18" s="205">
        <v>50.991023483365936</v>
      </c>
      <c r="AR18" s="205">
        <v>50.991023483365936</v>
      </c>
      <c r="AT18" s="206" t="s">
        <v>556</v>
      </c>
      <c r="AU18" s="205">
        <v>64.944500000000033</v>
      </c>
      <c r="AV18" s="205">
        <v>65.770604207436435</v>
      </c>
      <c r="AW18" s="205">
        <v>66.723801369863025</v>
      </c>
      <c r="AX18" s="205">
        <v>67.295719667318977</v>
      </c>
      <c r="AY18" s="205">
        <v>68.058277397260298</v>
      </c>
      <c r="AZ18" s="205">
        <v>68.566649217221112</v>
      </c>
      <c r="BA18" s="205">
        <v>68.94792808219178</v>
      </c>
      <c r="BB18" s="205">
        <v>69.138567514677106</v>
      </c>
      <c r="BC18" s="205">
        <v>69.519846379647774</v>
      </c>
      <c r="BD18" s="205">
        <v>70.790775929549909</v>
      </c>
      <c r="BE18" s="205">
        <v>72.887809686888446</v>
      </c>
      <c r="BF18" s="180"/>
      <c r="BG18" s="205">
        <v>76.573505381604704</v>
      </c>
      <c r="BH18" s="205">
        <v>76.573505381604704</v>
      </c>
      <c r="BI18" s="205">
        <v>79.62373630136986</v>
      </c>
      <c r="BJ18" s="205">
        <v>79.62373630136986</v>
      </c>
      <c r="BK18" s="205">
        <v>82.229141878669253</v>
      </c>
      <c r="BL18" s="205">
        <v>82.229141878669253</v>
      </c>
      <c r="BM18" s="205">
        <v>82.928153131115451</v>
      </c>
      <c r="BN18" s="205">
        <v>82.928153131115451</v>
      </c>
      <c r="BO18" s="150"/>
      <c r="BP18" s="206" t="s">
        <v>556</v>
      </c>
      <c r="BQ18" s="205">
        <v>104.60930000000005</v>
      </c>
      <c r="BR18" s="205">
        <v>105.93994667318985</v>
      </c>
      <c r="BS18" s="205">
        <v>107.4753082191781</v>
      </c>
      <c r="BT18" s="205">
        <v>108.39652514677104</v>
      </c>
      <c r="BU18" s="205">
        <v>109.62481438356166</v>
      </c>
      <c r="BV18" s="205">
        <v>110.44367387475536</v>
      </c>
      <c r="BW18" s="205">
        <v>111.05781849315068</v>
      </c>
      <c r="BX18" s="205">
        <v>111.36489080234833</v>
      </c>
      <c r="BY18" s="205">
        <v>111.97903542074366</v>
      </c>
      <c r="BZ18" s="205">
        <v>114.02618414872801</v>
      </c>
      <c r="CA18" s="205">
        <v>117.40397954990215</v>
      </c>
      <c r="CB18" s="180"/>
      <c r="CC18" s="205">
        <v>123.34071086105675</v>
      </c>
      <c r="CD18" s="205">
        <v>123.34071086105675</v>
      </c>
      <c r="CE18" s="205">
        <v>128.25386780821918</v>
      </c>
      <c r="CF18" s="205">
        <v>128.25386780821918</v>
      </c>
      <c r="CG18" s="205">
        <v>132.45052270058707</v>
      </c>
      <c r="CH18" s="205">
        <v>132.45052270058707</v>
      </c>
      <c r="CI18" s="205">
        <v>133.57645450097846</v>
      </c>
      <c r="CJ18" s="205">
        <v>133.57645450097846</v>
      </c>
    </row>
    <row r="19" spans="2:88" s="165" customFormat="1" ht="10.5" customHeight="1" x14ac:dyDescent="0.25">
      <c r="B19" s="204" t="s">
        <v>557</v>
      </c>
      <c r="C19" s="205">
        <v>0</v>
      </c>
      <c r="D19" s="205">
        <v>-0.1310662676190151</v>
      </c>
      <c r="E19" s="205">
        <v>1.6490220555819268</v>
      </c>
      <c r="F19" s="205">
        <v>7.9249822078168828</v>
      </c>
      <c r="G19" s="205">
        <v>9.5945159615724229</v>
      </c>
      <c r="H19" s="205">
        <v>9.6655312765157912</v>
      </c>
      <c r="I19" s="205">
        <v>11.448655558303896</v>
      </c>
      <c r="J19" s="205">
        <v>11.630458109953564</v>
      </c>
      <c r="K19" s="205">
        <v>11.375413031411084</v>
      </c>
      <c r="L19" s="205">
        <v>11.405483218834176</v>
      </c>
      <c r="M19" s="205">
        <v>10.452988037960663</v>
      </c>
      <c r="N19" s="180"/>
      <c r="O19" s="205">
        <v>11.090106502704797</v>
      </c>
      <c r="P19" s="205">
        <v>11.090106502704797</v>
      </c>
      <c r="Q19" s="205">
        <v>11.951673643525851</v>
      </c>
      <c r="R19" s="205">
        <v>11.951673643525851</v>
      </c>
      <c r="S19" s="205">
        <v>10.69908760649443</v>
      </c>
      <c r="T19" s="205">
        <v>10.69908760649443</v>
      </c>
      <c r="U19" s="205">
        <v>11.082285041361699</v>
      </c>
      <c r="V19" s="205">
        <v>11.082285041361699</v>
      </c>
      <c r="W19" s="150"/>
      <c r="X19" s="206" t="s">
        <v>557</v>
      </c>
      <c r="Y19" s="205">
        <v>0</v>
      </c>
      <c r="Z19" s="205">
        <v>-0.1310662676190151</v>
      </c>
      <c r="AA19" s="205">
        <v>1.6490220555819268</v>
      </c>
      <c r="AB19" s="205">
        <v>7.9249822078168828</v>
      </c>
      <c r="AC19" s="205">
        <v>9.5945159615724229</v>
      </c>
      <c r="AD19" s="205">
        <v>9.6655312765157912</v>
      </c>
      <c r="AE19" s="205">
        <v>11.448655558303896</v>
      </c>
      <c r="AF19" s="205">
        <v>11.630458109953564</v>
      </c>
      <c r="AG19" s="205">
        <v>11.375413031411084</v>
      </c>
      <c r="AH19" s="205">
        <v>11.405483218834176</v>
      </c>
      <c r="AI19" s="205">
        <v>10.452988037960663</v>
      </c>
      <c r="AJ19" s="180"/>
      <c r="AK19" s="205">
        <v>11.090106502704797</v>
      </c>
      <c r="AL19" s="205">
        <v>11.090106502704797</v>
      </c>
      <c r="AM19" s="205">
        <v>11.951673643525851</v>
      </c>
      <c r="AN19" s="205">
        <v>11.951673643525851</v>
      </c>
      <c r="AO19" s="205">
        <v>10.69908760649443</v>
      </c>
      <c r="AP19" s="205">
        <v>10.69908760649443</v>
      </c>
      <c r="AQ19" s="205">
        <v>11.082285041361699</v>
      </c>
      <c r="AR19" s="205">
        <v>11.082285041361699</v>
      </c>
      <c r="AT19" s="206" t="s">
        <v>557</v>
      </c>
      <c r="AU19" s="205">
        <v>0</v>
      </c>
      <c r="AV19" s="205">
        <v>-0.1023941345466083</v>
      </c>
      <c r="AW19" s="205">
        <v>1.3107897268148034</v>
      </c>
      <c r="AX19" s="205">
        <v>8.7391024854837429</v>
      </c>
      <c r="AY19" s="205">
        <v>10.102089688688181</v>
      </c>
      <c r="AZ19" s="205">
        <v>10.300173121233545</v>
      </c>
      <c r="BA19" s="205">
        <v>11.847822371645295</v>
      </c>
      <c r="BB19" s="205">
        <v>7.7038430079225835</v>
      </c>
      <c r="BC19" s="205">
        <v>7.5210837283470982</v>
      </c>
      <c r="BD19" s="205">
        <v>5.503966281336238</v>
      </c>
      <c r="BE19" s="205">
        <v>2.3340147638275894</v>
      </c>
      <c r="BF19" s="180"/>
      <c r="BG19" s="205">
        <v>2.3848554466543854</v>
      </c>
      <c r="BH19" s="205">
        <v>2.3848554466543854</v>
      </c>
      <c r="BI19" s="205">
        <v>2.7714012178486205</v>
      </c>
      <c r="BJ19" s="205">
        <v>2.7714012178486205</v>
      </c>
      <c r="BK19" s="205">
        <v>1.1467264798929691</v>
      </c>
      <c r="BL19" s="205">
        <v>1.1467264798929691</v>
      </c>
      <c r="BM19" s="205">
        <v>0.70545632255527646</v>
      </c>
      <c r="BN19" s="205">
        <v>0.70545632255527646</v>
      </c>
      <c r="BO19" s="150"/>
      <c r="BP19" s="206" t="s">
        <v>557</v>
      </c>
      <c r="BQ19" s="205">
        <v>0</v>
      </c>
      <c r="BR19" s="205">
        <v>-0.23346040216562342</v>
      </c>
      <c r="BS19" s="205">
        <v>2.9598117823967303</v>
      </c>
      <c r="BT19" s="205">
        <v>16.664084693300627</v>
      </c>
      <c r="BU19" s="205">
        <v>19.696605650260604</v>
      </c>
      <c r="BV19" s="205">
        <v>19.965704397749334</v>
      </c>
      <c r="BW19" s="205">
        <v>23.296477929949191</v>
      </c>
      <c r="BX19" s="205">
        <v>19.334301117876148</v>
      </c>
      <c r="BY19" s="205">
        <v>18.896496759758183</v>
      </c>
      <c r="BZ19" s="205">
        <v>16.909449500170414</v>
      </c>
      <c r="CA19" s="205">
        <v>12.787002801788253</v>
      </c>
      <c r="CB19" s="180"/>
      <c r="CC19" s="205">
        <v>13.474961949359184</v>
      </c>
      <c r="CD19" s="205">
        <v>13.474961949359184</v>
      </c>
      <c r="CE19" s="205">
        <v>14.723074861374471</v>
      </c>
      <c r="CF19" s="205">
        <v>14.723074861374471</v>
      </c>
      <c r="CG19" s="205">
        <v>11.845814086387399</v>
      </c>
      <c r="CH19" s="205">
        <v>11.845814086387399</v>
      </c>
      <c r="CI19" s="205">
        <v>11.787741363916975</v>
      </c>
      <c r="CJ19" s="205">
        <v>11.787741363916975</v>
      </c>
    </row>
    <row r="20" spans="2:88" s="165" customFormat="1" ht="10.5" customHeight="1" x14ac:dyDescent="0.25">
      <c r="B20" s="204" t="s">
        <v>558</v>
      </c>
      <c r="C20" s="205">
        <v>3.4230999999999985</v>
      </c>
      <c r="D20" s="205">
        <v>3.4666423679060681</v>
      </c>
      <c r="E20" s="205">
        <v>3.516883561643835</v>
      </c>
      <c r="F20" s="205">
        <v>3.547028277886497</v>
      </c>
      <c r="G20" s="205">
        <v>3.5872212328767126</v>
      </c>
      <c r="H20" s="205">
        <v>3.6140165362035224</v>
      </c>
      <c r="I20" s="205">
        <v>3.6341130136986304</v>
      </c>
      <c r="J20" s="205">
        <v>3.6441612524461822</v>
      </c>
      <c r="K20" s="205">
        <v>3.6642577299412911</v>
      </c>
      <c r="L20" s="205">
        <v>3.731245988258316</v>
      </c>
      <c r="M20" s="205">
        <v>3.8417766144814105</v>
      </c>
      <c r="N20" s="180"/>
      <c r="O20" s="205">
        <v>4.0360425636007813</v>
      </c>
      <c r="P20" s="205">
        <v>4.0360425636007813</v>
      </c>
      <c r="Q20" s="205">
        <v>4.1968143835616436</v>
      </c>
      <c r="R20" s="205">
        <v>4.1968143835616436</v>
      </c>
      <c r="S20" s="205">
        <v>4.3341403131115461</v>
      </c>
      <c r="T20" s="205">
        <v>4.3341403131115461</v>
      </c>
      <c r="U20" s="205">
        <v>4.3709838551859104</v>
      </c>
      <c r="V20" s="205">
        <v>4.3709838551859104</v>
      </c>
      <c r="W20" s="150"/>
      <c r="X20" s="206" t="s">
        <v>558</v>
      </c>
      <c r="Y20" s="205">
        <v>3.4230999999999985</v>
      </c>
      <c r="Z20" s="205">
        <v>3.4666423679060681</v>
      </c>
      <c r="AA20" s="205">
        <v>3.516883561643835</v>
      </c>
      <c r="AB20" s="205">
        <v>3.547028277886497</v>
      </c>
      <c r="AC20" s="205">
        <v>3.5872212328767126</v>
      </c>
      <c r="AD20" s="205">
        <v>3.6140165362035224</v>
      </c>
      <c r="AE20" s="205">
        <v>3.6341130136986304</v>
      </c>
      <c r="AF20" s="205">
        <v>3.6441612524461822</v>
      </c>
      <c r="AG20" s="205">
        <v>3.6642577299412911</v>
      </c>
      <c r="AH20" s="205">
        <v>3.731245988258316</v>
      </c>
      <c r="AI20" s="205">
        <v>3.8417766144814105</v>
      </c>
      <c r="AJ20" s="180"/>
      <c r="AK20" s="205">
        <v>4.0360425636007813</v>
      </c>
      <c r="AL20" s="205">
        <v>4.0360425636007813</v>
      </c>
      <c r="AM20" s="205">
        <v>4.1968143835616436</v>
      </c>
      <c r="AN20" s="205">
        <v>4.1968143835616436</v>
      </c>
      <c r="AO20" s="205">
        <v>4.3341403131115461</v>
      </c>
      <c r="AP20" s="205">
        <v>4.3341403131115461</v>
      </c>
      <c r="AQ20" s="205">
        <v>4.3709838551859104</v>
      </c>
      <c r="AR20" s="205">
        <v>4.3709838551859104</v>
      </c>
      <c r="AT20" s="206" t="s">
        <v>558</v>
      </c>
      <c r="AU20" s="205">
        <v>3.1859000000000006</v>
      </c>
      <c r="AV20" s="205">
        <v>3.2264251467710374</v>
      </c>
      <c r="AW20" s="205">
        <v>3.2731849315068478</v>
      </c>
      <c r="AX20" s="205">
        <v>3.3012408023483384</v>
      </c>
      <c r="AY20" s="205">
        <v>3.3386486301369867</v>
      </c>
      <c r="AZ20" s="205">
        <v>3.3635871819960861</v>
      </c>
      <c r="BA20" s="205">
        <v>3.3822910958904111</v>
      </c>
      <c r="BB20" s="205">
        <v>3.3916430528375732</v>
      </c>
      <c r="BC20" s="205">
        <v>3.4103469667319</v>
      </c>
      <c r="BD20" s="205">
        <v>3.4726933463796494</v>
      </c>
      <c r="BE20" s="205">
        <v>3.5755648727984357</v>
      </c>
      <c r="BF20" s="180"/>
      <c r="BG20" s="205">
        <v>3.7563693737769079</v>
      </c>
      <c r="BH20" s="205">
        <v>3.7563693737769079</v>
      </c>
      <c r="BI20" s="205">
        <v>3.9060006849315063</v>
      </c>
      <c r="BJ20" s="205">
        <v>3.9060006849315063</v>
      </c>
      <c r="BK20" s="205">
        <v>4.0338107632093942</v>
      </c>
      <c r="BL20" s="205">
        <v>4.0338107632093942</v>
      </c>
      <c r="BM20" s="205">
        <v>4.0681012720156549</v>
      </c>
      <c r="BN20" s="205">
        <v>4.0681012720156549</v>
      </c>
      <c r="BO20" s="150"/>
      <c r="BP20" s="206" t="s">
        <v>558</v>
      </c>
      <c r="BQ20" s="205">
        <v>6.6089999999999991</v>
      </c>
      <c r="BR20" s="205">
        <v>6.6930675146771055</v>
      </c>
      <c r="BS20" s="205">
        <v>6.7900684931506827</v>
      </c>
      <c r="BT20" s="205">
        <v>6.8482690802348358</v>
      </c>
      <c r="BU20" s="205">
        <v>6.9258698630136992</v>
      </c>
      <c r="BV20" s="205">
        <v>6.9776037181996085</v>
      </c>
      <c r="BW20" s="205">
        <v>7.0164041095890415</v>
      </c>
      <c r="BX20" s="205">
        <v>7.0358043052837553</v>
      </c>
      <c r="BY20" s="205">
        <v>7.074604696673191</v>
      </c>
      <c r="BZ20" s="205">
        <v>7.2039393346379654</v>
      </c>
      <c r="CA20" s="205">
        <v>7.4173414872798462</v>
      </c>
      <c r="CB20" s="180"/>
      <c r="CC20" s="205">
        <v>7.7924119373776897</v>
      </c>
      <c r="CD20" s="205">
        <v>7.7924119373776897</v>
      </c>
      <c r="CE20" s="205">
        <v>8.1028150684931504</v>
      </c>
      <c r="CF20" s="205">
        <v>8.1028150684931504</v>
      </c>
      <c r="CG20" s="205">
        <v>8.3679510763209404</v>
      </c>
      <c r="CH20" s="205">
        <v>8.3679510763209404</v>
      </c>
      <c r="CI20" s="205">
        <v>8.4390851272015652</v>
      </c>
      <c r="CJ20" s="205">
        <v>8.4390851272015652</v>
      </c>
    </row>
    <row r="21" spans="2:88" s="165" customFormat="1" ht="10.5" customHeight="1" x14ac:dyDescent="0.25">
      <c r="B21" s="204" t="s">
        <v>559</v>
      </c>
      <c r="C21" s="205">
        <v>0.3048172414265064</v>
      </c>
      <c r="D21" s="205">
        <v>0.30663009489225096</v>
      </c>
      <c r="E21" s="205">
        <v>0.32153419895352242</v>
      </c>
      <c r="F21" s="205">
        <v>0.35369320508315588</v>
      </c>
      <c r="G21" s="205">
        <v>0.36397152211991751</v>
      </c>
      <c r="H21" s="205">
        <v>0.3654016518886552</v>
      </c>
      <c r="I21" s="205">
        <v>0.37951024777569842</v>
      </c>
      <c r="J21" s="205">
        <v>0.37945228975723061</v>
      </c>
      <c r="K21" s="205">
        <v>0.38756156426748894</v>
      </c>
      <c r="L21" s="205">
        <v>0.38706536557025223</v>
      </c>
      <c r="M21" s="205">
        <v>0.72327922943688272</v>
      </c>
      <c r="N21" s="180"/>
      <c r="O21" s="205">
        <v>0.73887230089167066</v>
      </c>
      <c r="P21" s="205">
        <v>0.73887230089167066</v>
      </c>
      <c r="Q21" s="205">
        <v>0.84670708057203137</v>
      </c>
      <c r="R21" s="205">
        <v>0.84670708057203137</v>
      </c>
      <c r="S21" s="205">
        <v>0.84835095212362333</v>
      </c>
      <c r="T21" s="205">
        <v>0.84835095212362333</v>
      </c>
      <c r="U21" s="205">
        <v>0.93791671046929215</v>
      </c>
      <c r="V21" s="205">
        <v>0.93791671046929215</v>
      </c>
      <c r="W21" s="150"/>
      <c r="X21" s="206" t="s">
        <v>559</v>
      </c>
      <c r="Y21" s="205">
        <v>0.30183159937306542</v>
      </c>
      <c r="Z21" s="205">
        <v>0.30363539629217046</v>
      </c>
      <c r="AA21" s="205">
        <v>0.31834956145109461</v>
      </c>
      <c r="AB21" s="205">
        <v>0.35006936217687307</v>
      </c>
      <c r="AC21" s="205">
        <v>0.36021877252983547</v>
      </c>
      <c r="AD21" s="205">
        <v>0.36163892280110382</v>
      </c>
      <c r="AE21" s="205">
        <v>0.37555741191792663</v>
      </c>
      <c r="AF21" s="205">
        <v>0.37550403656820436</v>
      </c>
      <c r="AG21" s="205">
        <v>0.38350724918949913</v>
      </c>
      <c r="AH21" s="205">
        <v>0.38304313997934702</v>
      </c>
      <c r="AI21" s="205">
        <v>0.71458844012002942</v>
      </c>
      <c r="AJ21" s="180"/>
      <c r="AK21" s="205">
        <v>0.73003596802967397</v>
      </c>
      <c r="AL21" s="205">
        <v>0.73003596802967397</v>
      </c>
      <c r="AM21" s="205">
        <v>0.83642041500362485</v>
      </c>
      <c r="AN21" s="205">
        <v>0.83642041500362485</v>
      </c>
      <c r="AO21" s="205">
        <v>0.83809279077755483</v>
      </c>
      <c r="AP21" s="205">
        <v>0.83809279077755483</v>
      </c>
      <c r="AQ21" s="205">
        <v>0.92641764263473747</v>
      </c>
      <c r="AR21" s="205">
        <v>0.92641764263473747</v>
      </c>
      <c r="AT21" s="206" t="s">
        <v>559</v>
      </c>
      <c r="AU21" s="205">
        <v>0.29624795193665687</v>
      </c>
      <c r="AV21" s="205">
        <v>0.29924049308805628</v>
      </c>
      <c r="AW21" s="205">
        <v>0.31073579295233944</v>
      </c>
      <c r="AX21" s="205">
        <v>0.34381674836941578</v>
      </c>
      <c r="AY21" s="205">
        <v>0.3532978115299103</v>
      </c>
      <c r="AZ21" s="205">
        <v>0.35585978057964157</v>
      </c>
      <c r="BA21" s="205">
        <v>0.36452154710060708</v>
      </c>
      <c r="BB21" s="205">
        <v>0.34689191001660669</v>
      </c>
      <c r="BC21" s="205">
        <v>0.35410887614670727</v>
      </c>
      <c r="BD21" s="205">
        <v>0.34726668352837076</v>
      </c>
      <c r="BE21" s="205">
        <v>0.3619817374797405</v>
      </c>
      <c r="BF21" s="180"/>
      <c r="BG21" s="205">
        <v>0.37877314200521778</v>
      </c>
      <c r="BH21" s="205">
        <v>0.37877314200521778</v>
      </c>
      <c r="BI21" s="205">
        <v>0.38682869835667899</v>
      </c>
      <c r="BJ21" s="205">
        <v>0.38682869835667899</v>
      </c>
      <c r="BK21" s="205">
        <v>0.39088402037736542</v>
      </c>
      <c r="BL21" s="205">
        <v>0.39088402037736542</v>
      </c>
      <c r="BM21" s="205">
        <v>0.39251952615106195</v>
      </c>
      <c r="BN21" s="205">
        <v>0.39251952615106195</v>
      </c>
      <c r="BO21" s="150"/>
      <c r="BP21" s="206" t="s">
        <v>559</v>
      </c>
      <c r="BQ21" s="205">
        <v>0.60106519336316322</v>
      </c>
      <c r="BR21" s="205">
        <v>0.60587058798030724</v>
      </c>
      <c r="BS21" s="205">
        <v>0.63226999190586186</v>
      </c>
      <c r="BT21" s="205">
        <v>0.69750995345257172</v>
      </c>
      <c r="BU21" s="205">
        <v>0.71726933364982781</v>
      </c>
      <c r="BV21" s="205">
        <v>0.72126143246829677</v>
      </c>
      <c r="BW21" s="205">
        <v>0.74403179487630555</v>
      </c>
      <c r="BX21" s="205">
        <v>0.72634419977383735</v>
      </c>
      <c r="BY21" s="205">
        <v>0.74167044041419627</v>
      </c>
      <c r="BZ21" s="205">
        <v>0.73433204909862293</v>
      </c>
      <c r="CA21" s="205">
        <v>1.0852609669166231</v>
      </c>
      <c r="CB21" s="180"/>
      <c r="CC21" s="205">
        <v>1.1176454428968885</v>
      </c>
      <c r="CD21" s="205">
        <v>1.1176454428968885</v>
      </c>
      <c r="CE21" s="205">
        <v>1.2335357789287102</v>
      </c>
      <c r="CF21" s="205">
        <v>1.2335357789287102</v>
      </c>
      <c r="CG21" s="205">
        <v>1.2392349725009888</v>
      </c>
      <c r="CH21" s="205">
        <v>1.2392349725009888</v>
      </c>
      <c r="CI21" s="205">
        <v>1.3304362366203542</v>
      </c>
      <c r="CJ21" s="205">
        <v>1.3304362366203542</v>
      </c>
    </row>
    <row r="22" spans="2:88" s="165" customFormat="1" ht="10.5" customHeight="1" x14ac:dyDescent="0.25">
      <c r="B22" s="204" t="s">
        <v>560</v>
      </c>
      <c r="C22" s="205">
        <v>1.2884570048708395</v>
      </c>
      <c r="D22" s="205">
        <v>1.2965689318038363</v>
      </c>
      <c r="E22" s="205">
        <v>1.3572996991946298</v>
      </c>
      <c r="F22" s="205">
        <v>1.486824409786516</v>
      </c>
      <c r="G22" s="205">
        <v>1.528813565806703</v>
      </c>
      <c r="H22" s="205">
        <v>1.5350666128718873</v>
      </c>
      <c r="I22" s="205">
        <v>1.5920239638819484</v>
      </c>
      <c r="J22" s="205">
        <v>1.5919861966976829</v>
      </c>
      <c r="K22" s="205">
        <v>1.6248893931427131</v>
      </c>
      <c r="L22" s="205">
        <v>1.6241973233501166</v>
      </c>
      <c r="M22" s="205">
        <v>2.9743805907348948</v>
      </c>
      <c r="N22" s="180"/>
      <c r="O22" s="205">
        <v>3.0406632300550855</v>
      </c>
      <c r="P22" s="205">
        <v>3.0406632300550855</v>
      </c>
      <c r="Q22" s="205">
        <v>3.4761383700541981</v>
      </c>
      <c r="R22" s="205">
        <v>3.4761383700541981</v>
      </c>
      <c r="S22" s="205">
        <v>4.366720211324739</v>
      </c>
      <c r="T22" s="205">
        <v>4.2994526626847129</v>
      </c>
      <c r="U22" s="205">
        <v>4.9620018304185054</v>
      </c>
      <c r="V22" s="205">
        <v>5.1236595215730114</v>
      </c>
      <c r="W22" s="150"/>
      <c r="X22" s="206" t="s">
        <v>560</v>
      </c>
      <c r="Y22" s="205">
        <v>1.2935975501555486</v>
      </c>
      <c r="Z22" s="205">
        <v>1.3017754257768488</v>
      </c>
      <c r="AA22" s="205">
        <v>1.3625788114642496</v>
      </c>
      <c r="AB22" s="205">
        <v>1.4921407937458351</v>
      </c>
      <c r="AC22" s="205">
        <v>1.5341884907279846</v>
      </c>
      <c r="AD22" s="205">
        <v>1.5404820362613385</v>
      </c>
      <c r="AE22" s="205">
        <v>1.5974662240967812</v>
      </c>
      <c r="AF22" s="205">
        <v>1.597443805076298</v>
      </c>
      <c r="AG22" s="205">
        <v>1.6303754661279695</v>
      </c>
      <c r="AH22" s="205">
        <v>1.6297857472222499</v>
      </c>
      <c r="AI22" s="205">
        <v>2.9800464473379735</v>
      </c>
      <c r="AJ22" s="180"/>
      <c r="AK22" s="205">
        <v>3.0466212829660857</v>
      </c>
      <c r="AL22" s="205">
        <v>3.0466212829660857</v>
      </c>
      <c r="AM22" s="205">
        <v>3.4823124834277976</v>
      </c>
      <c r="AN22" s="205">
        <v>3.4823124834277976</v>
      </c>
      <c r="AO22" s="205">
        <v>4.0081679499342568</v>
      </c>
      <c r="AP22" s="205">
        <v>3.9456044015220599</v>
      </c>
      <c r="AQ22" s="205">
        <v>4.5696546812301877</v>
      </c>
      <c r="AR22" s="205">
        <v>4.7251982341144565</v>
      </c>
      <c r="AT22" s="206" t="s">
        <v>560</v>
      </c>
      <c r="AU22" s="205">
        <v>1.4550432894434291</v>
      </c>
      <c r="AV22" s="205">
        <v>1.4699029567148401</v>
      </c>
      <c r="AW22" s="205">
        <v>1.5248742805576883</v>
      </c>
      <c r="AX22" s="205">
        <v>1.6810068537036915</v>
      </c>
      <c r="AY22" s="205">
        <v>1.7263235180077918</v>
      </c>
      <c r="AZ22" s="205">
        <v>1.7388562004680221</v>
      </c>
      <c r="BA22" s="205">
        <v>1.779957221137541</v>
      </c>
      <c r="BB22" s="205">
        <v>1.6972211285225038</v>
      </c>
      <c r="BC22" s="205">
        <v>1.7315268400658221</v>
      </c>
      <c r="BD22" s="205">
        <v>1.7005535775345881</v>
      </c>
      <c r="BE22" s="205">
        <v>1.7717550971874358</v>
      </c>
      <c r="BF22" s="180"/>
      <c r="BG22" s="205">
        <v>1.8542316928108573</v>
      </c>
      <c r="BH22" s="205">
        <v>1.8542316928108573</v>
      </c>
      <c r="BI22" s="205">
        <v>1.8950173356435691</v>
      </c>
      <c r="BJ22" s="205">
        <v>1.8950173356435691</v>
      </c>
      <c r="BK22" s="205">
        <v>2.5219569187259716</v>
      </c>
      <c r="BL22" s="205">
        <v>2.4496055863783206</v>
      </c>
      <c r="BM22" s="205">
        <v>2.6756078027163208</v>
      </c>
      <c r="BN22" s="205">
        <v>2.7907179007312517</v>
      </c>
      <c r="BO22" s="150"/>
      <c r="BP22" s="206" t="s">
        <v>560</v>
      </c>
      <c r="BQ22" s="205">
        <v>2.7435002943142686</v>
      </c>
      <c r="BR22" s="205">
        <v>2.7664718885186765</v>
      </c>
      <c r="BS22" s="205">
        <v>2.8821739797523183</v>
      </c>
      <c r="BT22" s="205">
        <v>3.1678312634902075</v>
      </c>
      <c r="BU22" s="205">
        <v>3.2551370838144948</v>
      </c>
      <c r="BV22" s="205">
        <v>3.2739228133399094</v>
      </c>
      <c r="BW22" s="205">
        <v>3.3719811850194894</v>
      </c>
      <c r="BX22" s="205">
        <v>3.289207325220187</v>
      </c>
      <c r="BY22" s="205">
        <v>3.3564162332085354</v>
      </c>
      <c r="BZ22" s="205">
        <v>3.3247509008847045</v>
      </c>
      <c r="CA22" s="205">
        <v>4.7461356879223304</v>
      </c>
      <c r="CB22" s="180"/>
      <c r="CC22" s="205">
        <v>4.8948949228659426</v>
      </c>
      <c r="CD22" s="205">
        <v>4.8948949228659426</v>
      </c>
      <c r="CE22" s="205">
        <v>5.3711557056977668</v>
      </c>
      <c r="CF22" s="205">
        <v>5.3711557056977668</v>
      </c>
      <c r="CG22" s="205">
        <v>6.888677130050711</v>
      </c>
      <c r="CH22" s="205">
        <v>6.7490582490630331</v>
      </c>
      <c r="CI22" s="205">
        <v>7.6376096331348258</v>
      </c>
      <c r="CJ22" s="205">
        <v>7.9143774223042627</v>
      </c>
    </row>
    <row r="23" spans="2:88" s="165" customFormat="1" ht="10.5" customHeight="1" x14ac:dyDescent="0.25">
      <c r="B23" s="204" t="s">
        <v>561</v>
      </c>
      <c r="C23" s="205">
        <v>0.75226449390475369</v>
      </c>
      <c r="D23" s="205">
        <v>0.7585153714399705</v>
      </c>
      <c r="E23" s="205">
        <v>0.80099985974030585</v>
      </c>
      <c r="F23" s="205">
        <v>0.90080883366004194</v>
      </c>
      <c r="G23" s="205">
        <v>0.93587493362082863</v>
      </c>
      <c r="H23" s="205">
        <v>0.94069339805588448</v>
      </c>
      <c r="I23" s="205">
        <v>0.97397192787032549</v>
      </c>
      <c r="J23" s="205">
        <v>0.97394282528525022</v>
      </c>
      <c r="K23" s="205">
        <v>0.99715973929417523</v>
      </c>
      <c r="L23" s="205">
        <v>0.99662644510216869</v>
      </c>
      <c r="M23" s="205">
        <v>1.0561258693602202</v>
      </c>
      <c r="N23" s="180"/>
      <c r="O23" s="205">
        <v>1.1072018546993037</v>
      </c>
      <c r="P23" s="205">
        <v>1.1072018546993037</v>
      </c>
      <c r="Q23" s="205">
        <v>1.1685112998891873</v>
      </c>
      <c r="R23" s="205">
        <v>1.1685112998891873</v>
      </c>
      <c r="S23" s="205">
        <v>1.1885433345388972</v>
      </c>
      <c r="T23" s="205">
        <v>1.1875584703592585</v>
      </c>
      <c r="U23" s="205">
        <v>1.2138963519281791</v>
      </c>
      <c r="V23" s="205">
        <v>1.2162631821843723</v>
      </c>
      <c r="W23" s="150"/>
      <c r="X23" s="207" t="s">
        <v>561</v>
      </c>
      <c r="Y23" s="205">
        <v>0.75622568824296266</v>
      </c>
      <c r="Z23" s="205">
        <v>0.76252738442800205</v>
      </c>
      <c r="AA23" s="205">
        <v>0.80506783083578337</v>
      </c>
      <c r="AB23" s="205">
        <v>0.90490552552307146</v>
      </c>
      <c r="AC23" s="205">
        <v>0.94001673589807211</v>
      </c>
      <c r="AD23" s="205">
        <v>0.94486640758720952</v>
      </c>
      <c r="AE23" s="205">
        <v>0.9781656172857619</v>
      </c>
      <c r="AF23" s="205">
        <v>0.9781483416676926</v>
      </c>
      <c r="AG23" s="205">
        <v>1.0013871898941809</v>
      </c>
      <c r="AH23" s="205">
        <v>1.0009327651082691</v>
      </c>
      <c r="AI23" s="205">
        <v>1.0604918573739783</v>
      </c>
      <c r="AJ23" s="180"/>
      <c r="AK23" s="205">
        <v>1.1117930029434413</v>
      </c>
      <c r="AL23" s="205">
        <v>1.1117930029434413</v>
      </c>
      <c r="AM23" s="205">
        <v>1.1732689397083937</v>
      </c>
      <c r="AN23" s="205">
        <v>1.1732689397083937</v>
      </c>
      <c r="AO23" s="205">
        <v>1.1881190800178894</v>
      </c>
      <c r="AP23" s="205">
        <v>1.1872030871055863</v>
      </c>
      <c r="AQ23" s="205">
        <v>1.2130014339285438</v>
      </c>
      <c r="AR23" s="205">
        <v>1.2152787470863224</v>
      </c>
      <c r="AT23" s="207" t="s">
        <v>561</v>
      </c>
      <c r="AU23" s="205">
        <v>1.1212252632297603</v>
      </c>
      <c r="AV23" s="205">
        <v>1.1326758052643326</v>
      </c>
      <c r="AW23" s="205">
        <v>1.1750355326298065</v>
      </c>
      <c r="AX23" s="205">
        <v>1.2953479567992134</v>
      </c>
      <c r="AY23" s="205">
        <v>1.3302680098530959</v>
      </c>
      <c r="AZ23" s="205">
        <v>1.3399254271219816</v>
      </c>
      <c r="BA23" s="205">
        <v>1.3715969952832423</v>
      </c>
      <c r="BB23" s="205">
        <v>1.3078423304606033</v>
      </c>
      <c r="BC23" s="205">
        <v>1.3342775786312289</v>
      </c>
      <c r="BD23" s="205">
        <v>1.3104102444518093</v>
      </c>
      <c r="BE23" s="205">
        <v>1.3652766138542349</v>
      </c>
      <c r="BF23" s="180"/>
      <c r="BG23" s="205">
        <v>1.4288313158408257</v>
      </c>
      <c r="BH23" s="205">
        <v>1.4288313158408257</v>
      </c>
      <c r="BI23" s="205">
        <v>1.460259860580958</v>
      </c>
      <c r="BJ23" s="205">
        <v>1.460259860580958</v>
      </c>
      <c r="BK23" s="205">
        <v>1.4857284045614705</v>
      </c>
      <c r="BL23" s="205">
        <v>1.4846691087045687</v>
      </c>
      <c r="BM23" s="205">
        <v>1.4942949165072452</v>
      </c>
      <c r="BN23" s="205">
        <v>1.4959802434522818</v>
      </c>
      <c r="BO23" s="150"/>
      <c r="BP23" s="207" t="s">
        <v>561</v>
      </c>
      <c r="BQ23" s="205">
        <v>1.8734897571345139</v>
      </c>
      <c r="BR23" s="205">
        <v>1.8911911767043033</v>
      </c>
      <c r="BS23" s="205">
        <v>1.9760353923701124</v>
      </c>
      <c r="BT23" s="205">
        <v>2.1961567904592556</v>
      </c>
      <c r="BU23" s="205">
        <v>2.2661429434739246</v>
      </c>
      <c r="BV23" s="205">
        <v>2.2806188251778661</v>
      </c>
      <c r="BW23" s="205">
        <v>2.3455689231535679</v>
      </c>
      <c r="BX23" s="205">
        <v>2.2817851557458537</v>
      </c>
      <c r="BY23" s="205">
        <v>2.331437317925404</v>
      </c>
      <c r="BZ23" s="205">
        <v>2.307036689553978</v>
      </c>
      <c r="CA23" s="205">
        <v>2.4214024832144552</v>
      </c>
      <c r="CB23" s="180"/>
      <c r="CC23" s="205">
        <v>2.5360331705401293</v>
      </c>
      <c r="CD23" s="205">
        <v>2.5360331705401293</v>
      </c>
      <c r="CE23" s="205">
        <v>2.6287711604701451</v>
      </c>
      <c r="CF23" s="205">
        <v>2.6287711604701451</v>
      </c>
      <c r="CG23" s="205">
        <v>2.6742717391003676</v>
      </c>
      <c r="CH23" s="205">
        <v>2.6722275790638275</v>
      </c>
      <c r="CI23" s="205">
        <v>2.7081912684354243</v>
      </c>
      <c r="CJ23" s="205">
        <v>2.7122434256366539</v>
      </c>
    </row>
    <row r="24" spans="2:88" s="165" customFormat="1" ht="10.5" customHeight="1" x14ac:dyDescent="0.25">
      <c r="B24" s="204" t="s">
        <v>563</v>
      </c>
      <c r="C24" s="205">
        <v>68.565763055510402</v>
      </c>
      <c r="D24" s="205">
        <v>68.998957279484827</v>
      </c>
      <c r="E24" s="205">
        <v>72.237796625985212</v>
      </c>
      <c r="F24" s="205">
        <v>79.154692815241077</v>
      </c>
      <c r="G24" s="205">
        <v>81.399713582384081</v>
      </c>
      <c r="H24" s="205">
        <v>81.733639651153254</v>
      </c>
      <c r="I24" s="205">
        <v>84.76467225905651</v>
      </c>
      <c r="J24" s="205">
        <v>84.762655410752217</v>
      </c>
      <c r="K24" s="205">
        <v>86.517618790776069</v>
      </c>
      <c r="L24" s="205">
        <v>86.480660785703222</v>
      </c>
      <c r="M24" s="205">
        <v>157.60240808829082</v>
      </c>
      <c r="N24" s="180"/>
      <c r="O24" s="205">
        <v>161.14204259689222</v>
      </c>
      <c r="P24" s="205">
        <v>161.14204259689222</v>
      </c>
      <c r="Q24" s="205">
        <v>184.12308678550502</v>
      </c>
      <c r="R24" s="205">
        <v>184.12308678550502</v>
      </c>
      <c r="S24" s="205">
        <v>185.51133374056386</v>
      </c>
      <c r="T24" s="205">
        <v>185.44308132774415</v>
      </c>
      <c r="U24" s="205">
        <v>204.71032624476581</v>
      </c>
      <c r="V24" s="205">
        <v>204.87435076617655</v>
      </c>
      <c r="W24" s="150"/>
      <c r="X24" s="206" t="s">
        <v>563</v>
      </c>
      <c r="Y24" s="205">
        <v>68.840279153079877</v>
      </c>
      <c r="Z24" s="205">
        <v>69.276995177865359</v>
      </c>
      <c r="AA24" s="205">
        <v>72.519712496505406</v>
      </c>
      <c r="AB24" s="205">
        <v>79.438599073597445</v>
      </c>
      <c r="AC24" s="205">
        <v>81.686746053143224</v>
      </c>
      <c r="AD24" s="205">
        <v>82.022834826610762</v>
      </c>
      <c r="AE24" s="205">
        <v>85.055300578308461</v>
      </c>
      <c r="AF24" s="205">
        <v>85.054103354731296</v>
      </c>
      <c r="AG24" s="205">
        <v>86.810586805545583</v>
      </c>
      <c r="AH24" s="205">
        <v>86.779094556436775</v>
      </c>
      <c r="AI24" s="205">
        <v>157.90497693224054</v>
      </c>
      <c r="AJ24" s="180"/>
      <c r="AK24" s="205">
        <v>161.46021534776852</v>
      </c>
      <c r="AL24" s="205">
        <v>161.46021534776852</v>
      </c>
      <c r="AM24" s="205">
        <v>184.45279762655409</v>
      </c>
      <c r="AN24" s="205">
        <v>184.45279762655409</v>
      </c>
      <c r="AO24" s="205">
        <v>185.48193233140805</v>
      </c>
      <c r="AP24" s="205">
        <v>185.41845279008353</v>
      </c>
      <c r="AQ24" s="205">
        <v>204.64830722324626</v>
      </c>
      <c r="AR24" s="205">
        <v>204.80612808928831</v>
      </c>
      <c r="AT24" s="206" t="s">
        <v>563</v>
      </c>
      <c r="AU24" s="205">
        <v>77.702419391346695</v>
      </c>
      <c r="AV24" s="205">
        <v>78.495957361464903</v>
      </c>
      <c r="AW24" s="205">
        <v>81.431543464451835</v>
      </c>
      <c r="AX24" s="205">
        <v>89.769356344150751</v>
      </c>
      <c r="AY24" s="205">
        <v>92.189363006991002</v>
      </c>
      <c r="AZ24" s="205">
        <v>92.858635018132276</v>
      </c>
      <c r="BA24" s="205">
        <v>95.053517306958852</v>
      </c>
      <c r="BB24" s="205">
        <v>90.63523325052094</v>
      </c>
      <c r="BC24" s="205">
        <v>92.467231518336789</v>
      </c>
      <c r="BD24" s="205">
        <v>90.813193145333557</v>
      </c>
      <c r="BE24" s="205">
        <v>94.615506369624669</v>
      </c>
      <c r="BF24" s="180"/>
      <c r="BG24" s="205">
        <v>99.019932732467154</v>
      </c>
      <c r="BH24" s="205">
        <v>99.019932732467154</v>
      </c>
      <c r="BI24" s="205">
        <v>101.19797317121264</v>
      </c>
      <c r="BJ24" s="205">
        <v>101.19797317121264</v>
      </c>
      <c r="BK24" s="205">
        <v>102.96297753791782</v>
      </c>
      <c r="BL24" s="205">
        <v>102.88956690971327</v>
      </c>
      <c r="BM24" s="205">
        <v>103.55664834231457</v>
      </c>
      <c r="BN24" s="205">
        <v>103.67344376727455</v>
      </c>
      <c r="BO24" s="150"/>
      <c r="BP24" s="206" t="s">
        <v>563</v>
      </c>
      <c r="BQ24" s="205">
        <v>146.26818244685711</v>
      </c>
      <c r="BR24" s="205">
        <v>147.49491464094973</v>
      </c>
      <c r="BS24" s="205">
        <v>153.66934009043706</v>
      </c>
      <c r="BT24" s="205">
        <v>168.92404915939181</v>
      </c>
      <c r="BU24" s="205">
        <v>173.58907658937508</v>
      </c>
      <c r="BV24" s="205">
        <v>174.59227466928553</v>
      </c>
      <c r="BW24" s="205">
        <v>179.81818956601535</v>
      </c>
      <c r="BX24" s="205">
        <v>175.39788866127316</v>
      </c>
      <c r="BY24" s="205">
        <v>178.98485030911286</v>
      </c>
      <c r="BZ24" s="205">
        <v>177.29385393103678</v>
      </c>
      <c r="CA24" s="205">
        <v>252.21791445791547</v>
      </c>
      <c r="CB24" s="180"/>
      <c r="CC24" s="205">
        <v>260.16197532935939</v>
      </c>
      <c r="CD24" s="205">
        <v>260.16197532935939</v>
      </c>
      <c r="CE24" s="205">
        <v>285.32105995671765</v>
      </c>
      <c r="CF24" s="205">
        <v>285.32105995671765</v>
      </c>
      <c r="CG24" s="205">
        <v>288.47431127848171</v>
      </c>
      <c r="CH24" s="205">
        <v>288.33264823745742</v>
      </c>
      <c r="CI24" s="205">
        <v>308.26697458708037</v>
      </c>
      <c r="CJ24" s="205">
        <v>308.54779453345111</v>
      </c>
    </row>
    <row r="25" spans="2:88" s="165" customFormat="1" ht="10.5" customHeight="1" x14ac:dyDescent="0.25">
      <c r="B25"/>
      <c r="C25"/>
      <c r="D25"/>
      <c r="E25"/>
      <c r="F25"/>
      <c r="G25"/>
      <c r="H25"/>
      <c r="I25"/>
      <c r="J25"/>
      <c r="K25"/>
      <c r="L25"/>
      <c r="M25"/>
      <c r="N25"/>
      <c r="O25"/>
      <c r="P25"/>
      <c r="Q25"/>
      <c r="R25"/>
      <c r="S25"/>
      <c r="T25"/>
      <c r="U25"/>
      <c r="V25"/>
      <c r="W25" s="150"/>
      <c r="X25"/>
      <c r="Y25"/>
      <c r="Z25"/>
      <c r="AA25"/>
      <c r="AB25"/>
      <c r="AC25"/>
      <c r="AD25"/>
      <c r="AE25"/>
      <c r="AF25"/>
      <c r="AG25"/>
      <c r="AH25"/>
      <c r="AI25"/>
      <c r="AJ25"/>
      <c r="AQ25"/>
      <c r="AR25"/>
      <c r="AT25"/>
      <c r="AU25"/>
      <c r="AV25"/>
      <c r="AW25"/>
      <c r="AX25"/>
      <c r="AY25"/>
      <c r="AZ25"/>
      <c r="BA25"/>
      <c r="BB25"/>
      <c r="BC25"/>
      <c r="BD25"/>
      <c r="BE25"/>
      <c r="BF25"/>
      <c r="BG25"/>
      <c r="BH25"/>
      <c r="BI25"/>
      <c r="BJ25"/>
      <c r="BK25"/>
      <c r="BL25"/>
      <c r="BM25"/>
      <c r="BN25"/>
      <c r="BO25" s="150"/>
      <c r="BP25" s="206" t="s">
        <v>564</v>
      </c>
      <c r="BQ25" s="205">
        <v>153.58159156919999</v>
      </c>
      <c r="BR25" s="205">
        <v>154.86966037299723</v>
      </c>
      <c r="BS25" s="205">
        <v>161.35280709495893</v>
      </c>
      <c r="BT25" s="205">
        <v>177.37025161736142</v>
      </c>
      <c r="BU25" s="205">
        <v>182.26853041884385</v>
      </c>
      <c r="BV25" s="205">
        <v>183.32188840274981</v>
      </c>
      <c r="BW25" s="205">
        <v>188.80909904431613</v>
      </c>
      <c r="BX25" s="205">
        <v>184.16778309433681</v>
      </c>
      <c r="BY25" s="205">
        <v>187.93409282456849</v>
      </c>
      <c r="BZ25" s="205">
        <v>186.15854662758863</v>
      </c>
      <c r="CA25" s="205">
        <v>264.82881018081127</v>
      </c>
      <c r="CB25" s="180"/>
      <c r="CC25" s="205">
        <v>273.17007409582737</v>
      </c>
      <c r="CD25" s="205">
        <v>273.17007409582737</v>
      </c>
      <c r="CE25" s="205">
        <v>299.58711295455356</v>
      </c>
      <c r="CF25" s="205">
        <v>299.58711295455356</v>
      </c>
      <c r="CG25" s="205">
        <v>302.89802684240578</v>
      </c>
      <c r="CH25" s="205">
        <v>302.74928064933033</v>
      </c>
      <c r="CI25" s="205">
        <v>323.6803233164344</v>
      </c>
      <c r="CJ25" s="205">
        <v>323.97518426012368</v>
      </c>
    </row>
    <row r="26" spans="2:88" s="167" customFormat="1" ht="10.5" customHeight="1" x14ac:dyDescent="0.2">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row>
    <row r="27" spans="2:88" s="165" customFormat="1" ht="38.25" customHeight="1" x14ac:dyDescent="0.25">
      <c r="B27" s="178" t="s">
        <v>565</v>
      </c>
      <c r="C27" s="179" t="s">
        <v>533</v>
      </c>
      <c r="D27" s="179" t="s">
        <v>534</v>
      </c>
      <c r="E27" s="179" t="s">
        <v>535</v>
      </c>
      <c r="F27" s="179" t="s">
        <v>536</v>
      </c>
      <c r="G27" s="179" t="s">
        <v>537</v>
      </c>
      <c r="H27" s="179" t="s">
        <v>538</v>
      </c>
      <c r="I27" s="179" t="s">
        <v>539</v>
      </c>
      <c r="J27" s="179" t="s">
        <v>540</v>
      </c>
      <c r="K27" s="179" t="s">
        <v>541</v>
      </c>
      <c r="L27" s="179" t="s">
        <v>542</v>
      </c>
      <c r="M27" s="179" t="s">
        <v>543</v>
      </c>
      <c r="N27" s="180"/>
      <c r="O27" s="179" t="s">
        <v>544</v>
      </c>
      <c r="P27" s="179" t="s">
        <v>545</v>
      </c>
      <c r="Q27" s="179" t="s">
        <v>546</v>
      </c>
      <c r="R27" s="181" t="s">
        <v>547</v>
      </c>
      <c r="S27" s="181" t="s">
        <v>548</v>
      </c>
      <c r="T27" s="181" t="s">
        <v>549</v>
      </c>
      <c r="U27" s="181" t="s">
        <v>582</v>
      </c>
      <c r="V27" s="181" t="s">
        <v>590</v>
      </c>
      <c r="W27" s="150"/>
      <c r="X27" s="178" t="s">
        <v>565</v>
      </c>
      <c r="Y27" s="179" t="s">
        <v>533</v>
      </c>
      <c r="Z27" s="179" t="s">
        <v>534</v>
      </c>
      <c r="AA27" s="179" t="s">
        <v>535</v>
      </c>
      <c r="AB27" s="179" t="s">
        <v>536</v>
      </c>
      <c r="AC27" s="179" t="s">
        <v>537</v>
      </c>
      <c r="AD27" s="179" t="s">
        <v>538</v>
      </c>
      <c r="AE27" s="179" t="s">
        <v>539</v>
      </c>
      <c r="AF27" s="179" t="s">
        <v>540</v>
      </c>
      <c r="AG27" s="179" t="s">
        <v>541</v>
      </c>
      <c r="AH27" s="179" t="s">
        <v>542</v>
      </c>
      <c r="AI27" s="179" t="s">
        <v>543</v>
      </c>
      <c r="AJ27" s="180"/>
      <c r="AK27" s="179" t="s">
        <v>544</v>
      </c>
      <c r="AL27" s="179" t="s">
        <v>545</v>
      </c>
      <c r="AM27" s="179" t="s">
        <v>546</v>
      </c>
      <c r="AN27" s="181" t="s">
        <v>547</v>
      </c>
      <c r="AO27" s="181" t="s">
        <v>548</v>
      </c>
      <c r="AP27" s="181" t="s">
        <v>549</v>
      </c>
      <c r="AQ27" s="181" t="s">
        <v>582</v>
      </c>
      <c r="AR27" s="181" t="s">
        <v>590</v>
      </c>
      <c r="AT27" s="178" t="s">
        <v>565</v>
      </c>
      <c r="AU27" s="179" t="s">
        <v>533</v>
      </c>
      <c r="AV27" s="179" t="s">
        <v>534</v>
      </c>
      <c r="AW27" s="179" t="s">
        <v>535</v>
      </c>
      <c r="AX27" s="179" t="s">
        <v>536</v>
      </c>
      <c r="AY27" s="179" t="s">
        <v>537</v>
      </c>
      <c r="AZ27" s="179" t="s">
        <v>538</v>
      </c>
      <c r="BA27" s="179" t="s">
        <v>539</v>
      </c>
      <c r="BB27" s="179" t="s">
        <v>540</v>
      </c>
      <c r="BC27" s="179" t="s">
        <v>541</v>
      </c>
      <c r="BD27" s="179" t="s">
        <v>542</v>
      </c>
      <c r="BE27" s="179" t="s">
        <v>543</v>
      </c>
      <c r="BF27" s="180"/>
      <c r="BG27" s="179" t="s">
        <v>544</v>
      </c>
      <c r="BH27" s="179" t="s">
        <v>545</v>
      </c>
      <c r="BI27" s="179" t="s">
        <v>546</v>
      </c>
      <c r="BJ27" s="181" t="s">
        <v>547</v>
      </c>
      <c r="BK27" s="181" t="s">
        <v>548</v>
      </c>
      <c r="BL27" s="181" t="s">
        <v>549</v>
      </c>
      <c r="BM27" s="181" t="s">
        <v>582</v>
      </c>
      <c r="BN27" s="181" t="s">
        <v>590</v>
      </c>
      <c r="BO27" s="150"/>
      <c r="BP27" s="178" t="s">
        <v>565</v>
      </c>
      <c r="BQ27" s="179" t="s">
        <v>533</v>
      </c>
      <c r="BR27" s="179" t="s">
        <v>534</v>
      </c>
      <c r="BS27" s="179" t="s">
        <v>535</v>
      </c>
      <c r="BT27" s="179" t="s">
        <v>536</v>
      </c>
      <c r="BU27" s="179" t="s">
        <v>537</v>
      </c>
      <c r="BV27" s="179" t="s">
        <v>538</v>
      </c>
      <c r="BW27" s="179" t="s">
        <v>539</v>
      </c>
      <c r="BX27" s="179" t="s">
        <v>540</v>
      </c>
      <c r="BY27" s="179" t="s">
        <v>541</v>
      </c>
      <c r="BZ27" s="179" t="s">
        <v>542</v>
      </c>
      <c r="CA27" s="179" t="s">
        <v>543</v>
      </c>
      <c r="CB27" s="180"/>
      <c r="CC27" s="179" t="s">
        <v>544</v>
      </c>
      <c r="CD27" s="179" t="s">
        <v>545</v>
      </c>
      <c r="CE27" s="179" t="s">
        <v>546</v>
      </c>
      <c r="CF27" s="181" t="s">
        <v>547</v>
      </c>
      <c r="CG27" s="181" t="s">
        <v>548</v>
      </c>
      <c r="CH27" s="181" t="s">
        <v>549</v>
      </c>
      <c r="CI27" s="181" t="s">
        <v>582</v>
      </c>
      <c r="CJ27" s="181" t="s">
        <v>590</v>
      </c>
    </row>
    <row r="28" spans="2:88" s="165" customFormat="1" ht="10.5" customHeight="1" x14ac:dyDescent="0.25">
      <c r="B28" s="204" t="s">
        <v>550</v>
      </c>
      <c r="C28" s="208">
        <v>179.00136797424895</v>
      </c>
      <c r="D28" s="208">
        <v>171.2844775148248</v>
      </c>
      <c r="E28" s="208">
        <v>188.2966425157575</v>
      </c>
      <c r="F28" s="208">
        <v>205.64726567876167</v>
      </c>
      <c r="G28" s="208">
        <v>244.35175317326426</v>
      </c>
      <c r="H28" s="208">
        <v>220.83214040458211</v>
      </c>
      <c r="I28" s="208">
        <v>213.18332557673111</v>
      </c>
      <c r="J28" s="208">
        <v>186.28634708232781</v>
      </c>
      <c r="K28" s="208">
        <v>221.40767996833435</v>
      </c>
      <c r="L28" s="208">
        <v>277.90448646108462</v>
      </c>
      <c r="M28" s="208">
        <v>515.28606921595917</v>
      </c>
      <c r="N28" s="180"/>
      <c r="O28" s="208">
        <v>1154.4785866007871</v>
      </c>
      <c r="P28" s="208">
        <v>1597.1745371627455</v>
      </c>
      <c r="Q28" s="208">
        <v>1089.9605425061691</v>
      </c>
      <c r="R28" s="208">
        <v>493.32342630895181</v>
      </c>
      <c r="S28" s="208">
        <v>437.44397863035232</v>
      </c>
      <c r="T28" s="208">
        <v>473.48294979096471</v>
      </c>
      <c r="U28" s="205">
        <v>352.81674784941504</v>
      </c>
      <c r="V28" s="205">
        <v>299.97045974315182</v>
      </c>
      <c r="W28" s="150"/>
      <c r="X28" s="206" t="s">
        <v>550</v>
      </c>
      <c r="Y28" s="205">
        <v>243.5641006936373</v>
      </c>
      <c r="Z28" s="205">
        <v>233.38718526559481</v>
      </c>
      <c r="AA28" s="205">
        <v>255.96477111507141</v>
      </c>
      <c r="AB28" s="205">
        <v>280.35133215513343</v>
      </c>
      <c r="AC28" s="205">
        <v>331.88177601701312</v>
      </c>
      <c r="AD28" s="205">
        <v>300.85275986127681</v>
      </c>
      <c r="AE28" s="205">
        <v>290.33538273875416</v>
      </c>
      <c r="AF28" s="205">
        <v>253.3454702673852</v>
      </c>
      <c r="AG28" s="205">
        <v>301.17601117012339</v>
      </c>
      <c r="AH28" s="205">
        <v>380.12916390301859</v>
      </c>
      <c r="AI28" s="205">
        <v>686.93566973033592</v>
      </c>
      <c r="AJ28" s="180"/>
      <c r="AK28" s="208">
        <v>1512.8094841491961</v>
      </c>
      <c r="AL28" s="208">
        <v>2208.3388120062273</v>
      </c>
      <c r="AM28" s="208">
        <v>1494.1918100465305</v>
      </c>
      <c r="AN28" s="208">
        <v>666.64106676100289</v>
      </c>
      <c r="AO28" s="208">
        <v>594.283958811405</v>
      </c>
      <c r="AP28" s="208">
        <v>646.55912706764207</v>
      </c>
      <c r="AQ28" s="205">
        <v>477.16805647172947</v>
      </c>
      <c r="AR28" s="205">
        <v>400.7554662471087</v>
      </c>
      <c r="AT28" s="206" t="s">
        <v>550</v>
      </c>
      <c r="AU28" s="208">
        <v>200.75</v>
      </c>
      <c r="AV28" s="208">
        <v>199.05999999999997</v>
      </c>
      <c r="AW28" s="208">
        <v>215.77</v>
      </c>
      <c r="AX28" s="208">
        <v>243.3600000000001</v>
      </c>
      <c r="AY28" s="208">
        <v>281.17999999999995</v>
      </c>
      <c r="AZ28" s="208">
        <v>230.78000000000006</v>
      </c>
      <c r="BA28" s="208">
        <v>206.32000000000002</v>
      </c>
      <c r="BB28" s="208">
        <v>145.13000000000005</v>
      </c>
      <c r="BC28" s="208">
        <v>187.07</v>
      </c>
      <c r="BD28" s="208">
        <v>276.5100000000001</v>
      </c>
      <c r="BE28" s="208">
        <v>586.80999999999972</v>
      </c>
      <c r="BF28" s="180"/>
      <c r="BG28" s="208">
        <v>1376.8009245311077</v>
      </c>
      <c r="BH28" s="208">
        <v>1631.9111772946392</v>
      </c>
      <c r="BI28" s="208">
        <v>1133.4240853181416</v>
      </c>
      <c r="BJ28" s="208">
        <v>572.26257830931559</v>
      </c>
      <c r="BK28" s="208">
        <v>524.28445804252556</v>
      </c>
      <c r="BL28" s="208">
        <v>582.25117085916713</v>
      </c>
      <c r="BM28" s="205">
        <v>409.58146100228066</v>
      </c>
      <c r="BN28" s="205">
        <v>347.51209214970675</v>
      </c>
      <c r="BO28" s="150"/>
      <c r="BP28" s="206" t="s">
        <v>550</v>
      </c>
      <c r="BQ28" s="208">
        <v>379.75136797424898</v>
      </c>
      <c r="BR28" s="208">
        <v>370.3444775148248</v>
      </c>
      <c r="BS28" s="208">
        <v>404.06664251575751</v>
      </c>
      <c r="BT28" s="208">
        <v>449.00726567876177</v>
      </c>
      <c r="BU28" s="208">
        <v>525.53175317326418</v>
      </c>
      <c r="BV28" s="208">
        <v>451.61214040458219</v>
      </c>
      <c r="BW28" s="208">
        <v>419.50332557673113</v>
      </c>
      <c r="BX28" s="208">
        <v>331.41634708232789</v>
      </c>
      <c r="BY28" s="208">
        <v>408.47767996833431</v>
      </c>
      <c r="BZ28" s="208">
        <v>554.41448646108472</v>
      </c>
      <c r="CA28" s="208">
        <v>1102.0960692159588</v>
      </c>
      <c r="CB28" s="180"/>
      <c r="CC28" s="208">
        <v>2531.2795111318947</v>
      </c>
      <c r="CD28" s="208">
        <v>3229.0857144573847</v>
      </c>
      <c r="CE28" s="208">
        <v>2223.3846278243109</v>
      </c>
      <c r="CF28" s="208">
        <v>1065.5860046182675</v>
      </c>
      <c r="CG28" s="208">
        <v>961.72843667287793</v>
      </c>
      <c r="CH28" s="208">
        <v>1055.7341206501319</v>
      </c>
      <c r="CI28" s="205">
        <v>762.3982088516957</v>
      </c>
      <c r="CJ28" s="205">
        <v>647.48255189285851</v>
      </c>
    </row>
    <row r="29" spans="2:88" s="165" customFormat="1" ht="10.5" customHeight="1" x14ac:dyDescent="0.25">
      <c r="B29" s="204" t="s">
        <v>552</v>
      </c>
      <c r="C29" s="208">
        <v>3.4648843503671367</v>
      </c>
      <c r="D29" s="208">
        <v>3.3612879396840958</v>
      </c>
      <c r="E29" s="208">
        <v>11.652403061262774</v>
      </c>
      <c r="F29" s="208">
        <v>11.077105801368656</v>
      </c>
      <c r="G29" s="208">
        <v>14.883230646022749</v>
      </c>
      <c r="H29" s="208">
        <v>14.819176551301227</v>
      </c>
      <c r="I29" s="208">
        <v>17.646102036866232</v>
      </c>
      <c r="J29" s="208">
        <v>18.715424771732444</v>
      </c>
      <c r="K29" s="208">
        <v>14.308593954183147</v>
      </c>
      <c r="L29" s="208">
        <v>14.67492004669276</v>
      </c>
      <c r="M29" s="208">
        <v>9.2172823280201097</v>
      </c>
      <c r="N29" s="180"/>
      <c r="O29" s="208">
        <v>11.671120371343685</v>
      </c>
      <c r="P29" s="208">
        <v>11.671120371343685</v>
      </c>
      <c r="Q29" s="208">
        <v>18.00005259322603</v>
      </c>
      <c r="R29" s="208">
        <v>18.00005259322603</v>
      </c>
      <c r="S29" s="208">
        <v>17.216596257944094</v>
      </c>
      <c r="T29" s="208">
        <v>17.216596257944094</v>
      </c>
      <c r="U29" s="205">
        <v>23.47032631810719</v>
      </c>
      <c r="V29" s="205">
        <v>21.613731818623155</v>
      </c>
      <c r="W29" s="150"/>
      <c r="X29" s="206" t="s">
        <v>552</v>
      </c>
      <c r="Y29" s="205">
        <v>3.695838468799503</v>
      </c>
      <c r="Z29" s="205">
        <v>3.5853367720281919</v>
      </c>
      <c r="AA29" s="205">
        <v>12.42910064094038</v>
      </c>
      <c r="AB29" s="205">
        <v>11.815456613688003</v>
      </c>
      <c r="AC29" s="205">
        <v>15.875278204103214</v>
      </c>
      <c r="AD29" s="205">
        <v>15.252517859400495</v>
      </c>
      <c r="AE29" s="205">
        <v>18.162094323274683</v>
      </c>
      <c r="AF29" s="205">
        <v>18.515809469683656</v>
      </c>
      <c r="AG29" s="205">
        <v>14.155980140040841</v>
      </c>
      <c r="AH29" s="205">
        <v>14.309299644028929</v>
      </c>
      <c r="AI29" s="205">
        <v>8.9876347080460999</v>
      </c>
      <c r="AJ29" s="180"/>
      <c r="AK29" s="208">
        <v>12.009130989979031</v>
      </c>
      <c r="AL29" s="208">
        <v>12.009130989979031</v>
      </c>
      <c r="AM29" s="208">
        <v>18.521453844979444</v>
      </c>
      <c r="AN29" s="208">
        <v>18.521453844979444</v>
      </c>
      <c r="AO29" s="208">
        <v>18.417607023985347</v>
      </c>
      <c r="AP29" s="208">
        <v>18.417607023985347</v>
      </c>
      <c r="AQ29" s="205">
        <v>25.107186244146799</v>
      </c>
      <c r="AR29" s="205">
        <v>23.121109730057501</v>
      </c>
      <c r="AT29" s="206" t="s">
        <v>552</v>
      </c>
      <c r="AU29" s="208"/>
      <c r="AV29" s="208"/>
      <c r="AW29" s="208"/>
      <c r="AX29" s="208"/>
      <c r="AY29" s="208"/>
      <c r="AZ29" s="208"/>
      <c r="BA29" s="208"/>
      <c r="BB29" s="208"/>
      <c r="BC29" s="208"/>
      <c r="BD29" s="208"/>
      <c r="BE29" s="208"/>
      <c r="BF29" s="180"/>
      <c r="BG29" s="208"/>
      <c r="BH29" s="208"/>
      <c r="BI29" s="208"/>
      <c r="BJ29" s="208"/>
      <c r="BK29" s="208"/>
      <c r="BL29" s="208"/>
      <c r="BM29" s="205"/>
      <c r="BN29" s="205"/>
      <c r="BO29" s="150"/>
      <c r="BP29" s="206" t="s">
        <v>552</v>
      </c>
      <c r="BQ29" s="208">
        <v>3.4648843503671367</v>
      </c>
      <c r="BR29" s="208">
        <v>3.3612879396840958</v>
      </c>
      <c r="BS29" s="208">
        <v>11.652403061262774</v>
      </c>
      <c r="BT29" s="208">
        <v>11.077105801368656</v>
      </c>
      <c r="BU29" s="208">
        <v>14.883230646022749</v>
      </c>
      <c r="BV29" s="208">
        <v>14.819176551301227</v>
      </c>
      <c r="BW29" s="208">
        <v>17.646102036866232</v>
      </c>
      <c r="BX29" s="208">
        <v>18.715424771732444</v>
      </c>
      <c r="BY29" s="208">
        <v>14.308593954183147</v>
      </c>
      <c r="BZ29" s="208">
        <v>14.67492004669276</v>
      </c>
      <c r="CA29" s="208">
        <v>9.2172823280201097</v>
      </c>
      <c r="CB29" s="180"/>
      <c r="CC29" s="208">
        <v>11.671120371343685</v>
      </c>
      <c r="CD29" s="208">
        <v>11.671120371343685</v>
      </c>
      <c r="CE29" s="208">
        <v>18.00005259322603</v>
      </c>
      <c r="CF29" s="208">
        <v>18.00005259322603</v>
      </c>
      <c r="CG29" s="208">
        <v>17.216596257944094</v>
      </c>
      <c r="CH29" s="208">
        <v>17.216596257944094</v>
      </c>
      <c r="CI29" s="205">
        <v>23.47032631810719</v>
      </c>
      <c r="CJ29" s="205">
        <v>21.613731818623155</v>
      </c>
    </row>
    <row r="30" spans="2:88" s="165" customFormat="1" ht="10.5" customHeight="1" x14ac:dyDescent="0.25">
      <c r="B30" s="204" t="s">
        <v>553</v>
      </c>
      <c r="C30" s="208" t="s">
        <v>551</v>
      </c>
      <c r="D30" s="208" t="s">
        <v>551</v>
      </c>
      <c r="E30" s="208" t="s">
        <v>551</v>
      </c>
      <c r="F30" s="208" t="s">
        <v>551</v>
      </c>
      <c r="G30" s="208" t="s">
        <v>551</v>
      </c>
      <c r="H30" s="208" t="s">
        <v>551</v>
      </c>
      <c r="I30" s="208" t="s">
        <v>551</v>
      </c>
      <c r="J30" s="208">
        <v>4.5552674196923926</v>
      </c>
      <c r="K30" s="208">
        <v>9.975695096053105</v>
      </c>
      <c r="L30" s="208">
        <v>4.43</v>
      </c>
      <c r="M30" s="208" t="s">
        <v>551</v>
      </c>
      <c r="N30" s="180"/>
      <c r="O30" s="208">
        <v>20.736406675957259</v>
      </c>
      <c r="P30" s="208">
        <v>20.736406675957259</v>
      </c>
      <c r="Q30" s="208">
        <v>26.747623889549011</v>
      </c>
      <c r="R30" s="208">
        <v>35.16407790811737</v>
      </c>
      <c r="S30" s="208">
        <v>6.0112172135917499</v>
      </c>
      <c r="T30" s="208">
        <v>6.0112172135917499</v>
      </c>
      <c r="U30" s="205">
        <v>15.899644085837112</v>
      </c>
      <c r="V30" s="205">
        <v>15.899644085837112</v>
      </c>
      <c r="W30" s="150"/>
      <c r="X30" s="206" t="s">
        <v>553</v>
      </c>
      <c r="Y30" s="205" t="s">
        <v>551</v>
      </c>
      <c r="Z30" s="205" t="s">
        <v>551</v>
      </c>
      <c r="AA30" s="205" t="s">
        <v>551</v>
      </c>
      <c r="AB30" s="205" t="s">
        <v>551</v>
      </c>
      <c r="AC30" s="205" t="s">
        <v>551</v>
      </c>
      <c r="AD30" s="205" t="s">
        <v>551</v>
      </c>
      <c r="AE30" s="205" t="s">
        <v>551</v>
      </c>
      <c r="AF30" s="205">
        <v>6.5476579358857476</v>
      </c>
      <c r="AG30" s="205">
        <v>9.975695096053105</v>
      </c>
      <c r="AH30" s="205">
        <v>4.43</v>
      </c>
      <c r="AI30" s="205" t="s">
        <v>551</v>
      </c>
      <c r="AJ30" s="180"/>
      <c r="AK30" s="208">
        <v>20.701931196232078</v>
      </c>
      <c r="AL30" s="208">
        <v>20.701931196232078</v>
      </c>
      <c r="AM30" s="208">
        <v>26.713148409823834</v>
      </c>
      <c r="AN30" s="208">
        <v>38.116086112400332</v>
      </c>
      <c r="AO30" s="208">
        <v>6.0112172135917499</v>
      </c>
      <c r="AP30" s="208">
        <v>6.0112172135917499</v>
      </c>
      <c r="AQ30" s="205">
        <v>15.899644085837112</v>
      </c>
      <c r="AR30" s="205">
        <v>15.899644085837112</v>
      </c>
      <c r="AT30" s="206" t="s">
        <v>553</v>
      </c>
      <c r="AU30" s="208" t="s">
        <v>551</v>
      </c>
      <c r="AV30" s="208" t="s">
        <v>551</v>
      </c>
      <c r="AW30" s="208" t="s">
        <v>551</v>
      </c>
      <c r="AX30" s="208" t="s">
        <v>551</v>
      </c>
      <c r="AY30" s="208" t="s">
        <v>551</v>
      </c>
      <c r="AZ30" s="208" t="s">
        <v>551</v>
      </c>
      <c r="BA30" s="208" t="s">
        <v>551</v>
      </c>
      <c r="BB30" s="208">
        <v>10.705717509101307</v>
      </c>
      <c r="BC30" s="208">
        <v>13.71215092385904</v>
      </c>
      <c r="BD30" s="208">
        <v>4.43</v>
      </c>
      <c r="BE30" s="208" t="s">
        <v>551</v>
      </c>
      <c r="BF30" s="180"/>
      <c r="BG30" s="208">
        <v>26.67954491790935</v>
      </c>
      <c r="BH30" s="208">
        <v>26.67954491790935</v>
      </c>
      <c r="BI30" s="208">
        <v>32.690762131501103</v>
      </c>
      <c r="BJ30" s="208">
        <v>32.690762131501103</v>
      </c>
      <c r="BK30" s="208">
        <v>6.0112172135917499</v>
      </c>
      <c r="BL30" s="208">
        <v>6.0112172135917499</v>
      </c>
      <c r="BM30" s="205">
        <v>14.668937868380539</v>
      </c>
      <c r="BN30" s="205">
        <v>14.668937868380539</v>
      </c>
      <c r="BO30" s="150"/>
      <c r="BP30" s="206" t="s">
        <v>553</v>
      </c>
      <c r="BQ30" s="208" t="s">
        <v>551</v>
      </c>
      <c r="BR30" s="208" t="s">
        <v>551</v>
      </c>
      <c r="BS30" s="208" t="s">
        <v>551</v>
      </c>
      <c r="BT30" s="208" t="s">
        <v>551</v>
      </c>
      <c r="BU30" s="208" t="s">
        <v>551</v>
      </c>
      <c r="BV30" s="208" t="s">
        <v>551</v>
      </c>
      <c r="BW30" s="208" t="s">
        <v>551</v>
      </c>
      <c r="BX30" s="208">
        <v>15.2609849287937</v>
      </c>
      <c r="BY30" s="208">
        <v>23.687846019912143</v>
      </c>
      <c r="BZ30" s="208">
        <v>8.86</v>
      </c>
      <c r="CA30" s="208" t="s">
        <v>551</v>
      </c>
      <c r="CB30" s="180"/>
      <c r="CC30" s="208">
        <v>47.415951593866609</v>
      </c>
      <c r="CD30" s="208">
        <v>47.415951593866609</v>
      </c>
      <c r="CE30" s="208">
        <v>59.438386021050114</v>
      </c>
      <c r="CF30" s="208">
        <v>67.854840039618466</v>
      </c>
      <c r="CG30" s="208">
        <v>12.0224344271835</v>
      </c>
      <c r="CH30" s="208">
        <v>12.0224344271835</v>
      </c>
      <c r="CI30" s="205">
        <v>30.568581954217649</v>
      </c>
      <c r="CJ30" s="205">
        <v>30.568581954217649</v>
      </c>
    </row>
    <row r="31" spans="2:88" s="165" customFormat="1" ht="10.5" customHeight="1" x14ac:dyDescent="0.25">
      <c r="B31" s="204" t="s">
        <v>554</v>
      </c>
      <c r="C31" s="208">
        <v>88.907900801057167</v>
      </c>
      <c r="D31" s="208">
        <v>89.2228354434869</v>
      </c>
      <c r="E31" s="208">
        <v>103.18869384400993</v>
      </c>
      <c r="F31" s="208">
        <v>103.25784488604373</v>
      </c>
      <c r="G31" s="208">
        <v>110.38956078047262</v>
      </c>
      <c r="H31" s="208">
        <v>111.70052282209861</v>
      </c>
      <c r="I31" s="208">
        <v>114.89567331049632</v>
      </c>
      <c r="J31" s="208">
        <v>114.41325620654189</v>
      </c>
      <c r="K31" s="208">
        <v>121.04715621876539</v>
      </c>
      <c r="L31" s="208">
        <v>120.45617283230332</v>
      </c>
      <c r="M31" s="208">
        <v>126.56935319315116</v>
      </c>
      <c r="N31" s="180"/>
      <c r="O31" s="208">
        <v>125.49442106415583</v>
      </c>
      <c r="P31" s="208">
        <v>125.49442106415583</v>
      </c>
      <c r="Q31" s="208">
        <v>139.71758497034597</v>
      </c>
      <c r="R31" s="208">
        <v>139.71758497034597</v>
      </c>
      <c r="S31" s="208">
        <v>141.39334325971123</v>
      </c>
      <c r="T31" s="208">
        <v>141.39334325971123</v>
      </c>
      <c r="U31" s="205">
        <v>161.61679535715993</v>
      </c>
      <c r="V31" s="205">
        <v>161.61679535715993</v>
      </c>
      <c r="W31" s="150"/>
      <c r="X31" s="206" t="s">
        <v>554</v>
      </c>
      <c r="Y31" s="205">
        <v>118.07705875336698</v>
      </c>
      <c r="Z31" s="205">
        <v>118.50377291366176</v>
      </c>
      <c r="AA31" s="205">
        <v>137.2785412534873</v>
      </c>
      <c r="AB31" s="205">
        <v>137.37219711784317</v>
      </c>
      <c r="AC31" s="205">
        <v>146.97498129828324</v>
      </c>
      <c r="AD31" s="205">
        <v>148.78179429410963</v>
      </c>
      <c r="AE31" s="205">
        <v>153.05177827785991</v>
      </c>
      <c r="AF31" s="205">
        <v>152.50792343202036</v>
      </c>
      <c r="AG31" s="205">
        <v>161.47386372529701</v>
      </c>
      <c r="AH31" s="205">
        <v>160.71814985263919</v>
      </c>
      <c r="AI31" s="205">
        <v>168.06212548551051</v>
      </c>
      <c r="AJ31" s="180"/>
      <c r="AK31" s="208">
        <v>166.49125558391935</v>
      </c>
      <c r="AL31" s="208">
        <v>166.49125558391935</v>
      </c>
      <c r="AM31" s="208">
        <v>185.6375469898137</v>
      </c>
      <c r="AN31" s="208">
        <v>185.6375469898137</v>
      </c>
      <c r="AO31" s="208">
        <v>187.90853505419244</v>
      </c>
      <c r="AP31" s="208">
        <v>187.90853505419244</v>
      </c>
      <c r="AQ31" s="205">
        <v>215.09117813160694</v>
      </c>
      <c r="AR31" s="205">
        <v>215.09117813160694</v>
      </c>
      <c r="AT31" s="206" t="s">
        <v>554</v>
      </c>
      <c r="AU31" s="208">
        <v>19.106297226763822</v>
      </c>
      <c r="AV31" s="208">
        <v>19.106297226763822</v>
      </c>
      <c r="AW31" s="208">
        <v>20.852393125569616</v>
      </c>
      <c r="AX31" s="208">
        <v>20.849370287873601</v>
      </c>
      <c r="AY31" s="208">
        <v>21.50319340120604</v>
      </c>
      <c r="AZ31" s="208">
        <v>21.819481548965165</v>
      </c>
      <c r="BA31" s="208">
        <v>25.256715910577434</v>
      </c>
      <c r="BB31" s="208">
        <v>24.167303215101221</v>
      </c>
      <c r="BC31" s="208">
        <v>23.962512789411697</v>
      </c>
      <c r="BD31" s="208">
        <v>23.858648398084732</v>
      </c>
      <c r="BE31" s="208">
        <v>33.366817904048837</v>
      </c>
      <c r="BF31" s="180"/>
      <c r="BG31" s="208">
        <v>33.475871166766694</v>
      </c>
      <c r="BH31" s="208">
        <v>33.475871166766694</v>
      </c>
      <c r="BI31" s="208">
        <v>33.951682778351355</v>
      </c>
      <c r="BJ31" s="208">
        <v>33.951682778351355</v>
      </c>
      <c r="BK31" s="208">
        <v>33.94954851889451</v>
      </c>
      <c r="BL31" s="208">
        <v>33.94954851889451</v>
      </c>
      <c r="BM31" s="205">
        <v>47.221804792101878</v>
      </c>
      <c r="BN31" s="205">
        <v>47.221804792101878</v>
      </c>
      <c r="BO31" s="150"/>
      <c r="BP31" s="206" t="s">
        <v>554</v>
      </c>
      <c r="BQ31" s="208">
        <v>108.01419802782098</v>
      </c>
      <c r="BR31" s="208">
        <v>108.32913267025071</v>
      </c>
      <c r="BS31" s="208">
        <v>124.04108696957955</v>
      </c>
      <c r="BT31" s="208">
        <v>124.10721517391733</v>
      </c>
      <c r="BU31" s="208">
        <v>131.89275418167867</v>
      </c>
      <c r="BV31" s="208">
        <v>133.52000437106378</v>
      </c>
      <c r="BW31" s="208">
        <v>140.15238922107375</v>
      </c>
      <c r="BX31" s="208">
        <v>138.5805594216431</v>
      </c>
      <c r="BY31" s="208">
        <v>145.0096690081771</v>
      </c>
      <c r="BZ31" s="208">
        <v>144.31482123038805</v>
      </c>
      <c r="CA31" s="208">
        <v>159.9361710972</v>
      </c>
      <c r="CB31" s="180"/>
      <c r="CC31" s="208">
        <v>158.97029223092252</v>
      </c>
      <c r="CD31" s="208">
        <v>158.97029223092252</v>
      </c>
      <c r="CE31" s="208">
        <v>173.66926774869734</v>
      </c>
      <c r="CF31" s="208">
        <v>173.66926774869734</v>
      </c>
      <c r="CG31" s="208">
        <v>175.34289177860575</v>
      </c>
      <c r="CH31" s="208">
        <v>175.34289177860575</v>
      </c>
      <c r="CI31" s="205">
        <v>208.83860014926182</v>
      </c>
      <c r="CJ31" s="205">
        <v>208.83860014926182</v>
      </c>
    </row>
    <row r="32" spans="2:88" s="165" customFormat="1" ht="10.5" customHeight="1" x14ac:dyDescent="0.25">
      <c r="B32" s="204" t="s">
        <v>555</v>
      </c>
      <c r="C32" s="208">
        <v>134.94626558994401</v>
      </c>
      <c r="D32" s="208">
        <v>135.83719089936108</v>
      </c>
      <c r="E32" s="208">
        <v>131.67837067324322</v>
      </c>
      <c r="F32" s="208">
        <v>131.2842545781717</v>
      </c>
      <c r="G32" s="208">
        <v>138.51639149164146</v>
      </c>
      <c r="H32" s="208">
        <v>140.23783389769395</v>
      </c>
      <c r="I32" s="208">
        <v>140.5199304149771</v>
      </c>
      <c r="J32" s="208">
        <v>144.00471246533911</v>
      </c>
      <c r="K32" s="208">
        <v>153.15544286240794</v>
      </c>
      <c r="L32" s="208">
        <v>153.27044256757927</v>
      </c>
      <c r="M32" s="208">
        <v>201.74330332289634</v>
      </c>
      <c r="N32" s="180"/>
      <c r="O32" s="208">
        <v>207.14962998740157</v>
      </c>
      <c r="P32" s="208">
        <v>207.14962998740157</v>
      </c>
      <c r="Q32" s="208">
        <v>225.97684176362142</v>
      </c>
      <c r="R32" s="208">
        <v>232.19848662979393</v>
      </c>
      <c r="S32" s="208">
        <v>233.19085855084813</v>
      </c>
      <c r="T32" s="208">
        <v>233.19085855084813</v>
      </c>
      <c r="U32" s="205">
        <v>216.88781027942559</v>
      </c>
      <c r="V32" s="205">
        <v>210.63280209342579</v>
      </c>
      <c r="W32" s="150"/>
      <c r="X32" s="206" t="s">
        <v>555</v>
      </c>
      <c r="Y32" s="205">
        <v>140.67827761874798</v>
      </c>
      <c r="Z32" s="205">
        <v>141.88362767308908</v>
      </c>
      <c r="AA32" s="205">
        <v>146.74643050364855</v>
      </c>
      <c r="AB32" s="205">
        <v>146.21321809921974</v>
      </c>
      <c r="AC32" s="205">
        <v>154.98695474225545</v>
      </c>
      <c r="AD32" s="205">
        <v>155.91941768584419</v>
      </c>
      <c r="AE32" s="205">
        <v>156.82128408270361</v>
      </c>
      <c r="AF32" s="205">
        <v>160.05334295858538</v>
      </c>
      <c r="AG32" s="205">
        <v>171.05986563571534</v>
      </c>
      <c r="AH32" s="205">
        <v>170.07802785187067</v>
      </c>
      <c r="AI32" s="205">
        <v>211.18364579762692</v>
      </c>
      <c r="AJ32" s="180"/>
      <c r="AK32" s="208">
        <v>221.9286821365277</v>
      </c>
      <c r="AL32" s="208">
        <v>221.9286821365277</v>
      </c>
      <c r="AM32" s="208">
        <v>252.2686339812083</v>
      </c>
      <c r="AN32" s="208">
        <v>260.18181224363241</v>
      </c>
      <c r="AO32" s="208">
        <v>264.07391017309408</v>
      </c>
      <c r="AP32" s="208">
        <v>264.07391017309408</v>
      </c>
      <c r="AQ32" s="205">
        <v>235.36368567467744</v>
      </c>
      <c r="AR32" s="205">
        <v>227.40600489841836</v>
      </c>
      <c r="AT32" s="206" t="s">
        <v>555</v>
      </c>
      <c r="AU32" s="208">
        <v>122.43954491549439</v>
      </c>
      <c r="AV32" s="208">
        <v>122.46354491524748</v>
      </c>
      <c r="AW32" s="208">
        <v>126.26991866834115</v>
      </c>
      <c r="AX32" s="208">
        <v>126.34191866760045</v>
      </c>
      <c r="AY32" s="208">
        <v>131.74472031618731</v>
      </c>
      <c r="AZ32" s="208">
        <v>131.30072032075481</v>
      </c>
      <c r="BA32" s="208">
        <v>132.24553140529321</v>
      </c>
      <c r="BB32" s="208">
        <v>129.58153143269809</v>
      </c>
      <c r="BC32" s="208">
        <v>123.6783856835283</v>
      </c>
      <c r="BD32" s="208">
        <v>123.24638568797238</v>
      </c>
      <c r="BE32" s="208">
        <v>176.88696739639255</v>
      </c>
      <c r="BF32" s="180"/>
      <c r="BG32" s="208">
        <v>172.44542104951498</v>
      </c>
      <c r="BH32" s="208">
        <v>172.44542104951498</v>
      </c>
      <c r="BI32" s="208">
        <v>169.73380104854746</v>
      </c>
      <c r="BJ32" s="208">
        <v>169.73380104854746</v>
      </c>
      <c r="BK32" s="208">
        <v>172.01380102509276</v>
      </c>
      <c r="BL32" s="208">
        <v>172.01380102509276</v>
      </c>
      <c r="BM32" s="205">
        <v>170.80268983677828</v>
      </c>
      <c r="BN32" s="205">
        <v>170.80268983677828</v>
      </c>
      <c r="BO32" s="150"/>
      <c r="BP32" s="206" t="s">
        <v>555</v>
      </c>
      <c r="BQ32" s="208">
        <v>257.38581050543837</v>
      </c>
      <c r="BR32" s="208">
        <v>258.30073581460857</v>
      </c>
      <c r="BS32" s="208">
        <v>257.94828934158437</v>
      </c>
      <c r="BT32" s="208">
        <v>257.62617324577218</v>
      </c>
      <c r="BU32" s="208">
        <v>270.2611118078288</v>
      </c>
      <c r="BV32" s="208">
        <v>271.53855421844878</v>
      </c>
      <c r="BW32" s="208">
        <v>272.76546182027027</v>
      </c>
      <c r="BX32" s="208">
        <v>273.5862438980372</v>
      </c>
      <c r="BY32" s="208">
        <v>276.83382854593623</v>
      </c>
      <c r="BZ32" s="208">
        <v>276.51682825555167</v>
      </c>
      <c r="CA32" s="208">
        <v>378.63027071928889</v>
      </c>
      <c r="CB32" s="180"/>
      <c r="CC32" s="208">
        <v>379.59505103691652</v>
      </c>
      <c r="CD32" s="208">
        <v>379.59505103691652</v>
      </c>
      <c r="CE32" s="208">
        <v>395.71064281216889</v>
      </c>
      <c r="CF32" s="208">
        <v>401.93228767834137</v>
      </c>
      <c r="CG32" s="208">
        <v>405.20465957594092</v>
      </c>
      <c r="CH32" s="208">
        <v>405.20465957594092</v>
      </c>
      <c r="CI32" s="205">
        <v>387.69050011620391</v>
      </c>
      <c r="CJ32" s="205">
        <v>381.43549193020408</v>
      </c>
    </row>
    <row r="33" spans="2:88" s="165" customFormat="1" ht="10.5" customHeight="1" x14ac:dyDescent="0.25">
      <c r="B33" s="204" t="s">
        <v>556</v>
      </c>
      <c r="C33" s="208">
        <v>78.263999999999996</v>
      </c>
      <c r="D33" s="208">
        <v>79.259530332681024</v>
      </c>
      <c r="E33" s="208">
        <v>80.408219178082177</v>
      </c>
      <c r="F33" s="208">
        <v>81.097432485322898</v>
      </c>
      <c r="G33" s="208">
        <v>82.016383561643821</v>
      </c>
      <c r="H33" s="208">
        <v>82.629017612524436</v>
      </c>
      <c r="I33" s="208">
        <v>83.088493150684926</v>
      </c>
      <c r="J33" s="208">
        <v>83.318230919765156</v>
      </c>
      <c r="K33" s="208">
        <v>83.777706457925646</v>
      </c>
      <c r="L33" s="208">
        <v>85.309291585127184</v>
      </c>
      <c r="M33" s="208">
        <v>87.836407045009778</v>
      </c>
      <c r="N33" s="180"/>
      <c r="O33" s="208">
        <v>92.278003913894295</v>
      </c>
      <c r="P33" s="208">
        <v>92.278003913894295</v>
      </c>
      <c r="Q33" s="208">
        <v>95.953808219178057</v>
      </c>
      <c r="R33" s="208">
        <v>95.953808219178057</v>
      </c>
      <c r="S33" s="208">
        <v>99.093557729941281</v>
      </c>
      <c r="T33" s="208">
        <v>99.093557729941281</v>
      </c>
      <c r="U33" s="205">
        <v>99.935929549902113</v>
      </c>
      <c r="V33" s="205">
        <v>99.935929549902113</v>
      </c>
      <c r="W33" s="150"/>
      <c r="X33" s="206" t="s">
        <v>556</v>
      </c>
      <c r="Y33" s="205">
        <v>78.263999999999996</v>
      </c>
      <c r="Z33" s="205">
        <v>79.259530332681024</v>
      </c>
      <c r="AA33" s="205">
        <v>80.408219178082177</v>
      </c>
      <c r="AB33" s="205">
        <v>81.097432485322898</v>
      </c>
      <c r="AC33" s="205">
        <v>82.016383561643821</v>
      </c>
      <c r="AD33" s="205">
        <v>82.629017612524436</v>
      </c>
      <c r="AE33" s="205">
        <v>83.088493150684926</v>
      </c>
      <c r="AF33" s="205">
        <v>83.318230919765156</v>
      </c>
      <c r="AG33" s="205">
        <v>83.777706457925646</v>
      </c>
      <c r="AH33" s="205">
        <v>85.309291585127184</v>
      </c>
      <c r="AI33" s="205">
        <v>87.836407045009778</v>
      </c>
      <c r="AJ33" s="180"/>
      <c r="AK33" s="208">
        <v>92.278003913894295</v>
      </c>
      <c r="AL33" s="208">
        <v>92.278003913894295</v>
      </c>
      <c r="AM33" s="208">
        <v>95.953808219178057</v>
      </c>
      <c r="AN33" s="208">
        <v>95.953808219178057</v>
      </c>
      <c r="AO33" s="208">
        <v>99.093557729941281</v>
      </c>
      <c r="AP33" s="208">
        <v>99.093557729941281</v>
      </c>
      <c r="AQ33" s="205">
        <v>99.935929549902113</v>
      </c>
      <c r="AR33" s="205">
        <v>99.935929549902113</v>
      </c>
      <c r="AT33" s="206" t="s">
        <v>556</v>
      </c>
      <c r="AU33" s="208">
        <v>89.202099999999987</v>
      </c>
      <c r="AV33" s="208">
        <v>90.336764677103716</v>
      </c>
      <c r="AW33" s="208">
        <v>91.64599315068493</v>
      </c>
      <c r="AX33" s="208">
        <v>92.431530234833659</v>
      </c>
      <c r="AY33" s="208">
        <v>93.478913013698644</v>
      </c>
      <c r="AZ33" s="208">
        <v>94.177168199608587</v>
      </c>
      <c r="BA33" s="208">
        <v>94.700859589041102</v>
      </c>
      <c r="BB33" s="208">
        <v>94.96270528375733</v>
      </c>
      <c r="BC33" s="208">
        <v>95.486396673189816</v>
      </c>
      <c r="BD33" s="208">
        <v>97.232034637964787</v>
      </c>
      <c r="BE33" s="208">
        <v>100.11233727984344</v>
      </c>
      <c r="BF33" s="180"/>
      <c r="BG33" s="208">
        <v>105.1746873776908</v>
      </c>
      <c r="BH33" s="208">
        <v>105.1746873776908</v>
      </c>
      <c r="BI33" s="208">
        <v>109.36421849315069</v>
      </c>
      <c r="BJ33" s="208">
        <v>109.36421849315069</v>
      </c>
      <c r="BK33" s="208">
        <v>112.94277632093933</v>
      </c>
      <c r="BL33" s="208">
        <v>112.94277632093933</v>
      </c>
      <c r="BM33" s="205">
        <v>113.90287720156557</v>
      </c>
      <c r="BN33" s="205">
        <v>113.90287720156557</v>
      </c>
      <c r="BO33" s="150"/>
      <c r="BP33" s="206" t="s">
        <v>556</v>
      </c>
      <c r="BQ33" s="208">
        <v>167.46609999999998</v>
      </c>
      <c r="BR33" s="208">
        <v>169.59629500978474</v>
      </c>
      <c r="BS33" s="208">
        <v>172.05421232876711</v>
      </c>
      <c r="BT33" s="208">
        <v>173.52896272015656</v>
      </c>
      <c r="BU33" s="208">
        <v>175.49529657534248</v>
      </c>
      <c r="BV33" s="208">
        <v>176.80618581213304</v>
      </c>
      <c r="BW33" s="208">
        <v>177.78935273972604</v>
      </c>
      <c r="BX33" s="208">
        <v>178.28093620352249</v>
      </c>
      <c r="BY33" s="208">
        <v>179.26410313111546</v>
      </c>
      <c r="BZ33" s="208">
        <v>182.54132622309197</v>
      </c>
      <c r="CA33" s="208">
        <v>187.94874432485324</v>
      </c>
      <c r="CB33" s="180"/>
      <c r="CC33" s="208">
        <v>197.4526912915851</v>
      </c>
      <c r="CD33" s="208">
        <v>197.4526912915851</v>
      </c>
      <c r="CE33" s="208">
        <v>205.31802671232873</v>
      </c>
      <c r="CF33" s="208">
        <v>205.31802671232873</v>
      </c>
      <c r="CG33" s="208">
        <v>212.03633405088061</v>
      </c>
      <c r="CH33" s="208">
        <v>212.03633405088061</v>
      </c>
      <c r="CI33" s="205">
        <v>213.8388067514677</v>
      </c>
      <c r="CJ33" s="205">
        <v>213.8388067514677</v>
      </c>
    </row>
    <row r="34" spans="2:88" s="165" customFormat="1" ht="10.5" customHeight="1" x14ac:dyDescent="0.25">
      <c r="B34" s="204" t="s">
        <v>557</v>
      </c>
      <c r="C34" s="208">
        <v>0</v>
      </c>
      <c r="D34" s="208">
        <v>-0.18995111249132623</v>
      </c>
      <c r="E34" s="208">
        <v>2.3898870370752552</v>
      </c>
      <c r="F34" s="208">
        <v>11.485481460604179</v>
      </c>
      <c r="G34" s="208">
        <v>13.90509559648177</v>
      </c>
      <c r="H34" s="208">
        <v>14.008016342776509</v>
      </c>
      <c r="I34" s="208">
        <v>16.592254432324488</v>
      </c>
      <c r="J34" s="208">
        <v>16.855736391237038</v>
      </c>
      <c r="K34" s="208">
        <v>16.486105842624763</v>
      </c>
      <c r="L34" s="208">
        <v>16.529685824397355</v>
      </c>
      <c r="M34" s="208">
        <v>15.149258026029942</v>
      </c>
      <c r="N34" s="180"/>
      <c r="O34" s="208">
        <v>16.072618119862025</v>
      </c>
      <c r="P34" s="208">
        <v>16.072618119862025</v>
      </c>
      <c r="Q34" s="208">
        <v>17.32126615003747</v>
      </c>
      <c r="R34" s="208">
        <v>17.32126615003747</v>
      </c>
      <c r="S34" s="208">
        <v>15.505924067383233</v>
      </c>
      <c r="T34" s="208">
        <v>15.505924067383233</v>
      </c>
      <c r="U34" s="205">
        <v>16.061282668640136</v>
      </c>
      <c r="V34" s="205">
        <v>16.061282668640136</v>
      </c>
      <c r="W34" s="150"/>
      <c r="X34" s="206" t="s">
        <v>557</v>
      </c>
      <c r="Y34" s="205">
        <v>0</v>
      </c>
      <c r="Z34" s="205">
        <v>-0.18995111249132623</v>
      </c>
      <c r="AA34" s="205">
        <v>2.3898870370752552</v>
      </c>
      <c r="AB34" s="205">
        <v>11.485481460604179</v>
      </c>
      <c r="AC34" s="205">
        <v>13.90509559648177</v>
      </c>
      <c r="AD34" s="205">
        <v>14.008016342776509</v>
      </c>
      <c r="AE34" s="205">
        <v>16.592254432324488</v>
      </c>
      <c r="AF34" s="205">
        <v>16.855736391237038</v>
      </c>
      <c r="AG34" s="205">
        <v>16.486105842624763</v>
      </c>
      <c r="AH34" s="205">
        <v>16.529685824397355</v>
      </c>
      <c r="AI34" s="205">
        <v>15.149258026029942</v>
      </c>
      <c r="AJ34" s="180"/>
      <c r="AK34" s="208">
        <v>16.072618119862025</v>
      </c>
      <c r="AL34" s="208">
        <v>16.072618119862025</v>
      </c>
      <c r="AM34" s="208">
        <v>17.32126615003747</v>
      </c>
      <c r="AN34" s="208">
        <v>17.32126615003747</v>
      </c>
      <c r="AO34" s="208">
        <v>15.505924067383233</v>
      </c>
      <c r="AP34" s="208">
        <v>15.505924067383233</v>
      </c>
      <c r="AQ34" s="205">
        <v>16.061282668640136</v>
      </c>
      <c r="AR34" s="205">
        <v>16.061282668640136</v>
      </c>
      <c r="AT34" s="206" t="s">
        <v>557</v>
      </c>
      <c r="AU34" s="208">
        <v>0</v>
      </c>
      <c r="AV34" s="208">
        <v>-0.14839729644435984</v>
      </c>
      <c r="AW34" s="208">
        <v>1.899695256253338</v>
      </c>
      <c r="AX34" s="208">
        <v>12.665365920990933</v>
      </c>
      <c r="AY34" s="208">
        <v>14.640709693750987</v>
      </c>
      <c r="AZ34" s="208">
        <v>14.927787132222536</v>
      </c>
      <c r="BA34" s="208">
        <v>17.170757060355502</v>
      </c>
      <c r="BB34" s="208">
        <v>11.164989866554466</v>
      </c>
      <c r="BC34" s="208">
        <v>10.900121345430581</v>
      </c>
      <c r="BD34" s="208">
        <v>7.9767627265742549</v>
      </c>
      <c r="BE34" s="208">
        <v>3.3826300925037529</v>
      </c>
      <c r="BF34" s="180"/>
      <c r="BG34" s="208">
        <v>3.4563122415280962</v>
      </c>
      <c r="BH34" s="208">
        <v>3.4563122415280962</v>
      </c>
      <c r="BI34" s="208">
        <v>4.0165235041284371</v>
      </c>
      <c r="BJ34" s="208">
        <v>4.0165235041284371</v>
      </c>
      <c r="BK34" s="208">
        <v>1.6619224346274917</v>
      </c>
      <c r="BL34" s="208">
        <v>1.6619224346274917</v>
      </c>
      <c r="BM34" s="205">
        <v>1.0224004674714153</v>
      </c>
      <c r="BN34" s="205">
        <v>1.0224004674714153</v>
      </c>
      <c r="BO34" s="150"/>
      <c r="BP34" s="206" t="s">
        <v>557</v>
      </c>
      <c r="BQ34" s="208">
        <v>0</v>
      </c>
      <c r="BR34" s="208">
        <v>-0.33834840893568607</v>
      </c>
      <c r="BS34" s="208">
        <v>4.2895822933285928</v>
      </c>
      <c r="BT34" s="208">
        <v>24.150847381595113</v>
      </c>
      <c r="BU34" s="208">
        <v>28.545805290232757</v>
      </c>
      <c r="BV34" s="208">
        <v>28.935803474999044</v>
      </c>
      <c r="BW34" s="208">
        <v>33.763011492679993</v>
      </c>
      <c r="BX34" s="208">
        <v>28.020726257791502</v>
      </c>
      <c r="BY34" s="208">
        <v>27.386227188055344</v>
      </c>
      <c r="BZ34" s="208">
        <v>24.506448550971609</v>
      </c>
      <c r="CA34" s="208">
        <v>18.531888118533693</v>
      </c>
      <c r="CB34" s="180"/>
      <c r="CC34" s="208">
        <v>19.52893036139012</v>
      </c>
      <c r="CD34" s="208">
        <v>19.52893036139012</v>
      </c>
      <c r="CE34" s="208">
        <v>21.337789654165906</v>
      </c>
      <c r="CF34" s="208">
        <v>21.337789654165906</v>
      </c>
      <c r="CG34" s="208">
        <v>17.167846502010725</v>
      </c>
      <c r="CH34" s="208">
        <v>17.167846502010725</v>
      </c>
      <c r="CI34" s="205">
        <v>17.083683136111549</v>
      </c>
      <c r="CJ34" s="205">
        <v>17.083683136111549</v>
      </c>
    </row>
    <row r="35" spans="2:88" s="165" customFormat="1" ht="10.5" customHeight="1" x14ac:dyDescent="0.25">
      <c r="B35" s="204" t="s">
        <v>558</v>
      </c>
      <c r="C35" s="208">
        <v>3.4230999999999985</v>
      </c>
      <c r="D35" s="208">
        <v>3.4666423679060681</v>
      </c>
      <c r="E35" s="208">
        <v>3.516883561643835</v>
      </c>
      <c r="F35" s="208">
        <v>3.547028277886497</v>
      </c>
      <c r="G35" s="208">
        <v>3.5872212328767126</v>
      </c>
      <c r="H35" s="208">
        <v>3.6140165362035224</v>
      </c>
      <c r="I35" s="208">
        <v>3.6341130136986304</v>
      </c>
      <c r="J35" s="208">
        <v>3.6441612524461822</v>
      </c>
      <c r="K35" s="208">
        <v>3.6642577299412911</v>
      </c>
      <c r="L35" s="208">
        <v>3.731245988258316</v>
      </c>
      <c r="M35" s="208">
        <v>3.8417766144814105</v>
      </c>
      <c r="N35" s="180"/>
      <c r="O35" s="208">
        <v>4.0360425636007813</v>
      </c>
      <c r="P35" s="208">
        <v>4.0360425636007813</v>
      </c>
      <c r="Q35" s="208">
        <v>4.1968143835616436</v>
      </c>
      <c r="R35" s="208">
        <v>4.1968143835616436</v>
      </c>
      <c r="S35" s="208">
        <v>4.3341403131115461</v>
      </c>
      <c r="T35" s="208">
        <v>4.3341403131115461</v>
      </c>
      <c r="U35" s="205">
        <v>4.3709838551859104</v>
      </c>
      <c r="V35" s="205">
        <v>4.3709838551859104</v>
      </c>
      <c r="W35" s="150"/>
      <c r="X35" s="206" t="s">
        <v>558</v>
      </c>
      <c r="Y35" s="205">
        <v>3.4230999999999985</v>
      </c>
      <c r="Z35" s="205">
        <v>3.4666423679060681</v>
      </c>
      <c r="AA35" s="205">
        <v>3.516883561643835</v>
      </c>
      <c r="AB35" s="205">
        <v>3.547028277886497</v>
      </c>
      <c r="AC35" s="205">
        <v>3.5872212328767126</v>
      </c>
      <c r="AD35" s="205">
        <v>3.6140165362035224</v>
      </c>
      <c r="AE35" s="205">
        <v>3.6341130136986304</v>
      </c>
      <c r="AF35" s="205">
        <v>3.6441612524461822</v>
      </c>
      <c r="AG35" s="205">
        <v>3.6642577299412911</v>
      </c>
      <c r="AH35" s="205">
        <v>3.731245988258316</v>
      </c>
      <c r="AI35" s="205">
        <v>3.8417766144814105</v>
      </c>
      <c r="AJ35" s="180"/>
      <c r="AK35" s="208">
        <v>4.0360425636007813</v>
      </c>
      <c r="AL35" s="208">
        <v>4.0360425636007813</v>
      </c>
      <c r="AM35" s="208">
        <v>4.1968143835616436</v>
      </c>
      <c r="AN35" s="208">
        <v>4.1968143835616436</v>
      </c>
      <c r="AO35" s="208">
        <v>4.3341403131115461</v>
      </c>
      <c r="AP35" s="208">
        <v>4.3341403131115461</v>
      </c>
      <c r="AQ35" s="205">
        <v>4.3709838551859104</v>
      </c>
      <c r="AR35" s="205">
        <v>4.3709838551859104</v>
      </c>
      <c r="AT35" s="206" t="s">
        <v>558</v>
      </c>
      <c r="AU35" s="208">
        <v>3.1859000000000006</v>
      </c>
      <c r="AV35" s="208">
        <v>3.2264251467710374</v>
      </c>
      <c r="AW35" s="208">
        <v>3.2731849315068478</v>
      </c>
      <c r="AX35" s="208">
        <v>3.3012408023483384</v>
      </c>
      <c r="AY35" s="208">
        <v>3.3386486301369867</v>
      </c>
      <c r="AZ35" s="208">
        <v>3.3635871819960861</v>
      </c>
      <c r="BA35" s="208">
        <v>3.3822910958904111</v>
      </c>
      <c r="BB35" s="208">
        <v>3.3916430528375732</v>
      </c>
      <c r="BC35" s="208">
        <v>3.4103469667319</v>
      </c>
      <c r="BD35" s="208">
        <v>3.4726933463796494</v>
      </c>
      <c r="BE35" s="208">
        <v>3.5755648727984357</v>
      </c>
      <c r="BF35" s="180"/>
      <c r="BG35" s="208">
        <v>3.7563693737769079</v>
      </c>
      <c r="BH35" s="208">
        <v>3.7563693737769079</v>
      </c>
      <c r="BI35" s="208">
        <v>3.9060006849315063</v>
      </c>
      <c r="BJ35" s="208">
        <v>3.9060006849315063</v>
      </c>
      <c r="BK35" s="208">
        <v>4.0338107632093942</v>
      </c>
      <c r="BL35" s="208">
        <v>4.0338107632093942</v>
      </c>
      <c r="BM35" s="205">
        <v>4.0681012720156549</v>
      </c>
      <c r="BN35" s="205">
        <v>4.0681012720156549</v>
      </c>
      <c r="BO35" s="150"/>
      <c r="BP35" s="206" t="s">
        <v>558</v>
      </c>
      <c r="BQ35" s="208">
        <v>6.6089999999999991</v>
      </c>
      <c r="BR35" s="208">
        <v>6.6930675146771055</v>
      </c>
      <c r="BS35" s="208">
        <v>6.7900684931506827</v>
      </c>
      <c r="BT35" s="208">
        <v>6.8482690802348358</v>
      </c>
      <c r="BU35" s="208">
        <v>6.9258698630136992</v>
      </c>
      <c r="BV35" s="208">
        <v>6.9776037181996085</v>
      </c>
      <c r="BW35" s="208">
        <v>7.0164041095890415</v>
      </c>
      <c r="BX35" s="208">
        <v>7.0358043052837553</v>
      </c>
      <c r="BY35" s="208">
        <v>7.074604696673191</v>
      </c>
      <c r="BZ35" s="208">
        <v>7.2039393346379654</v>
      </c>
      <c r="CA35" s="208">
        <v>7.4173414872798462</v>
      </c>
      <c r="CB35" s="180"/>
      <c r="CC35" s="208">
        <v>7.7924119373776897</v>
      </c>
      <c r="CD35" s="208">
        <v>7.7924119373776897</v>
      </c>
      <c r="CE35" s="208">
        <v>8.1028150684931504</v>
      </c>
      <c r="CF35" s="208">
        <v>8.1028150684931504</v>
      </c>
      <c r="CG35" s="208">
        <v>8.3679510763209404</v>
      </c>
      <c r="CH35" s="208">
        <v>8.3679510763209404</v>
      </c>
      <c r="CI35" s="205">
        <v>8.4390851272015652</v>
      </c>
      <c r="CJ35" s="205">
        <v>8.4390851272015652</v>
      </c>
    </row>
    <row r="36" spans="2:88" s="165" customFormat="1" ht="10.5" customHeight="1" x14ac:dyDescent="0.25">
      <c r="B36" s="204" t="s">
        <v>559</v>
      </c>
      <c r="C36" s="208">
        <v>2.3521727684456057</v>
      </c>
      <c r="D36" s="208">
        <v>2.3239756509191705</v>
      </c>
      <c r="E36" s="208">
        <v>2.5124994059659778</v>
      </c>
      <c r="F36" s="208">
        <v>2.639844914257385</v>
      </c>
      <c r="G36" s="208">
        <v>2.9321189636212019</v>
      </c>
      <c r="H36" s="208">
        <v>2.835836438840762</v>
      </c>
      <c r="I36" s="208">
        <v>2.8440837308877769</v>
      </c>
      <c r="J36" s="208">
        <v>2.757795125895711</v>
      </c>
      <c r="K36" s="208">
        <v>3.010248778463029</v>
      </c>
      <c r="L36" s="208">
        <v>3.2646790466856137</v>
      </c>
      <c r="M36" s="208">
        <v>4.6394613213781968</v>
      </c>
      <c r="N36" s="180"/>
      <c r="O36" s="208">
        <v>7.901733338803929</v>
      </c>
      <c r="P36" s="208">
        <v>10.050579482831678</v>
      </c>
      <c r="Q36" s="208">
        <v>7.8327916533271837</v>
      </c>
      <c r="R36" s="208">
        <v>5.0077684232924247</v>
      </c>
      <c r="S36" s="208">
        <v>4.6105984790952323</v>
      </c>
      <c r="T36" s="208">
        <v>4.7855316451088461</v>
      </c>
      <c r="U36" s="205">
        <v>4.3039861542705955</v>
      </c>
      <c r="V36" s="205">
        <v>4.0080965523674568</v>
      </c>
      <c r="W36" s="150"/>
      <c r="X36" s="206" t="s">
        <v>559</v>
      </c>
      <c r="Y36" s="205">
        <v>2.7963606127083653</v>
      </c>
      <c r="Z36" s="205">
        <v>2.7587915958280802</v>
      </c>
      <c r="AA36" s="205">
        <v>3.0401483213996672</v>
      </c>
      <c r="AB36" s="205">
        <v>3.1986518744216501</v>
      </c>
      <c r="AC36" s="205">
        <v>3.5686352866430697</v>
      </c>
      <c r="AD36" s="205">
        <v>3.4336847042172916</v>
      </c>
      <c r="AE36" s="205">
        <v>3.4365934596088095</v>
      </c>
      <c r="AF36" s="205">
        <v>3.3078160041986564</v>
      </c>
      <c r="AG36" s="205">
        <v>3.6282916215323966</v>
      </c>
      <c r="AH36" s="205">
        <v>3.9795763189119384</v>
      </c>
      <c r="AI36" s="205">
        <v>5.6386485894331893</v>
      </c>
      <c r="AJ36" s="180"/>
      <c r="AK36" s="208">
        <v>9.7744052337448757</v>
      </c>
      <c r="AL36" s="208">
        <v>13.103208596868628</v>
      </c>
      <c r="AM36" s="208">
        <v>10.005648297332561</v>
      </c>
      <c r="AN36" s="208">
        <v>6.1374373709765182</v>
      </c>
      <c r="AO36" s="208">
        <v>5.6728204824122157</v>
      </c>
      <c r="AP36" s="208">
        <v>5.9230094376865683</v>
      </c>
      <c r="AQ36" s="205">
        <v>5.1910246440878209</v>
      </c>
      <c r="AR36" s="205">
        <v>4.7777231648811789</v>
      </c>
      <c r="AT36" s="206" t="s">
        <v>559</v>
      </c>
      <c r="AU36" s="208">
        <v>1.7842439907582377</v>
      </c>
      <c r="AV36" s="208">
        <v>1.7814332963762427</v>
      </c>
      <c r="AW36" s="208">
        <v>1.8873711308305108</v>
      </c>
      <c r="AX36" s="208">
        <v>2.0495052454352201</v>
      </c>
      <c r="AY36" s="208">
        <v>2.2434340631167253</v>
      </c>
      <c r="AZ36" s="208">
        <v>2.0385763250284135</v>
      </c>
      <c r="BA36" s="208">
        <v>1.9669941274963798</v>
      </c>
      <c r="BB36" s="208">
        <v>1.7189701426153232</v>
      </c>
      <c r="BC36" s="208">
        <v>1.8806375612627597</v>
      </c>
      <c r="BD36" s="208">
        <v>2.2050045930482152</v>
      </c>
      <c r="BE36" s="208">
        <v>3.7238104423019807</v>
      </c>
      <c r="BF36" s="180"/>
      <c r="BG36" s="208">
        <v>7.1040654679114805</v>
      </c>
      <c r="BH36" s="208">
        <v>8.1589463630886829</v>
      </c>
      <c r="BI36" s="208">
        <v>6.1329537379872461</v>
      </c>
      <c r="BJ36" s="208">
        <v>3.8125509065057526</v>
      </c>
      <c r="BK36" s="208">
        <v>3.5183214969027015</v>
      </c>
      <c r="BL36" s="208">
        <v>3.7580138543995134</v>
      </c>
      <c r="BM36" s="205">
        <v>3.13102270778207</v>
      </c>
      <c r="BN36" s="205">
        <v>2.8743658675766777</v>
      </c>
      <c r="BO36" s="150"/>
      <c r="BP36" s="206" t="s">
        <v>559</v>
      </c>
      <c r="BQ36" s="208">
        <v>4.1364167592038434</v>
      </c>
      <c r="BR36" s="208">
        <v>4.1054089472954134</v>
      </c>
      <c r="BS36" s="208">
        <v>4.3998705367964881</v>
      </c>
      <c r="BT36" s="208">
        <v>4.689350159692605</v>
      </c>
      <c r="BU36" s="208">
        <v>5.1755530267379273</v>
      </c>
      <c r="BV36" s="208">
        <v>4.8744127638691754</v>
      </c>
      <c r="BW36" s="208">
        <v>4.8110778583841567</v>
      </c>
      <c r="BX36" s="208">
        <v>4.4767652685110342</v>
      </c>
      <c r="BY36" s="208">
        <v>4.8908863397257889</v>
      </c>
      <c r="BZ36" s="208">
        <v>5.4696836397338284</v>
      </c>
      <c r="CA36" s="208">
        <v>8.3632717636801779</v>
      </c>
      <c r="CB36" s="180"/>
      <c r="CC36" s="208">
        <v>15.00579880671541</v>
      </c>
      <c r="CD36" s="208">
        <v>18.209525845920361</v>
      </c>
      <c r="CE36" s="208">
        <v>13.96574539131443</v>
      </c>
      <c r="CF36" s="208">
        <v>8.8203193297981777</v>
      </c>
      <c r="CG36" s="208">
        <v>8.1289199759979347</v>
      </c>
      <c r="CH36" s="208">
        <v>8.54354549950836</v>
      </c>
      <c r="CI36" s="205">
        <v>7.4350088620526655</v>
      </c>
      <c r="CJ36" s="205">
        <v>6.8824624199441349</v>
      </c>
    </row>
    <row r="37" spans="2:88" s="165" customFormat="1" ht="10.5" customHeight="1" x14ac:dyDescent="0.25">
      <c r="B37" s="204" t="s">
        <v>560</v>
      </c>
      <c r="C37" s="208">
        <v>9.4972865046633306</v>
      </c>
      <c r="D37" s="208">
        <v>9.3850740756564495</v>
      </c>
      <c r="E37" s="208">
        <v>10.141929230797723</v>
      </c>
      <c r="F37" s="208">
        <v>10.653102246540248</v>
      </c>
      <c r="G37" s="208">
        <v>11.825747439478603</v>
      </c>
      <c r="H37" s="208">
        <v>11.440223625817415</v>
      </c>
      <c r="I37" s="208">
        <v>11.473680200711998</v>
      </c>
      <c r="J37" s="208">
        <v>11.127902443906251</v>
      </c>
      <c r="K37" s="208">
        <v>12.140499353647675</v>
      </c>
      <c r="L37" s="208">
        <v>13.161929662852023</v>
      </c>
      <c r="M37" s="208">
        <v>18.676231421544227</v>
      </c>
      <c r="N37" s="180"/>
      <c r="O37" s="208">
        <v>31.76000592113029</v>
      </c>
      <c r="P37" s="208">
        <v>40.375759943731843</v>
      </c>
      <c r="Q37" s="208">
        <v>31.486699492466773</v>
      </c>
      <c r="R37" s="208">
        <v>20.159827475239428</v>
      </c>
      <c r="S37" s="208">
        <v>23.278782997665157</v>
      </c>
      <c r="T37" s="208">
        <v>23.784872310629755</v>
      </c>
      <c r="U37" s="205">
        <v>22.393831555435408</v>
      </c>
      <c r="V37" s="205">
        <v>21.543445322230362</v>
      </c>
      <c r="W37" s="150"/>
      <c r="X37" s="206" t="s">
        <v>560</v>
      </c>
      <c r="Y37" s="205">
        <v>11.436779521700133</v>
      </c>
      <c r="Z37" s="205">
        <v>11.284860796735106</v>
      </c>
      <c r="AA37" s="205">
        <v>12.429878475848597</v>
      </c>
      <c r="AB37" s="205">
        <v>13.074964897293228</v>
      </c>
      <c r="AC37" s="205">
        <v>14.580159240792367</v>
      </c>
      <c r="AD37" s="205">
        <v>14.03194604379256</v>
      </c>
      <c r="AE37" s="205">
        <v>14.044162769699511</v>
      </c>
      <c r="AF37" s="205">
        <v>13.520726206689224</v>
      </c>
      <c r="AG37" s="205">
        <v>14.824224153056107</v>
      </c>
      <c r="AH37" s="205">
        <v>16.253905292673107</v>
      </c>
      <c r="AI37" s="205">
        <v>23.002117895019712</v>
      </c>
      <c r="AJ37" s="180"/>
      <c r="AK37" s="208">
        <v>39.822574895682564</v>
      </c>
      <c r="AL37" s="208">
        <v>53.358059181154545</v>
      </c>
      <c r="AM37" s="208">
        <v>40.765962604085516</v>
      </c>
      <c r="AN37" s="208">
        <v>25.037154832919878</v>
      </c>
      <c r="AO37" s="208">
        <v>26.58389085039591</v>
      </c>
      <c r="AP37" s="208">
        <v>27.317932717426771</v>
      </c>
      <c r="AQ37" s="205">
        <v>25.154125488916272</v>
      </c>
      <c r="AR37" s="205">
        <v>23.94950245193013</v>
      </c>
      <c r="AT37" s="206" t="s">
        <v>560</v>
      </c>
      <c r="AU37" s="208">
        <v>8.4535138922242634</v>
      </c>
      <c r="AV37" s="208">
        <v>8.4410792843619618</v>
      </c>
      <c r="AW37" s="208">
        <v>8.9402408377053924</v>
      </c>
      <c r="AX37" s="208">
        <v>9.7033472986891045</v>
      </c>
      <c r="AY37" s="208">
        <v>10.616174463079298</v>
      </c>
      <c r="AZ37" s="208">
        <v>9.6531529874836934</v>
      </c>
      <c r="BA37" s="208">
        <v>9.3168437134858504</v>
      </c>
      <c r="BB37" s="208">
        <v>8.1504971622156237</v>
      </c>
      <c r="BC37" s="208">
        <v>8.9112274900400443</v>
      </c>
      <c r="BD37" s="208">
        <v>10.438025861225984</v>
      </c>
      <c r="BE37" s="208">
        <v>17.583396222869435</v>
      </c>
      <c r="BF37" s="180"/>
      <c r="BG37" s="208">
        <v>33.485203422572354</v>
      </c>
      <c r="BH37" s="208">
        <v>38.446609731274229</v>
      </c>
      <c r="BI37" s="208">
        <v>28.920685496430444</v>
      </c>
      <c r="BJ37" s="208">
        <v>18.007167866643375</v>
      </c>
      <c r="BK37" s="208">
        <v>21.87591158502557</v>
      </c>
      <c r="BL37" s="208">
        <v>22.689346097334159</v>
      </c>
      <c r="BM37" s="205">
        <v>20.575655414544904</v>
      </c>
      <c r="BN37" s="205">
        <v>19.71038319985205</v>
      </c>
      <c r="BO37" s="150"/>
      <c r="BP37" s="206" t="s">
        <v>560</v>
      </c>
      <c r="BQ37" s="208">
        <v>17.950800396887594</v>
      </c>
      <c r="BR37" s="208">
        <v>17.826153360018409</v>
      </c>
      <c r="BS37" s="208">
        <v>19.082170068503117</v>
      </c>
      <c r="BT37" s="208">
        <v>20.356449545229353</v>
      </c>
      <c r="BU37" s="208">
        <v>22.441921902557901</v>
      </c>
      <c r="BV37" s="208">
        <v>21.09337661330111</v>
      </c>
      <c r="BW37" s="208">
        <v>20.790523914197848</v>
      </c>
      <c r="BX37" s="208">
        <v>19.278399606121873</v>
      </c>
      <c r="BY37" s="208">
        <v>21.051726843687717</v>
      </c>
      <c r="BZ37" s="208">
        <v>23.599955524078005</v>
      </c>
      <c r="CA37" s="208">
        <v>36.259627644413662</v>
      </c>
      <c r="CB37" s="180"/>
      <c r="CC37" s="208">
        <v>65.245209343702641</v>
      </c>
      <c r="CD37" s="208">
        <v>78.822369675006072</v>
      </c>
      <c r="CE37" s="208">
        <v>60.407384988897221</v>
      </c>
      <c r="CF37" s="208">
        <v>38.166995341882803</v>
      </c>
      <c r="CG37" s="208">
        <v>45.154694582690723</v>
      </c>
      <c r="CH37" s="208">
        <v>46.474218407963917</v>
      </c>
      <c r="CI37" s="205">
        <v>42.969486969980309</v>
      </c>
      <c r="CJ37" s="205">
        <v>41.253828522082415</v>
      </c>
    </row>
    <row r="38" spans="2:88" s="165" customFormat="1" ht="10.5" customHeight="1" x14ac:dyDescent="0.25">
      <c r="B38" s="204" t="s">
        <v>561</v>
      </c>
      <c r="C38" s="208">
        <v>5.3426577402305693</v>
      </c>
      <c r="D38" s="208">
        <v>5.2431452030656596</v>
      </c>
      <c r="E38" s="208">
        <v>5.8872508978563092</v>
      </c>
      <c r="F38" s="208">
        <v>6.2869201532972472</v>
      </c>
      <c r="G38" s="208">
        <v>7.0846497619175297</v>
      </c>
      <c r="H38" s="208">
        <v>6.7623697118422115</v>
      </c>
      <c r="I38" s="208">
        <v>6.7840204583486114</v>
      </c>
      <c r="J38" s="208">
        <v>6.4665508145439086</v>
      </c>
      <c r="K38" s="208">
        <v>7.1128605093184962</v>
      </c>
      <c r="L38" s="208">
        <v>7.8982691660014011</v>
      </c>
      <c r="M38" s="208">
        <v>11.43778110122317</v>
      </c>
      <c r="N38" s="180"/>
      <c r="O38" s="208">
        <v>21.440704089596561</v>
      </c>
      <c r="P38" s="208">
        <v>28.079820012813819</v>
      </c>
      <c r="Q38" s="208">
        <v>20.954450788862943</v>
      </c>
      <c r="R38" s="208">
        <v>12.135114175590186</v>
      </c>
      <c r="S38" s="208">
        <v>10.964471242349321</v>
      </c>
      <c r="T38" s="208">
        <v>11.502088669226568</v>
      </c>
      <c r="U38" s="205">
        <v>10.261430750574872</v>
      </c>
      <c r="V38" s="205">
        <v>9.4437432218423094</v>
      </c>
      <c r="W38" s="150"/>
      <c r="X38" s="207" t="s">
        <v>561</v>
      </c>
      <c r="Y38" s="205">
        <v>6.7532672222931582</v>
      </c>
      <c r="Z38" s="205">
        <v>6.6185543693325881</v>
      </c>
      <c r="AA38" s="205">
        <v>7.4296842265327339</v>
      </c>
      <c r="AB38" s="205">
        <v>7.93458079962019</v>
      </c>
      <c r="AC38" s="205">
        <v>8.9659951151403749</v>
      </c>
      <c r="AD38" s="205">
        <v>8.5299015513962235</v>
      </c>
      <c r="AE38" s="205">
        <v>8.5261112733810158</v>
      </c>
      <c r="AF38" s="205">
        <v>8.0754416702449969</v>
      </c>
      <c r="AG38" s="205">
        <v>8.9187428322476823</v>
      </c>
      <c r="AH38" s="205">
        <v>10.034799651826969</v>
      </c>
      <c r="AI38" s="205">
        <v>14.633000715332305</v>
      </c>
      <c r="AJ38" s="180"/>
      <c r="AK38" s="208">
        <v>27.437167334345709</v>
      </c>
      <c r="AL38" s="208">
        <v>37.867322258963597</v>
      </c>
      <c r="AM38" s="208">
        <v>27.719914506418768</v>
      </c>
      <c r="AN38" s="208">
        <v>15.483774534128363</v>
      </c>
      <c r="AO38" s="208">
        <v>14.023320390291115</v>
      </c>
      <c r="AP38" s="208">
        <v>14.803091252200053</v>
      </c>
      <c r="AQ38" s="205">
        <v>12.942342558501512</v>
      </c>
      <c r="AR38" s="205">
        <v>11.770819645938476</v>
      </c>
      <c r="AT38" s="207" t="s">
        <v>561</v>
      </c>
      <c r="AU38" s="208">
        <v>4.7214597688617959</v>
      </c>
      <c r="AV38" s="208">
        <v>4.7115265417857444</v>
      </c>
      <c r="AW38" s="208">
        <v>5.0404406491309732</v>
      </c>
      <c r="AX38" s="208">
        <v>5.6274200276878918</v>
      </c>
      <c r="AY38" s="208">
        <v>6.2517227136726987</v>
      </c>
      <c r="AZ38" s="208">
        <v>5.5161395491678329</v>
      </c>
      <c r="BA38" s="208">
        <v>5.2431538307753334</v>
      </c>
      <c r="BB38" s="208">
        <v>4.3833957278653894</v>
      </c>
      <c r="BC38" s="208">
        <v>5.0560262178926649</v>
      </c>
      <c r="BD38" s="208">
        <v>6.2388693255759469</v>
      </c>
      <c r="BE38" s="208">
        <v>10.959587266319131</v>
      </c>
      <c r="BF38" s="180"/>
      <c r="BG38" s="208">
        <v>23.27820873820772</v>
      </c>
      <c r="BH38" s="208">
        <v>27.101362409870571</v>
      </c>
      <c r="BI38" s="208">
        <v>19.800589600709408</v>
      </c>
      <c r="BJ38" s="208">
        <v>11.390866147119763</v>
      </c>
      <c r="BK38" s="208">
        <v>10.369897705706865</v>
      </c>
      <c r="BL38" s="208">
        <v>11.23400717855613</v>
      </c>
      <c r="BM38" s="205">
        <v>8.9920960692914527</v>
      </c>
      <c r="BN38" s="205">
        <v>8.0669122766281536</v>
      </c>
      <c r="BO38" s="150"/>
      <c r="BP38" s="207" t="s">
        <v>561</v>
      </c>
      <c r="BQ38" s="208">
        <v>10.064117509092366</v>
      </c>
      <c r="BR38" s="208">
        <v>9.954671744851403</v>
      </c>
      <c r="BS38" s="208">
        <v>10.927691546987283</v>
      </c>
      <c r="BT38" s="208">
        <v>11.914340180985139</v>
      </c>
      <c r="BU38" s="208">
        <v>13.336372475590228</v>
      </c>
      <c r="BV38" s="208">
        <v>12.278509261010043</v>
      </c>
      <c r="BW38" s="208">
        <v>12.027174289123945</v>
      </c>
      <c r="BX38" s="208">
        <v>10.849946542409299</v>
      </c>
      <c r="BY38" s="208">
        <v>12.168886727211161</v>
      </c>
      <c r="BZ38" s="208">
        <v>14.137138491577348</v>
      </c>
      <c r="CA38" s="208">
        <v>22.397368367542299</v>
      </c>
      <c r="CB38" s="180"/>
      <c r="CC38" s="208">
        <v>44.718912827804282</v>
      </c>
      <c r="CD38" s="208">
        <v>55.181182422684387</v>
      </c>
      <c r="CE38" s="208">
        <v>40.755040389572351</v>
      </c>
      <c r="CF38" s="208">
        <v>23.525980322709948</v>
      </c>
      <c r="CG38" s="208">
        <v>21.334368948056188</v>
      </c>
      <c r="CH38" s="208">
        <v>22.7360958477827</v>
      </c>
      <c r="CI38" s="205">
        <v>19.253526819866323</v>
      </c>
      <c r="CJ38" s="205">
        <v>17.510655498470463</v>
      </c>
    </row>
    <row r="39" spans="2:88" s="165" customFormat="1" ht="10.5" customHeight="1" x14ac:dyDescent="0.25">
      <c r="B39" s="204" t="s">
        <v>563</v>
      </c>
      <c r="C39" s="208">
        <v>505.19963572895671</v>
      </c>
      <c r="D39" s="208">
        <v>499.19420831509393</v>
      </c>
      <c r="E39" s="208">
        <v>539.67277940569477</v>
      </c>
      <c r="F39" s="208">
        <v>566.9762804822542</v>
      </c>
      <c r="G39" s="208">
        <v>629.49215264742065</v>
      </c>
      <c r="H39" s="208">
        <v>608.87915394368076</v>
      </c>
      <c r="I39" s="208">
        <v>610.66167632572706</v>
      </c>
      <c r="J39" s="208">
        <v>592.14538489342794</v>
      </c>
      <c r="K39" s="208">
        <v>646.08624677166483</v>
      </c>
      <c r="L39" s="208">
        <v>700.63112318098194</v>
      </c>
      <c r="M39" s="208">
        <v>994.39692358969364</v>
      </c>
      <c r="N39" s="180"/>
      <c r="O39" s="208">
        <v>1693.0192726465332</v>
      </c>
      <c r="P39" s="208">
        <v>2153.1189392983383</v>
      </c>
      <c r="Q39" s="208">
        <v>1678.148476410345</v>
      </c>
      <c r="R39" s="208">
        <v>1073.1782272373343</v>
      </c>
      <c r="S39" s="208">
        <v>993.04346874199337</v>
      </c>
      <c r="T39" s="208">
        <v>1030.3010798084613</v>
      </c>
      <c r="U39" s="205">
        <v>928.01876842395382</v>
      </c>
      <c r="V39" s="205">
        <v>865.09691426836628</v>
      </c>
      <c r="W39" s="150"/>
      <c r="X39" s="206" t="s">
        <v>563</v>
      </c>
      <c r="Y39" s="205">
        <v>608.68878289125348</v>
      </c>
      <c r="Z39" s="205">
        <v>600.55835097436545</v>
      </c>
      <c r="AA39" s="205">
        <v>661.63354431372977</v>
      </c>
      <c r="AB39" s="205">
        <v>696.09034378103297</v>
      </c>
      <c r="AC39" s="205">
        <v>776.34248029523303</v>
      </c>
      <c r="AD39" s="205">
        <v>747.0530724915418</v>
      </c>
      <c r="AE39" s="205">
        <v>747.69226752198949</v>
      </c>
      <c r="AF39" s="205">
        <v>719.69231650814163</v>
      </c>
      <c r="AG39" s="205">
        <v>789.14074440455749</v>
      </c>
      <c r="AH39" s="205">
        <v>865.50314591275219</v>
      </c>
      <c r="AI39" s="205">
        <v>1225.2702846068257</v>
      </c>
      <c r="AJ39" s="180"/>
      <c r="AK39" s="208">
        <v>2123.3612961169847</v>
      </c>
      <c r="AL39" s="208">
        <v>2846.1850665472293</v>
      </c>
      <c r="AM39" s="208">
        <v>2173.2960074329699</v>
      </c>
      <c r="AN39" s="208">
        <v>1333.2282214426302</v>
      </c>
      <c r="AO39" s="208">
        <v>1235.9088821098035</v>
      </c>
      <c r="AP39" s="208">
        <v>1289.948052050255</v>
      </c>
      <c r="AQ39" s="205">
        <v>1132.2854393732316</v>
      </c>
      <c r="AR39" s="205">
        <v>1043.1396444295065</v>
      </c>
      <c r="AT39" s="206" t="s">
        <v>563</v>
      </c>
      <c r="AU39" s="208">
        <v>449.64305979410256</v>
      </c>
      <c r="AV39" s="208">
        <v>448.97867379196566</v>
      </c>
      <c r="AW39" s="208">
        <v>475.57923775002274</v>
      </c>
      <c r="AX39" s="208">
        <v>516.32969848545929</v>
      </c>
      <c r="AY39" s="208">
        <v>564.99751629484865</v>
      </c>
      <c r="AZ39" s="208">
        <v>513.57661324522712</v>
      </c>
      <c r="BA39" s="208">
        <v>495.60314673291526</v>
      </c>
      <c r="BB39" s="208">
        <v>433.35675339274633</v>
      </c>
      <c r="BC39" s="208">
        <v>474.06780565134676</v>
      </c>
      <c r="BD39" s="208">
        <v>555.60842457682611</v>
      </c>
      <c r="BE39" s="208">
        <v>936.40111147707739</v>
      </c>
      <c r="BF39" s="180"/>
      <c r="BG39" s="208">
        <v>1785.6566082869861</v>
      </c>
      <c r="BH39" s="208">
        <v>2050.6063019260591</v>
      </c>
      <c r="BI39" s="208">
        <v>1541.9413027938788</v>
      </c>
      <c r="BJ39" s="208">
        <v>959.13615187019536</v>
      </c>
      <c r="BK39" s="208">
        <v>890.66166510651601</v>
      </c>
      <c r="BL39" s="208">
        <v>950.54561426581222</v>
      </c>
      <c r="BM39" s="205">
        <v>793.96704663221215</v>
      </c>
      <c r="BN39" s="205">
        <v>729.85056493207685</v>
      </c>
      <c r="BO39" s="150"/>
      <c r="BP39" s="206" t="s">
        <v>563</v>
      </c>
      <c r="BQ39" s="208">
        <v>954.84269552305932</v>
      </c>
      <c r="BR39" s="208">
        <v>948.17288210705965</v>
      </c>
      <c r="BS39" s="208">
        <v>1015.2520171557176</v>
      </c>
      <c r="BT39" s="208">
        <v>1083.3059789677136</v>
      </c>
      <c r="BU39" s="208">
        <v>1194.4896689422694</v>
      </c>
      <c r="BV39" s="208">
        <v>1122.4557671889079</v>
      </c>
      <c r="BW39" s="208">
        <v>1106.2648230586424</v>
      </c>
      <c r="BX39" s="208">
        <v>1025.5021382861742</v>
      </c>
      <c r="BY39" s="208">
        <v>1120.1540524230115</v>
      </c>
      <c r="BZ39" s="208">
        <v>1256.2395477578079</v>
      </c>
      <c r="CA39" s="208">
        <v>1930.798035066771</v>
      </c>
      <c r="CB39" s="180"/>
      <c r="CC39" s="208">
        <v>3478.6758809335192</v>
      </c>
      <c r="CD39" s="208">
        <v>4203.7252412243979</v>
      </c>
      <c r="CE39" s="208">
        <v>3220.0897792042238</v>
      </c>
      <c r="CF39" s="208">
        <v>2032.3143791075297</v>
      </c>
      <c r="CG39" s="208">
        <v>1883.7051338485091</v>
      </c>
      <c r="CH39" s="208">
        <v>1980.8466940742733</v>
      </c>
      <c r="CI39" s="205">
        <v>1721.9858150561658</v>
      </c>
      <c r="CJ39" s="205">
        <v>1594.947479200443</v>
      </c>
    </row>
    <row r="40" spans="2:88" s="165" customFormat="1" ht="10.5" customHeight="1" x14ac:dyDescent="0.25">
      <c r="B40"/>
      <c r="C40"/>
      <c r="D40"/>
      <c r="E40"/>
      <c r="F40"/>
      <c r="G40"/>
      <c r="H40"/>
      <c r="I40"/>
      <c r="J40"/>
      <c r="K40"/>
      <c r="L40"/>
      <c r="M40"/>
      <c r="N40"/>
      <c r="O40"/>
      <c r="P40"/>
      <c r="Q40"/>
      <c r="R40"/>
      <c r="S40"/>
      <c r="T40"/>
      <c r="U40"/>
      <c r="V40"/>
      <c r="W40"/>
      <c r="X40"/>
      <c r="Y40"/>
      <c r="Z40"/>
      <c r="AA40"/>
      <c r="AB40"/>
      <c r="AC40"/>
      <c r="AD40"/>
      <c r="AE40"/>
      <c r="AF40"/>
      <c r="AG40"/>
      <c r="AH40"/>
      <c r="AI40"/>
      <c r="AJ40"/>
      <c r="AQ40"/>
      <c r="AR40"/>
      <c r="AT40"/>
      <c r="AU40"/>
      <c r="AV40"/>
      <c r="AW40"/>
      <c r="AX40"/>
      <c r="AY40"/>
      <c r="AZ40"/>
      <c r="BA40"/>
      <c r="BB40"/>
      <c r="BC40"/>
      <c r="BD40"/>
      <c r="BE40"/>
      <c r="BF40"/>
      <c r="BG40"/>
      <c r="BH40"/>
      <c r="BI40"/>
      <c r="BJ40"/>
      <c r="BK40"/>
      <c r="BL40"/>
      <c r="BM40"/>
      <c r="BN40"/>
      <c r="BO40" s="150"/>
      <c r="BP40" s="206" t="s">
        <v>564</v>
      </c>
      <c r="BQ40" s="208">
        <v>1002.5848302992123</v>
      </c>
      <c r="BR40" s="208">
        <v>995.58152621241265</v>
      </c>
      <c r="BS40" s="208">
        <v>1066.0146180135034</v>
      </c>
      <c r="BT40" s="208">
        <v>1137.4712779160993</v>
      </c>
      <c r="BU40" s="208">
        <v>1254.2141523893829</v>
      </c>
      <c r="BV40" s="208">
        <v>1178.5785555483533</v>
      </c>
      <c r="BW40" s="208">
        <v>1161.5780642115747</v>
      </c>
      <c r="BX40" s="208">
        <v>1076.7772452004829</v>
      </c>
      <c r="BY40" s="208">
        <v>1176.1617550441622</v>
      </c>
      <c r="BZ40" s="208">
        <v>1319.0515251456984</v>
      </c>
      <c r="CA40" s="208">
        <v>2027.3379368201097</v>
      </c>
      <c r="CB40" s="180"/>
      <c r="CC40" s="208">
        <v>3652.6096749801955</v>
      </c>
      <c r="CD40" s="208">
        <v>4413.911503285618</v>
      </c>
      <c r="CE40" s="208">
        <v>3381.0942681644351</v>
      </c>
      <c r="CF40" s="208">
        <v>2133.9300980629064</v>
      </c>
      <c r="CG40" s="208">
        <v>1977.8903905409347</v>
      </c>
      <c r="CH40" s="208">
        <v>2079.8890287779868</v>
      </c>
      <c r="CI40" s="205">
        <v>1808.0851058089743</v>
      </c>
      <c r="CJ40" s="205">
        <v>1674.6948531604653</v>
      </c>
    </row>
    <row r="41" spans="2:88" s="165" customFormat="1" ht="10.5" customHeight="1" x14ac:dyDescent="0.25">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84"/>
      <c r="BQ41" s="185"/>
      <c r="BR41" s="185"/>
      <c r="BS41" s="185"/>
      <c r="BT41" s="186"/>
      <c r="BU41" s="186"/>
      <c r="BV41" s="186"/>
      <c r="BW41" s="186"/>
      <c r="BX41" s="186"/>
      <c r="BY41" s="186"/>
      <c r="BZ41" s="186"/>
      <c r="CA41" s="186"/>
      <c r="CB41" s="150"/>
      <c r="CC41" s="186"/>
      <c r="CD41" s="186"/>
      <c r="CE41" s="186"/>
      <c r="CF41" s="186"/>
      <c r="CG41" s="186"/>
      <c r="CH41" s="186"/>
    </row>
    <row r="42" spans="2:88" s="165" customFormat="1" ht="18" customHeight="1" x14ac:dyDescent="0.2">
      <c r="B42" s="187" t="s">
        <v>518</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88"/>
      <c r="BR42" s="188"/>
      <c r="BS42" s="188"/>
      <c r="BT42" s="188"/>
      <c r="BU42" s="188"/>
      <c r="BV42" s="188"/>
      <c r="BW42" s="188"/>
      <c r="BX42" s="188"/>
      <c r="BY42" s="188"/>
      <c r="BZ42" s="188"/>
      <c r="CA42" s="188"/>
      <c r="CB42" s="188"/>
      <c r="CC42" s="188"/>
      <c r="CD42" s="188"/>
      <c r="CE42" s="169"/>
      <c r="CF42" s="169"/>
      <c r="CG42" s="169"/>
      <c r="CH42" s="228"/>
      <c r="CI42" s="229"/>
      <c r="CJ42" s="229"/>
    </row>
    <row r="43" spans="2:88" s="165" customFormat="1" ht="10.5" customHeight="1" x14ac:dyDescent="0.15">
      <c r="B43" s="166"/>
      <c r="CE43" s="167"/>
      <c r="CF43" s="167"/>
      <c r="CG43" s="167"/>
      <c r="CH43" s="167"/>
      <c r="CI43" s="167"/>
      <c r="CJ43" s="167"/>
    </row>
    <row r="44" spans="2:88" s="190" customFormat="1" ht="10.5" customHeight="1" x14ac:dyDescent="0.2">
      <c r="B44" s="173" t="s">
        <v>46</v>
      </c>
      <c r="C44" s="189"/>
      <c r="D44" s="189"/>
      <c r="E44" s="189"/>
      <c r="F44" s="189"/>
      <c r="G44" s="189"/>
      <c r="H44" s="189"/>
      <c r="I44" s="189"/>
      <c r="J44" s="189"/>
      <c r="K44" s="189"/>
      <c r="L44" s="189"/>
      <c r="M44" s="189"/>
      <c r="N44" s="189"/>
      <c r="O44" s="189"/>
      <c r="P44" s="189"/>
      <c r="Q44" s="174"/>
      <c r="R44" s="174"/>
      <c r="S44" s="174"/>
      <c r="T44" s="174"/>
      <c r="U44" s="175"/>
      <c r="V44" s="175"/>
      <c r="W44" s="177"/>
      <c r="X44" s="173" t="s">
        <v>47</v>
      </c>
      <c r="Y44" s="189"/>
      <c r="Z44" s="189"/>
      <c r="AA44" s="189"/>
      <c r="AB44" s="189"/>
      <c r="AC44" s="189"/>
      <c r="AD44" s="189"/>
      <c r="AE44" s="189"/>
      <c r="AF44" s="189"/>
      <c r="AG44" s="189"/>
      <c r="AH44" s="189"/>
      <c r="AI44" s="189"/>
      <c r="AJ44" s="189"/>
      <c r="AK44" s="189"/>
      <c r="AL44" s="189"/>
      <c r="AM44" s="174"/>
      <c r="AN44" s="174"/>
      <c r="AO44" s="174"/>
      <c r="AP44" s="174"/>
      <c r="AQ44" s="175"/>
      <c r="AR44" s="175"/>
      <c r="AT44" s="173" t="s">
        <v>48</v>
      </c>
      <c r="AU44" s="189"/>
      <c r="AV44" s="189"/>
      <c r="AW44" s="189"/>
      <c r="AX44" s="189"/>
      <c r="AY44" s="189"/>
      <c r="AZ44" s="189"/>
      <c r="BA44" s="189"/>
      <c r="BB44" s="189"/>
      <c r="BC44" s="189"/>
      <c r="BD44" s="189"/>
      <c r="BE44" s="189"/>
      <c r="BF44" s="189"/>
      <c r="BG44" s="189"/>
      <c r="BH44" s="189"/>
      <c r="BI44" s="174"/>
      <c r="BJ44" s="174"/>
      <c r="BK44" s="174"/>
      <c r="BL44" s="174"/>
      <c r="BM44" s="175"/>
      <c r="BN44" s="175"/>
      <c r="BO44" s="177"/>
      <c r="BP44" s="173" t="s">
        <v>510</v>
      </c>
      <c r="BQ44" s="189"/>
      <c r="BR44" s="189"/>
      <c r="BS44" s="189"/>
      <c r="BT44" s="189"/>
      <c r="BU44" s="189"/>
      <c r="BV44" s="189"/>
      <c r="BW44" s="189"/>
      <c r="BX44" s="189"/>
      <c r="BY44" s="189"/>
      <c r="BZ44" s="189"/>
      <c r="CA44" s="189"/>
      <c r="CB44" s="189"/>
      <c r="CC44" s="189"/>
      <c r="CD44" s="189"/>
      <c r="CE44" s="174"/>
      <c r="CF44" s="174"/>
      <c r="CG44" s="174"/>
      <c r="CH44" s="174"/>
      <c r="CI44" s="175"/>
      <c r="CJ44" s="175"/>
    </row>
    <row r="45" spans="2:88" s="165" customFormat="1" ht="10.5" customHeight="1" x14ac:dyDescent="0.2">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Q45" s="177"/>
      <c r="AR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U45" s="177"/>
      <c r="BV45" s="177"/>
      <c r="BW45" s="177"/>
      <c r="BX45" s="177"/>
      <c r="BY45" s="177"/>
      <c r="BZ45" s="177"/>
      <c r="CA45" s="177"/>
      <c r="CB45" s="177"/>
      <c r="CC45" s="177"/>
      <c r="CD45" s="177"/>
      <c r="CE45" s="177"/>
      <c r="CF45" s="177"/>
      <c r="CG45" s="177"/>
      <c r="CH45" s="177"/>
    </row>
    <row r="46" spans="2:88" s="165" customFormat="1" ht="38.25" customHeight="1" x14ac:dyDescent="0.25">
      <c r="B46" s="178" t="s">
        <v>532</v>
      </c>
      <c r="C46" s="179" t="s">
        <v>533</v>
      </c>
      <c r="D46" s="179" t="s">
        <v>534</v>
      </c>
      <c r="E46" s="179" t="s">
        <v>535</v>
      </c>
      <c r="F46" s="179" t="s">
        <v>536</v>
      </c>
      <c r="G46" s="179" t="s">
        <v>537</v>
      </c>
      <c r="H46" s="179" t="s">
        <v>538</v>
      </c>
      <c r="I46" s="179" t="s">
        <v>539</v>
      </c>
      <c r="J46" s="179" t="s">
        <v>540</v>
      </c>
      <c r="K46" s="179" t="s">
        <v>541</v>
      </c>
      <c r="L46" s="179" t="s">
        <v>542</v>
      </c>
      <c r="M46" s="179" t="s">
        <v>543</v>
      </c>
      <c r="N46" s="180"/>
      <c r="O46" s="179" t="s">
        <v>544</v>
      </c>
      <c r="P46" s="179" t="s">
        <v>545</v>
      </c>
      <c r="Q46" s="179" t="s">
        <v>546</v>
      </c>
      <c r="R46" s="181" t="s">
        <v>547</v>
      </c>
      <c r="S46" s="181" t="s">
        <v>548</v>
      </c>
      <c r="T46" s="181" t="s">
        <v>549</v>
      </c>
      <c r="U46" s="181" t="s">
        <v>582</v>
      </c>
      <c r="V46" s="181" t="s">
        <v>590</v>
      </c>
      <c r="W46" s="150"/>
      <c r="X46" s="178" t="s">
        <v>532</v>
      </c>
      <c r="Y46" s="179" t="s">
        <v>533</v>
      </c>
      <c r="Z46" s="179" t="s">
        <v>534</v>
      </c>
      <c r="AA46" s="179" t="s">
        <v>535</v>
      </c>
      <c r="AB46" s="179" t="s">
        <v>536</v>
      </c>
      <c r="AC46" s="179" t="s">
        <v>537</v>
      </c>
      <c r="AD46" s="179" t="s">
        <v>538</v>
      </c>
      <c r="AE46" s="179" t="s">
        <v>539</v>
      </c>
      <c r="AF46" s="179" t="s">
        <v>540</v>
      </c>
      <c r="AG46" s="179" t="s">
        <v>541</v>
      </c>
      <c r="AH46" s="179" t="s">
        <v>542</v>
      </c>
      <c r="AI46" s="179" t="s">
        <v>543</v>
      </c>
      <c r="AJ46" s="180"/>
      <c r="AK46" s="179" t="s">
        <v>544</v>
      </c>
      <c r="AL46" s="179" t="s">
        <v>545</v>
      </c>
      <c r="AM46" s="179" t="s">
        <v>546</v>
      </c>
      <c r="AN46" s="181" t="s">
        <v>547</v>
      </c>
      <c r="AO46" s="181" t="s">
        <v>548</v>
      </c>
      <c r="AP46" s="181" t="s">
        <v>549</v>
      </c>
      <c r="AQ46" s="181" t="s">
        <v>582</v>
      </c>
      <c r="AR46" s="181" t="s">
        <v>590</v>
      </c>
      <c r="AT46" s="178" t="s">
        <v>532</v>
      </c>
      <c r="AU46" s="179" t="s">
        <v>533</v>
      </c>
      <c r="AV46" s="179" t="s">
        <v>534</v>
      </c>
      <c r="AW46" s="179" t="s">
        <v>535</v>
      </c>
      <c r="AX46" s="179" t="s">
        <v>536</v>
      </c>
      <c r="AY46" s="179" t="s">
        <v>537</v>
      </c>
      <c r="AZ46" s="179" t="s">
        <v>538</v>
      </c>
      <c r="BA46" s="179" t="s">
        <v>539</v>
      </c>
      <c r="BB46" s="179" t="s">
        <v>540</v>
      </c>
      <c r="BC46" s="179" t="s">
        <v>541</v>
      </c>
      <c r="BD46" s="179" t="s">
        <v>542</v>
      </c>
      <c r="BE46" s="179" t="s">
        <v>543</v>
      </c>
      <c r="BF46" s="180"/>
      <c r="BG46" s="179" t="s">
        <v>544</v>
      </c>
      <c r="BH46" s="179" t="s">
        <v>545</v>
      </c>
      <c r="BI46" s="179" t="s">
        <v>546</v>
      </c>
      <c r="BJ46" s="181" t="s">
        <v>547</v>
      </c>
      <c r="BK46" s="181" t="s">
        <v>548</v>
      </c>
      <c r="BL46" s="181" t="s">
        <v>549</v>
      </c>
      <c r="BM46" s="181" t="s">
        <v>582</v>
      </c>
      <c r="BN46" s="181" t="s">
        <v>590</v>
      </c>
      <c r="BO46" s="150"/>
      <c r="BP46" s="178" t="s">
        <v>532</v>
      </c>
      <c r="BQ46" s="179" t="s">
        <v>533</v>
      </c>
      <c r="BR46" s="179" t="s">
        <v>534</v>
      </c>
      <c r="BS46" s="179" t="s">
        <v>535</v>
      </c>
      <c r="BT46" s="179" t="s">
        <v>536</v>
      </c>
      <c r="BU46" s="179" t="s">
        <v>537</v>
      </c>
      <c r="BV46" s="179" t="s">
        <v>538</v>
      </c>
      <c r="BW46" s="179" t="s">
        <v>539</v>
      </c>
      <c r="BX46" s="179" t="s">
        <v>540</v>
      </c>
      <c r="BY46" s="179" t="s">
        <v>541</v>
      </c>
      <c r="BZ46" s="179" t="s">
        <v>542</v>
      </c>
      <c r="CA46" s="179" t="s">
        <v>543</v>
      </c>
      <c r="CB46" s="180"/>
      <c r="CC46" s="179" t="s">
        <v>544</v>
      </c>
      <c r="CD46" s="179" t="s">
        <v>545</v>
      </c>
      <c r="CE46" s="179" t="s">
        <v>546</v>
      </c>
      <c r="CF46" s="181" t="s">
        <v>547</v>
      </c>
      <c r="CG46" s="181" t="s">
        <v>548</v>
      </c>
      <c r="CH46" s="181" t="s">
        <v>549</v>
      </c>
      <c r="CI46" s="181" t="s">
        <v>582</v>
      </c>
      <c r="CJ46" s="181" t="s">
        <v>590</v>
      </c>
    </row>
    <row r="47" spans="2:88" s="165" customFormat="1" ht="10.5" customHeight="1" x14ac:dyDescent="0.25">
      <c r="B47" s="206" t="s">
        <v>550</v>
      </c>
      <c r="C47" s="205" t="s">
        <v>551</v>
      </c>
      <c r="D47" s="205" t="s">
        <v>551</v>
      </c>
      <c r="E47" s="205" t="s">
        <v>551</v>
      </c>
      <c r="F47" s="205" t="s">
        <v>551</v>
      </c>
      <c r="G47" s="205" t="s">
        <v>551</v>
      </c>
      <c r="H47" s="205" t="s">
        <v>551</v>
      </c>
      <c r="I47" s="205" t="s">
        <v>551</v>
      </c>
      <c r="J47" s="205" t="s">
        <v>551</v>
      </c>
      <c r="K47" s="205" t="s">
        <v>551</v>
      </c>
      <c r="L47" s="205" t="s">
        <v>551</v>
      </c>
      <c r="M47" s="205" t="s">
        <v>551</v>
      </c>
      <c r="N47" s="180"/>
      <c r="O47" s="205" t="s">
        <v>551</v>
      </c>
      <c r="P47" s="205" t="s">
        <v>551</v>
      </c>
      <c r="Q47" s="205" t="s">
        <v>551</v>
      </c>
      <c r="R47" s="205" t="s">
        <v>551</v>
      </c>
      <c r="S47" s="205" t="s">
        <v>551</v>
      </c>
      <c r="T47" s="205" t="s">
        <v>551</v>
      </c>
      <c r="U47" s="205" t="s">
        <v>551</v>
      </c>
      <c r="V47" s="205" t="s">
        <v>551</v>
      </c>
      <c r="W47" s="150"/>
      <c r="X47" s="206" t="s">
        <v>550</v>
      </c>
      <c r="Y47" s="205" t="s">
        <v>551</v>
      </c>
      <c r="Z47" s="205" t="s">
        <v>551</v>
      </c>
      <c r="AA47" s="205" t="s">
        <v>551</v>
      </c>
      <c r="AB47" s="205" t="s">
        <v>551</v>
      </c>
      <c r="AC47" s="205" t="s">
        <v>551</v>
      </c>
      <c r="AD47" s="205" t="s">
        <v>551</v>
      </c>
      <c r="AE47" s="205" t="s">
        <v>551</v>
      </c>
      <c r="AF47" s="205" t="s">
        <v>551</v>
      </c>
      <c r="AG47" s="205" t="s">
        <v>551</v>
      </c>
      <c r="AH47" s="205" t="s">
        <v>551</v>
      </c>
      <c r="AI47" s="205" t="s">
        <v>551</v>
      </c>
      <c r="AJ47" s="180"/>
      <c r="AK47" s="205" t="s">
        <v>551</v>
      </c>
      <c r="AL47" s="205" t="s">
        <v>551</v>
      </c>
      <c r="AM47" s="205" t="s">
        <v>551</v>
      </c>
      <c r="AN47" s="205" t="s">
        <v>551</v>
      </c>
      <c r="AO47" s="205" t="s">
        <v>551</v>
      </c>
      <c r="AP47" s="205" t="s">
        <v>551</v>
      </c>
      <c r="AQ47" s="205" t="s">
        <v>551</v>
      </c>
      <c r="AR47" s="205" t="s">
        <v>551</v>
      </c>
      <c r="AT47" s="206" t="s">
        <v>550</v>
      </c>
      <c r="AU47" s="205" t="s">
        <v>551</v>
      </c>
      <c r="AV47" s="205" t="s">
        <v>551</v>
      </c>
      <c r="AW47" s="205" t="s">
        <v>551</v>
      </c>
      <c r="AX47" s="205" t="s">
        <v>551</v>
      </c>
      <c r="AY47" s="205" t="s">
        <v>551</v>
      </c>
      <c r="AZ47" s="205" t="s">
        <v>551</v>
      </c>
      <c r="BA47" s="205" t="s">
        <v>551</v>
      </c>
      <c r="BB47" s="205" t="s">
        <v>551</v>
      </c>
      <c r="BC47" s="205" t="s">
        <v>551</v>
      </c>
      <c r="BD47" s="205" t="s">
        <v>551</v>
      </c>
      <c r="BE47" s="205" t="s">
        <v>551</v>
      </c>
      <c r="BF47" s="180"/>
      <c r="BG47" s="205" t="s">
        <v>551</v>
      </c>
      <c r="BH47" s="205" t="s">
        <v>551</v>
      </c>
      <c r="BI47" s="205" t="s">
        <v>551</v>
      </c>
      <c r="BJ47" s="205" t="s">
        <v>551</v>
      </c>
      <c r="BK47" s="205" t="s">
        <v>551</v>
      </c>
      <c r="BL47" s="205" t="s">
        <v>551</v>
      </c>
      <c r="BM47" s="205" t="s">
        <v>551</v>
      </c>
      <c r="BN47" s="205" t="s">
        <v>551</v>
      </c>
      <c r="BO47" s="150"/>
      <c r="BP47" s="206" t="s">
        <v>550</v>
      </c>
      <c r="BQ47" s="205" t="s">
        <v>551</v>
      </c>
      <c r="BR47" s="205" t="s">
        <v>551</v>
      </c>
      <c r="BS47" s="205" t="s">
        <v>551</v>
      </c>
      <c r="BT47" s="205" t="s">
        <v>551</v>
      </c>
      <c r="BU47" s="205" t="s">
        <v>551</v>
      </c>
      <c r="BV47" s="205" t="s">
        <v>551</v>
      </c>
      <c r="BW47" s="205" t="s">
        <v>551</v>
      </c>
      <c r="BX47" s="205" t="s">
        <v>551</v>
      </c>
      <c r="BY47" s="205" t="s">
        <v>551</v>
      </c>
      <c r="BZ47" s="205" t="s">
        <v>551</v>
      </c>
      <c r="CA47" s="205" t="s">
        <v>551</v>
      </c>
      <c r="CB47" s="180"/>
      <c r="CC47" s="205" t="s">
        <v>551</v>
      </c>
      <c r="CD47" s="205" t="s">
        <v>551</v>
      </c>
      <c r="CE47" s="205" t="s">
        <v>551</v>
      </c>
      <c r="CF47" s="205" t="s">
        <v>551</v>
      </c>
      <c r="CG47" s="205" t="s">
        <v>551</v>
      </c>
      <c r="CH47" s="205" t="s">
        <v>551</v>
      </c>
      <c r="CI47" s="205" t="s">
        <v>551</v>
      </c>
      <c r="CJ47" s="205" t="s">
        <v>551</v>
      </c>
    </row>
    <row r="48" spans="2:88" s="165" customFormat="1" ht="10.5" customHeight="1" x14ac:dyDescent="0.25">
      <c r="B48" s="206" t="s">
        <v>552</v>
      </c>
      <c r="C48" s="205" t="s">
        <v>551</v>
      </c>
      <c r="D48" s="205" t="s">
        <v>551</v>
      </c>
      <c r="E48" s="205" t="s">
        <v>551</v>
      </c>
      <c r="F48" s="205" t="s">
        <v>551</v>
      </c>
      <c r="G48" s="205" t="s">
        <v>551</v>
      </c>
      <c r="H48" s="205" t="s">
        <v>551</v>
      </c>
      <c r="I48" s="205" t="s">
        <v>551</v>
      </c>
      <c r="J48" s="205" t="s">
        <v>551</v>
      </c>
      <c r="K48" s="205" t="s">
        <v>551</v>
      </c>
      <c r="L48" s="205" t="s">
        <v>551</v>
      </c>
      <c r="M48" s="205" t="s">
        <v>551</v>
      </c>
      <c r="N48" s="180"/>
      <c r="O48" s="205" t="s">
        <v>551</v>
      </c>
      <c r="P48" s="205" t="s">
        <v>551</v>
      </c>
      <c r="Q48" s="205" t="s">
        <v>551</v>
      </c>
      <c r="R48" s="205" t="s">
        <v>551</v>
      </c>
      <c r="S48" s="205" t="s">
        <v>551</v>
      </c>
      <c r="T48" s="205" t="s">
        <v>551</v>
      </c>
      <c r="U48" s="205" t="s">
        <v>551</v>
      </c>
      <c r="V48" s="205" t="s">
        <v>551</v>
      </c>
      <c r="W48" s="150"/>
      <c r="X48" s="206" t="s">
        <v>552</v>
      </c>
      <c r="Y48" s="205" t="s">
        <v>551</v>
      </c>
      <c r="Z48" s="205" t="s">
        <v>551</v>
      </c>
      <c r="AA48" s="205" t="s">
        <v>551</v>
      </c>
      <c r="AB48" s="205" t="s">
        <v>551</v>
      </c>
      <c r="AC48" s="205" t="s">
        <v>551</v>
      </c>
      <c r="AD48" s="205" t="s">
        <v>551</v>
      </c>
      <c r="AE48" s="205" t="s">
        <v>551</v>
      </c>
      <c r="AF48" s="205" t="s">
        <v>551</v>
      </c>
      <c r="AG48" s="205" t="s">
        <v>551</v>
      </c>
      <c r="AH48" s="205" t="s">
        <v>551</v>
      </c>
      <c r="AI48" s="205" t="s">
        <v>551</v>
      </c>
      <c r="AJ48" s="180"/>
      <c r="AK48" s="205" t="s">
        <v>551</v>
      </c>
      <c r="AL48" s="205" t="s">
        <v>551</v>
      </c>
      <c r="AM48" s="205" t="s">
        <v>551</v>
      </c>
      <c r="AN48" s="205" t="s">
        <v>551</v>
      </c>
      <c r="AO48" s="205" t="s">
        <v>551</v>
      </c>
      <c r="AP48" s="205" t="s">
        <v>551</v>
      </c>
      <c r="AQ48" s="205" t="s">
        <v>551</v>
      </c>
      <c r="AR48" s="205" t="s">
        <v>551</v>
      </c>
      <c r="AT48" s="206" t="s">
        <v>552</v>
      </c>
      <c r="AU48" s="205"/>
      <c r="AV48" s="205"/>
      <c r="AW48" s="205"/>
      <c r="AX48" s="205"/>
      <c r="AY48" s="205"/>
      <c r="AZ48" s="205"/>
      <c r="BA48" s="205"/>
      <c r="BB48" s="205"/>
      <c r="BC48" s="205"/>
      <c r="BD48" s="205"/>
      <c r="BE48" s="205"/>
      <c r="BF48" s="180"/>
      <c r="BG48" s="205"/>
      <c r="BH48" s="205"/>
      <c r="BI48" s="205"/>
      <c r="BJ48" s="205"/>
      <c r="BK48" s="205"/>
      <c r="BL48" s="205"/>
      <c r="BM48" s="205"/>
      <c r="BN48" s="205"/>
      <c r="BO48" s="150"/>
      <c r="BP48" s="206" t="s">
        <v>552</v>
      </c>
      <c r="BQ48" s="205" t="s">
        <v>551</v>
      </c>
      <c r="BR48" s="205" t="s">
        <v>551</v>
      </c>
      <c r="BS48" s="205" t="s">
        <v>551</v>
      </c>
      <c r="BT48" s="205" t="s">
        <v>551</v>
      </c>
      <c r="BU48" s="205" t="s">
        <v>551</v>
      </c>
      <c r="BV48" s="205" t="s">
        <v>551</v>
      </c>
      <c r="BW48" s="205" t="s">
        <v>551</v>
      </c>
      <c r="BX48" s="205" t="s">
        <v>551</v>
      </c>
      <c r="BY48" s="205" t="s">
        <v>551</v>
      </c>
      <c r="BZ48" s="205" t="s">
        <v>551</v>
      </c>
      <c r="CA48" s="205" t="s">
        <v>551</v>
      </c>
      <c r="CB48" s="180"/>
      <c r="CC48" s="205" t="s">
        <v>551</v>
      </c>
      <c r="CD48" s="205" t="s">
        <v>551</v>
      </c>
      <c r="CE48" s="205" t="s">
        <v>551</v>
      </c>
      <c r="CF48" s="205" t="s">
        <v>551</v>
      </c>
      <c r="CG48" s="205" t="s">
        <v>551</v>
      </c>
      <c r="CH48" s="205" t="s">
        <v>551</v>
      </c>
      <c r="CI48" s="205" t="s">
        <v>551</v>
      </c>
      <c r="CJ48" s="205" t="s">
        <v>551</v>
      </c>
    </row>
    <row r="49" spans="2:88" s="165" customFormat="1" ht="10.5" customHeight="1" x14ac:dyDescent="0.25">
      <c r="B49" s="206" t="s">
        <v>553</v>
      </c>
      <c r="C49" s="205" t="s">
        <v>551</v>
      </c>
      <c r="D49" s="205" t="s">
        <v>551</v>
      </c>
      <c r="E49" s="205" t="s">
        <v>551</v>
      </c>
      <c r="F49" s="205" t="s">
        <v>551</v>
      </c>
      <c r="G49" s="205" t="s">
        <v>551</v>
      </c>
      <c r="H49" s="205" t="s">
        <v>551</v>
      </c>
      <c r="I49" s="205" t="s">
        <v>551</v>
      </c>
      <c r="J49" s="205">
        <v>0</v>
      </c>
      <c r="K49" s="205">
        <v>1.4870742269298101</v>
      </c>
      <c r="L49" s="205">
        <v>0.70457099735818818</v>
      </c>
      <c r="M49" s="205" t="s">
        <v>551</v>
      </c>
      <c r="N49" s="180"/>
      <c r="O49" s="205">
        <v>0</v>
      </c>
      <c r="P49" s="205">
        <v>0</v>
      </c>
      <c r="Q49" s="205">
        <v>0.41079125157488544</v>
      </c>
      <c r="R49" s="205">
        <v>0.41079125157488544</v>
      </c>
      <c r="S49" s="205">
        <v>0.41079125157488544</v>
      </c>
      <c r="T49" s="205">
        <v>0.41079125157488544</v>
      </c>
      <c r="U49" s="205">
        <v>0</v>
      </c>
      <c r="V49" s="205">
        <v>0</v>
      </c>
      <c r="W49" s="150"/>
      <c r="X49" s="206" t="s">
        <v>553</v>
      </c>
      <c r="Y49" s="205" t="s">
        <v>551</v>
      </c>
      <c r="Z49" s="205" t="s">
        <v>551</v>
      </c>
      <c r="AA49" s="205" t="s">
        <v>551</v>
      </c>
      <c r="AB49" s="205" t="s">
        <v>551</v>
      </c>
      <c r="AC49" s="205" t="s">
        <v>551</v>
      </c>
      <c r="AD49" s="205" t="s">
        <v>551</v>
      </c>
      <c r="AE49" s="205" t="s">
        <v>551</v>
      </c>
      <c r="AF49" s="205">
        <v>0</v>
      </c>
      <c r="AG49" s="205">
        <v>1.4870742269298101</v>
      </c>
      <c r="AH49" s="205">
        <v>0.70457099735818818</v>
      </c>
      <c r="AI49" s="205" t="s">
        <v>551</v>
      </c>
      <c r="AJ49" s="180"/>
      <c r="AK49" s="205">
        <v>0</v>
      </c>
      <c r="AL49" s="205">
        <v>0</v>
      </c>
      <c r="AM49" s="205">
        <v>0.41079125157488544</v>
      </c>
      <c r="AN49" s="205">
        <v>0.41079125157488544</v>
      </c>
      <c r="AO49" s="205">
        <v>0.41079125157488544</v>
      </c>
      <c r="AP49" s="205">
        <v>0.41079125157488544</v>
      </c>
      <c r="AQ49" s="205">
        <v>0</v>
      </c>
      <c r="AR49" s="205">
        <v>0</v>
      </c>
      <c r="AT49" s="206" t="s">
        <v>553</v>
      </c>
      <c r="AU49" s="205" t="s">
        <v>551</v>
      </c>
      <c r="AV49" s="205" t="s">
        <v>551</v>
      </c>
      <c r="AW49" s="205" t="s">
        <v>551</v>
      </c>
      <c r="AX49" s="205" t="s">
        <v>551</v>
      </c>
      <c r="AY49" s="205" t="s">
        <v>551</v>
      </c>
      <c r="AZ49" s="205" t="s">
        <v>551</v>
      </c>
      <c r="BA49" s="205" t="s">
        <v>551</v>
      </c>
      <c r="BB49" s="205">
        <v>0</v>
      </c>
      <c r="BC49" s="205">
        <v>1.4870742269298101</v>
      </c>
      <c r="BD49" s="205">
        <v>0.70457099735818818</v>
      </c>
      <c r="BE49" s="205" t="s">
        <v>551</v>
      </c>
      <c r="BF49" s="180"/>
      <c r="BG49" s="205">
        <v>0</v>
      </c>
      <c r="BH49" s="205">
        <v>0</v>
      </c>
      <c r="BI49" s="205">
        <v>0.41079125157488544</v>
      </c>
      <c r="BJ49" s="205">
        <v>0.41079125157488544</v>
      </c>
      <c r="BK49" s="205">
        <v>0.41079125157488544</v>
      </c>
      <c r="BL49" s="205">
        <v>0.41079125157488544</v>
      </c>
      <c r="BM49" s="205">
        <v>0</v>
      </c>
      <c r="BN49" s="205">
        <v>0</v>
      </c>
      <c r="BO49" s="150"/>
      <c r="BP49" s="206" t="s">
        <v>553</v>
      </c>
      <c r="BQ49" s="205" t="s">
        <v>551</v>
      </c>
      <c r="BR49" s="205" t="s">
        <v>551</v>
      </c>
      <c r="BS49" s="205" t="s">
        <v>551</v>
      </c>
      <c r="BT49" s="205" t="s">
        <v>551</v>
      </c>
      <c r="BU49" s="205" t="s">
        <v>551</v>
      </c>
      <c r="BV49" s="205" t="s">
        <v>551</v>
      </c>
      <c r="BW49" s="205" t="s">
        <v>551</v>
      </c>
      <c r="BX49" s="205">
        <v>0</v>
      </c>
      <c r="BY49" s="205">
        <v>2.9741484538596201</v>
      </c>
      <c r="BZ49" s="205">
        <v>1.4091419947163764</v>
      </c>
      <c r="CA49" s="205" t="s">
        <v>551</v>
      </c>
      <c r="CB49" s="180"/>
      <c r="CC49" s="205">
        <v>0</v>
      </c>
      <c r="CD49" s="205">
        <v>0</v>
      </c>
      <c r="CE49" s="205">
        <v>0.82158250314977088</v>
      </c>
      <c r="CF49" s="205">
        <v>0.82158250314977088</v>
      </c>
      <c r="CG49" s="205">
        <v>0.82158250314977088</v>
      </c>
      <c r="CH49" s="205">
        <v>0.82158250314977088</v>
      </c>
      <c r="CI49" s="205">
        <v>0</v>
      </c>
      <c r="CJ49" s="205">
        <v>0</v>
      </c>
    </row>
    <row r="50" spans="2:88" s="165" customFormat="1" ht="10.5" customHeight="1" x14ac:dyDescent="0.25">
      <c r="B50" s="206" t="s">
        <v>554</v>
      </c>
      <c r="C50" s="205">
        <v>6.6995028867368616</v>
      </c>
      <c r="D50" s="205">
        <v>6.6995028867368616</v>
      </c>
      <c r="E50" s="205">
        <v>7.113121830127354</v>
      </c>
      <c r="F50" s="205">
        <v>7.113121830127354</v>
      </c>
      <c r="G50" s="205">
        <v>7.2804579515147188</v>
      </c>
      <c r="H50" s="205">
        <v>7.1935840895118579</v>
      </c>
      <c r="I50" s="205">
        <v>7.3593999937099719</v>
      </c>
      <c r="J50" s="205">
        <v>7.0492243060839295</v>
      </c>
      <c r="K50" s="205">
        <v>7.1089669218364691</v>
      </c>
      <c r="L50" s="205">
        <v>6.9829560851947958</v>
      </c>
      <c r="M50" s="205">
        <v>9.626223597588794</v>
      </c>
      <c r="N50" s="180"/>
      <c r="O50" s="205">
        <v>9.9504863797742455</v>
      </c>
      <c r="P50" s="205">
        <v>9.9504863797742455</v>
      </c>
      <c r="Q50" s="205">
        <v>10.298637820906496</v>
      </c>
      <c r="R50" s="205">
        <v>10.298637820906496</v>
      </c>
      <c r="S50" s="205">
        <v>10.298637820906496</v>
      </c>
      <c r="T50" s="205">
        <v>10.298637820906496</v>
      </c>
      <c r="U50" s="205">
        <v>10.909265371253543</v>
      </c>
      <c r="V50" s="205">
        <v>10.909265371253543</v>
      </c>
      <c r="W50" s="150"/>
      <c r="X50" s="206" t="s">
        <v>554</v>
      </c>
      <c r="Y50" s="205">
        <v>6.6995028867368616</v>
      </c>
      <c r="Z50" s="205">
        <v>6.6995028867368616</v>
      </c>
      <c r="AA50" s="205">
        <v>7.113121830127354</v>
      </c>
      <c r="AB50" s="205">
        <v>7.113121830127354</v>
      </c>
      <c r="AC50" s="205">
        <v>7.2804579515147188</v>
      </c>
      <c r="AD50" s="205">
        <v>7.1935840895118579</v>
      </c>
      <c r="AE50" s="205">
        <v>7.3593999937099719</v>
      </c>
      <c r="AF50" s="205">
        <v>7.0492243060839295</v>
      </c>
      <c r="AG50" s="205">
        <v>7.1089669218364691</v>
      </c>
      <c r="AH50" s="205">
        <v>6.9829560851947958</v>
      </c>
      <c r="AI50" s="205">
        <v>9.626223597588794</v>
      </c>
      <c r="AJ50" s="180"/>
      <c r="AK50" s="205">
        <v>9.9504863797742455</v>
      </c>
      <c r="AL50" s="205">
        <v>9.9504863797742455</v>
      </c>
      <c r="AM50" s="205">
        <v>10.298637820906496</v>
      </c>
      <c r="AN50" s="205">
        <v>10.298637820906496</v>
      </c>
      <c r="AO50" s="205">
        <v>10.298637820906496</v>
      </c>
      <c r="AP50" s="205">
        <v>10.298637820906496</v>
      </c>
      <c r="AQ50" s="205">
        <v>10.909265371253543</v>
      </c>
      <c r="AR50" s="205">
        <v>10.909265371253543</v>
      </c>
      <c r="AT50" s="206" t="s">
        <v>554</v>
      </c>
      <c r="AU50" s="205">
        <v>6.6995028867368616</v>
      </c>
      <c r="AV50" s="205">
        <v>6.6995028867368616</v>
      </c>
      <c r="AW50" s="205">
        <v>7.113121830127354</v>
      </c>
      <c r="AX50" s="205">
        <v>7.113121830127354</v>
      </c>
      <c r="AY50" s="205">
        <v>7.2804579515147188</v>
      </c>
      <c r="AZ50" s="205">
        <v>7.1935840895118579</v>
      </c>
      <c r="BA50" s="205">
        <v>7.3593999937099719</v>
      </c>
      <c r="BB50" s="205">
        <v>7.0492243060839295</v>
      </c>
      <c r="BC50" s="205">
        <v>7.1089669218364691</v>
      </c>
      <c r="BD50" s="205">
        <v>6.9829560851947958</v>
      </c>
      <c r="BE50" s="205">
        <v>12.319103597588795</v>
      </c>
      <c r="BF50" s="180"/>
      <c r="BG50" s="205">
        <v>12.643366379774246</v>
      </c>
      <c r="BH50" s="205">
        <v>12.643366379774246</v>
      </c>
      <c r="BI50" s="205">
        <v>10.743937820906497</v>
      </c>
      <c r="BJ50" s="205">
        <v>10.743937820906497</v>
      </c>
      <c r="BK50" s="205">
        <v>10.743937820906497</v>
      </c>
      <c r="BL50" s="205">
        <v>10.743937820906497</v>
      </c>
      <c r="BM50" s="205">
        <v>11.292515371253547</v>
      </c>
      <c r="BN50" s="205">
        <v>11.292515371253547</v>
      </c>
      <c r="BO50" s="150"/>
      <c r="BP50" s="206" t="s">
        <v>554</v>
      </c>
      <c r="BQ50" s="205">
        <v>13.399005773473723</v>
      </c>
      <c r="BR50" s="205">
        <v>13.399005773473723</v>
      </c>
      <c r="BS50" s="205">
        <v>14.226243660254708</v>
      </c>
      <c r="BT50" s="205">
        <v>14.226243660254708</v>
      </c>
      <c r="BU50" s="205">
        <v>14.560915903029438</v>
      </c>
      <c r="BV50" s="205">
        <v>14.387168179023716</v>
      </c>
      <c r="BW50" s="205">
        <v>14.718799987419944</v>
      </c>
      <c r="BX50" s="205">
        <v>14.098448612167859</v>
      </c>
      <c r="BY50" s="205">
        <v>14.217933843672938</v>
      </c>
      <c r="BZ50" s="205">
        <v>13.965912170389592</v>
      </c>
      <c r="CA50" s="205">
        <v>21.94532719517759</v>
      </c>
      <c r="CB50" s="180"/>
      <c r="CC50" s="205">
        <v>22.59385275954849</v>
      </c>
      <c r="CD50" s="205">
        <v>22.59385275954849</v>
      </c>
      <c r="CE50" s="205">
        <v>21.042575641812995</v>
      </c>
      <c r="CF50" s="205">
        <v>21.042575641812995</v>
      </c>
      <c r="CG50" s="205">
        <v>21.042575641812995</v>
      </c>
      <c r="CH50" s="205">
        <v>21.042575641812995</v>
      </c>
      <c r="CI50" s="205">
        <v>22.20178074250709</v>
      </c>
      <c r="CJ50" s="205">
        <v>22.20178074250709</v>
      </c>
    </row>
    <row r="51" spans="2:88" s="165" customFormat="1" ht="10.5" customHeight="1" x14ac:dyDescent="0.25">
      <c r="B51" s="206" t="s">
        <v>555</v>
      </c>
      <c r="C51" s="205">
        <v>16.43282142857143</v>
      </c>
      <c r="D51" s="205">
        <v>16.43282142857143</v>
      </c>
      <c r="E51" s="205">
        <v>16.727428571428572</v>
      </c>
      <c r="F51" s="205">
        <v>16.727428571428572</v>
      </c>
      <c r="G51" s="205">
        <v>16.54232142857143</v>
      </c>
      <c r="H51" s="205">
        <v>16.54232142857143</v>
      </c>
      <c r="I51" s="205">
        <v>17.267107142857146</v>
      </c>
      <c r="J51" s="205">
        <v>17.267107142857146</v>
      </c>
      <c r="K51" s="205">
        <v>17.41310714285714</v>
      </c>
      <c r="L51" s="205">
        <v>17.41310714285714</v>
      </c>
      <c r="M51" s="205">
        <v>84.411464285714274</v>
      </c>
      <c r="N51" s="180"/>
      <c r="O51" s="205">
        <v>84.411464285714274</v>
      </c>
      <c r="P51" s="205">
        <v>84.411464285714274</v>
      </c>
      <c r="Q51" s="205">
        <v>103.14368142857143</v>
      </c>
      <c r="R51" s="205">
        <v>103.14368142857143</v>
      </c>
      <c r="S51" s="205">
        <v>103.14368142857143</v>
      </c>
      <c r="T51" s="205">
        <v>103.14368142857143</v>
      </c>
      <c r="U51" s="205">
        <v>120.5856757142857</v>
      </c>
      <c r="V51" s="205">
        <v>120.5856757142857</v>
      </c>
      <c r="W51" s="150"/>
      <c r="X51" s="206" t="s">
        <v>555</v>
      </c>
      <c r="Y51" s="205">
        <v>16.43282142857143</v>
      </c>
      <c r="Z51" s="205">
        <v>16.43282142857143</v>
      </c>
      <c r="AA51" s="205">
        <v>16.727428571428572</v>
      </c>
      <c r="AB51" s="205">
        <v>16.727428571428572</v>
      </c>
      <c r="AC51" s="205">
        <v>16.54232142857143</v>
      </c>
      <c r="AD51" s="205">
        <v>16.54232142857143</v>
      </c>
      <c r="AE51" s="205">
        <v>17.267107142857146</v>
      </c>
      <c r="AF51" s="205">
        <v>17.267107142857146</v>
      </c>
      <c r="AG51" s="205">
        <v>17.41310714285714</v>
      </c>
      <c r="AH51" s="205">
        <v>17.41310714285714</v>
      </c>
      <c r="AI51" s="205">
        <v>84.411464285714274</v>
      </c>
      <c r="AJ51" s="180"/>
      <c r="AK51" s="205">
        <v>84.411464285714274</v>
      </c>
      <c r="AL51" s="205">
        <v>84.411464285714274</v>
      </c>
      <c r="AM51" s="205">
        <v>103.14368142857143</v>
      </c>
      <c r="AN51" s="205">
        <v>103.14368142857143</v>
      </c>
      <c r="AO51" s="205">
        <v>103.14368142857143</v>
      </c>
      <c r="AP51" s="205">
        <v>103.14368142857143</v>
      </c>
      <c r="AQ51" s="205">
        <v>120.5856757142857</v>
      </c>
      <c r="AR51" s="205">
        <v>120.5856757142857</v>
      </c>
      <c r="AT51" s="206" t="s">
        <v>555</v>
      </c>
      <c r="AU51" s="205"/>
      <c r="AV51" s="205"/>
      <c r="AW51" s="205"/>
      <c r="AX51" s="205"/>
      <c r="AY51" s="205"/>
      <c r="AZ51" s="205"/>
      <c r="BA51" s="205"/>
      <c r="BB51" s="205"/>
      <c r="BC51" s="205"/>
      <c r="BD51" s="205"/>
      <c r="BE51" s="205"/>
      <c r="BF51" s="180"/>
      <c r="BG51" s="205"/>
      <c r="BH51" s="205"/>
      <c r="BI51" s="205"/>
      <c r="BJ51" s="205"/>
      <c r="BK51" s="205"/>
      <c r="BL51" s="205"/>
      <c r="BM51" s="205"/>
      <c r="BN51" s="205"/>
      <c r="BO51" s="150"/>
      <c r="BP51" s="206" t="s">
        <v>555</v>
      </c>
      <c r="BQ51" s="205">
        <v>16.43282142857143</v>
      </c>
      <c r="BR51" s="205">
        <v>16.43282142857143</v>
      </c>
      <c r="BS51" s="205">
        <v>16.727428571428572</v>
      </c>
      <c r="BT51" s="205">
        <v>16.727428571428572</v>
      </c>
      <c r="BU51" s="205">
        <v>16.54232142857143</v>
      </c>
      <c r="BV51" s="205">
        <v>16.54232142857143</v>
      </c>
      <c r="BW51" s="205">
        <v>17.267107142857146</v>
      </c>
      <c r="BX51" s="205">
        <v>17.267107142857146</v>
      </c>
      <c r="BY51" s="205">
        <v>17.41310714285714</v>
      </c>
      <c r="BZ51" s="205">
        <v>17.41310714285714</v>
      </c>
      <c r="CA51" s="205">
        <v>84.411464285714274</v>
      </c>
      <c r="CB51" s="180"/>
      <c r="CC51" s="205">
        <v>84.411464285714274</v>
      </c>
      <c r="CD51" s="205">
        <v>84.411464285714274</v>
      </c>
      <c r="CE51" s="205">
        <v>103.14368142857143</v>
      </c>
      <c r="CF51" s="205">
        <v>103.14368142857143</v>
      </c>
      <c r="CG51" s="205">
        <v>103.14368142857143</v>
      </c>
      <c r="CH51" s="205">
        <v>103.14368142857143</v>
      </c>
      <c r="CI51" s="205">
        <v>120.5856757142857</v>
      </c>
      <c r="CJ51" s="205">
        <v>120.5856757142857</v>
      </c>
    </row>
    <row r="52" spans="2:88" s="165" customFormat="1" ht="10.5" customHeight="1" x14ac:dyDescent="0.25">
      <c r="B52" s="206" t="s">
        <v>556</v>
      </c>
      <c r="C52" s="205">
        <v>39.664800000000007</v>
      </c>
      <c r="D52" s="205">
        <v>40.169342465753417</v>
      </c>
      <c r="E52" s="205">
        <v>40.751506849315078</v>
      </c>
      <c r="F52" s="205">
        <v>41.100805479452056</v>
      </c>
      <c r="G52" s="205">
        <v>41.566536986301358</v>
      </c>
      <c r="H52" s="205">
        <v>41.87702465753425</v>
      </c>
      <c r="I52" s="205">
        <v>42.109890410958897</v>
      </c>
      <c r="J52" s="205">
        <v>42.226323287671228</v>
      </c>
      <c r="K52" s="205">
        <v>42.45918904109589</v>
      </c>
      <c r="L52" s="205">
        <v>43.235408219178098</v>
      </c>
      <c r="M52" s="205">
        <v>44.516169863013708</v>
      </c>
      <c r="N52" s="180"/>
      <c r="O52" s="205">
        <v>46.767205479452052</v>
      </c>
      <c r="P52" s="205">
        <v>46.767205479452052</v>
      </c>
      <c r="Q52" s="205">
        <v>48.630131506849317</v>
      </c>
      <c r="R52" s="205">
        <v>48.630131506849317</v>
      </c>
      <c r="S52" s="205">
        <v>50.221380821917812</v>
      </c>
      <c r="T52" s="205">
        <v>50.221380821917812</v>
      </c>
      <c r="U52" s="205">
        <v>50.648301369863013</v>
      </c>
      <c r="V52" s="205">
        <v>50.648301369863013</v>
      </c>
      <c r="W52" s="150"/>
      <c r="X52" s="206" t="s">
        <v>556</v>
      </c>
      <c r="Y52" s="205">
        <v>39.933199999999992</v>
      </c>
      <c r="Z52" s="205">
        <v>40.441156555772992</v>
      </c>
      <c r="AA52" s="205">
        <v>41.027260273972608</v>
      </c>
      <c r="AB52" s="205">
        <v>41.37892250489238</v>
      </c>
      <c r="AC52" s="205">
        <v>41.847805479452056</v>
      </c>
      <c r="AD52" s="205">
        <v>42.160394129158519</v>
      </c>
      <c r="AE52" s="205">
        <v>42.39483561643835</v>
      </c>
      <c r="AF52" s="205">
        <v>42.51205636007829</v>
      </c>
      <c r="AG52" s="205">
        <v>42.746497847358121</v>
      </c>
      <c r="AH52" s="205">
        <v>43.527969471624267</v>
      </c>
      <c r="AI52" s="205">
        <v>44.817397651663399</v>
      </c>
      <c r="AJ52" s="180"/>
      <c r="AK52" s="205">
        <v>47.083665362035234</v>
      </c>
      <c r="AL52" s="205">
        <v>47.083665362035234</v>
      </c>
      <c r="AM52" s="205">
        <v>48.959197260273974</v>
      </c>
      <c r="AN52" s="205">
        <v>48.959197260273974</v>
      </c>
      <c r="AO52" s="205">
        <v>50.561214090019568</v>
      </c>
      <c r="AP52" s="205">
        <v>50.561214090019568</v>
      </c>
      <c r="AQ52" s="205">
        <v>50.991023483365936</v>
      </c>
      <c r="AR52" s="205">
        <v>50.991023483365936</v>
      </c>
      <c r="AT52" s="206" t="s">
        <v>556</v>
      </c>
      <c r="AU52" s="205">
        <v>64.944500000000033</v>
      </c>
      <c r="AV52" s="205">
        <v>65.770604207436435</v>
      </c>
      <c r="AW52" s="205">
        <v>66.723801369863025</v>
      </c>
      <c r="AX52" s="205">
        <v>67.295719667318977</v>
      </c>
      <c r="AY52" s="205">
        <v>68.058277397260298</v>
      </c>
      <c r="AZ52" s="205">
        <v>68.566649217221112</v>
      </c>
      <c r="BA52" s="205">
        <v>68.94792808219178</v>
      </c>
      <c r="BB52" s="205">
        <v>69.138567514677106</v>
      </c>
      <c r="BC52" s="205">
        <v>69.519846379647774</v>
      </c>
      <c r="BD52" s="205">
        <v>70.790775929549909</v>
      </c>
      <c r="BE52" s="205">
        <v>72.887809686888446</v>
      </c>
      <c r="BF52" s="180"/>
      <c r="BG52" s="205">
        <v>76.573505381604704</v>
      </c>
      <c r="BH52" s="205">
        <v>76.573505381604704</v>
      </c>
      <c r="BI52" s="205">
        <v>79.62373630136986</v>
      </c>
      <c r="BJ52" s="205">
        <v>79.62373630136986</v>
      </c>
      <c r="BK52" s="205">
        <v>82.229141878669253</v>
      </c>
      <c r="BL52" s="205">
        <v>82.229141878669253</v>
      </c>
      <c r="BM52" s="205">
        <v>82.928153131115451</v>
      </c>
      <c r="BN52" s="205">
        <v>82.928153131115451</v>
      </c>
      <c r="BO52" s="150"/>
      <c r="BP52" s="206" t="s">
        <v>556</v>
      </c>
      <c r="BQ52" s="205">
        <v>104.60930000000005</v>
      </c>
      <c r="BR52" s="205">
        <v>105.93994667318985</v>
      </c>
      <c r="BS52" s="205">
        <v>107.4753082191781</v>
      </c>
      <c r="BT52" s="205">
        <v>108.39652514677104</v>
      </c>
      <c r="BU52" s="205">
        <v>109.62481438356166</v>
      </c>
      <c r="BV52" s="205">
        <v>110.44367387475536</v>
      </c>
      <c r="BW52" s="205">
        <v>111.05781849315068</v>
      </c>
      <c r="BX52" s="205">
        <v>111.36489080234833</v>
      </c>
      <c r="BY52" s="205">
        <v>111.97903542074366</v>
      </c>
      <c r="BZ52" s="205">
        <v>114.02618414872801</v>
      </c>
      <c r="CA52" s="205">
        <v>117.40397954990215</v>
      </c>
      <c r="CB52" s="180"/>
      <c r="CC52" s="205">
        <v>123.34071086105675</v>
      </c>
      <c r="CD52" s="205">
        <v>123.34071086105675</v>
      </c>
      <c r="CE52" s="205">
        <v>128.25386780821918</v>
      </c>
      <c r="CF52" s="205">
        <v>128.25386780821918</v>
      </c>
      <c r="CG52" s="205">
        <v>132.45052270058707</v>
      </c>
      <c r="CH52" s="205">
        <v>132.45052270058707</v>
      </c>
      <c r="CI52" s="205">
        <v>133.57645450097846</v>
      </c>
      <c r="CJ52" s="205">
        <v>133.57645450097846</v>
      </c>
    </row>
    <row r="53" spans="2:88" s="165" customFormat="1" ht="10.5" customHeight="1" x14ac:dyDescent="0.25">
      <c r="B53" s="206" t="s">
        <v>557</v>
      </c>
      <c r="C53" s="205">
        <v>0</v>
      </c>
      <c r="D53" s="205">
        <v>-0.1310662676190151</v>
      </c>
      <c r="E53" s="205">
        <v>1.6490220555819268</v>
      </c>
      <c r="F53" s="205">
        <v>7.9249822078168828</v>
      </c>
      <c r="G53" s="205">
        <v>9.5945159615724229</v>
      </c>
      <c r="H53" s="205">
        <v>9.6655312765157912</v>
      </c>
      <c r="I53" s="205">
        <v>11.448655558303896</v>
      </c>
      <c r="J53" s="205">
        <v>11.630458109953564</v>
      </c>
      <c r="K53" s="205">
        <v>11.375413031411084</v>
      </c>
      <c r="L53" s="205">
        <v>11.405483218834176</v>
      </c>
      <c r="M53" s="205">
        <v>10.452988037960663</v>
      </c>
      <c r="N53" s="180"/>
      <c r="O53" s="205">
        <v>11.090106502704797</v>
      </c>
      <c r="P53" s="205">
        <v>11.090106502704797</v>
      </c>
      <c r="Q53" s="205">
        <v>11.951673643525851</v>
      </c>
      <c r="R53" s="205">
        <v>11.951673643525851</v>
      </c>
      <c r="S53" s="205">
        <v>10.69908760649443</v>
      </c>
      <c r="T53" s="205">
        <v>10.69908760649443</v>
      </c>
      <c r="U53" s="205">
        <v>11.082285041361699</v>
      </c>
      <c r="V53" s="205">
        <v>11.082285041361699</v>
      </c>
      <c r="W53" s="150"/>
      <c r="X53" s="206" t="s">
        <v>557</v>
      </c>
      <c r="Y53" s="205">
        <v>0</v>
      </c>
      <c r="Z53" s="205">
        <v>-0.1310662676190151</v>
      </c>
      <c r="AA53" s="205">
        <v>1.6490220555819268</v>
      </c>
      <c r="AB53" s="205">
        <v>7.9249822078168828</v>
      </c>
      <c r="AC53" s="205">
        <v>9.5945159615724229</v>
      </c>
      <c r="AD53" s="205">
        <v>9.6655312765157912</v>
      </c>
      <c r="AE53" s="205">
        <v>11.448655558303896</v>
      </c>
      <c r="AF53" s="205">
        <v>11.630458109953564</v>
      </c>
      <c r="AG53" s="205">
        <v>11.375413031411084</v>
      </c>
      <c r="AH53" s="205">
        <v>11.405483218834176</v>
      </c>
      <c r="AI53" s="205">
        <v>10.452988037960663</v>
      </c>
      <c r="AJ53" s="180"/>
      <c r="AK53" s="205">
        <v>11.090106502704797</v>
      </c>
      <c r="AL53" s="205">
        <v>11.090106502704797</v>
      </c>
      <c r="AM53" s="205">
        <v>11.951673643525851</v>
      </c>
      <c r="AN53" s="205">
        <v>11.951673643525851</v>
      </c>
      <c r="AO53" s="205">
        <v>10.69908760649443</v>
      </c>
      <c r="AP53" s="205">
        <v>10.69908760649443</v>
      </c>
      <c r="AQ53" s="205">
        <v>11.082285041361699</v>
      </c>
      <c r="AR53" s="205">
        <v>11.082285041361699</v>
      </c>
      <c r="AT53" s="206" t="s">
        <v>557</v>
      </c>
      <c r="AU53" s="205">
        <v>0</v>
      </c>
      <c r="AV53" s="205">
        <v>-0.1023941345466083</v>
      </c>
      <c r="AW53" s="205">
        <v>1.3107897268148034</v>
      </c>
      <c r="AX53" s="205">
        <v>8.7391024854837429</v>
      </c>
      <c r="AY53" s="205">
        <v>10.102089688688181</v>
      </c>
      <c r="AZ53" s="205">
        <v>10.300173121233545</v>
      </c>
      <c r="BA53" s="205">
        <v>11.847822371645295</v>
      </c>
      <c r="BB53" s="205">
        <v>7.7038430079225835</v>
      </c>
      <c r="BC53" s="205">
        <v>7.5210837283470982</v>
      </c>
      <c r="BD53" s="205">
        <v>5.503966281336238</v>
      </c>
      <c r="BE53" s="205">
        <v>2.3340147638275894</v>
      </c>
      <c r="BF53" s="180"/>
      <c r="BG53" s="205">
        <v>2.3848554466543854</v>
      </c>
      <c r="BH53" s="205">
        <v>2.3848554466543854</v>
      </c>
      <c r="BI53" s="205">
        <v>2.7714012178486205</v>
      </c>
      <c r="BJ53" s="205">
        <v>2.7714012178486205</v>
      </c>
      <c r="BK53" s="205">
        <v>1.1467264798929691</v>
      </c>
      <c r="BL53" s="205">
        <v>1.1467264798929691</v>
      </c>
      <c r="BM53" s="205">
        <v>0.70545632255527646</v>
      </c>
      <c r="BN53" s="205">
        <v>0.70545632255527646</v>
      </c>
      <c r="BO53" s="150"/>
      <c r="BP53" s="206" t="s">
        <v>557</v>
      </c>
      <c r="BQ53" s="205">
        <v>0</v>
      </c>
      <c r="BR53" s="205">
        <v>-0.23346040216562342</v>
      </c>
      <c r="BS53" s="205">
        <v>2.9598117823967303</v>
      </c>
      <c r="BT53" s="205">
        <v>16.664084693300627</v>
      </c>
      <c r="BU53" s="205">
        <v>19.696605650260604</v>
      </c>
      <c r="BV53" s="205">
        <v>19.965704397749334</v>
      </c>
      <c r="BW53" s="205">
        <v>23.296477929949191</v>
      </c>
      <c r="BX53" s="205">
        <v>19.334301117876148</v>
      </c>
      <c r="BY53" s="205">
        <v>18.896496759758183</v>
      </c>
      <c r="BZ53" s="205">
        <v>16.909449500170414</v>
      </c>
      <c r="CA53" s="205">
        <v>12.787002801788253</v>
      </c>
      <c r="CB53" s="180"/>
      <c r="CC53" s="205">
        <v>13.474961949359184</v>
      </c>
      <c r="CD53" s="205">
        <v>13.474961949359184</v>
      </c>
      <c r="CE53" s="205">
        <v>14.723074861374471</v>
      </c>
      <c r="CF53" s="205">
        <v>14.723074861374471</v>
      </c>
      <c r="CG53" s="205">
        <v>11.845814086387399</v>
      </c>
      <c r="CH53" s="205">
        <v>11.845814086387399</v>
      </c>
      <c r="CI53" s="205">
        <v>11.787741363916975</v>
      </c>
      <c r="CJ53" s="205">
        <v>11.787741363916975</v>
      </c>
    </row>
    <row r="54" spans="2:88" s="165" customFormat="1" ht="10.5" customHeight="1" x14ac:dyDescent="0.25">
      <c r="B54" s="206" t="s">
        <v>558</v>
      </c>
      <c r="C54" s="205">
        <v>13.745800000000001</v>
      </c>
      <c r="D54" s="205">
        <v>13.920648727984345</v>
      </c>
      <c r="E54" s="205">
        <v>14.122397260273971</v>
      </c>
      <c r="F54" s="205">
        <v>14.243446379647756</v>
      </c>
      <c r="G54" s="205">
        <v>14.404845205479452</v>
      </c>
      <c r="H54" s="205">
        <v>14.512444422700584</v>
      </c>
      <c r="I54" s="205">
        <v>14.593143835616443</v>
      </c>
      <c r="J54" s="205">
        <v>14.633493542074357</v>
      </c>
      <c r="K54" s="205">
        <v>14.714192954990212</v>
      </c>
      <c r="L54" s="205">
        <v>14.983190998043055</v>
      </c>
      <c r="M54" s="205">
        <v>15.427037769080238</v>
      </c>
      <c r="N54" s="180"/>
      <c r="O54" s="205">
        <v>16.207132093933463</v>
      </c>
      <c r="P54" s="205">
        <v>16.207132093933463</v>
      </c>
      <c r="Q54" s="205">
        <v>16.852727397260278</v>
      </c>
      <c r="R54" s="205">
        <v>16.852727397260278</v>
      </c>
      <c r="S54" s="205">
        <v>17.40417338551859</v>
      </c>
      <c r="T54" s="205">
        <v>17.40417338551859</v>
      </c>
      <c r="U54" s="205">
        <v>17.552122309197646</v>
      </c>
      <c r="V54" s="205">
        <v>17.552122309197646</v>
      </c>
      <c r="W54" s="150"/>
      <c r="X54" s="206" t="s">
        <v>558</v>
      </c>
      <c r="Y54" s="205">
        <v>13.745800000000001</v>
      </c>
      <c r="Z54" s="205">
        <v>13.920648727984345</v>
      </c>
      <c r="AA54" s="205">
        <v>14.122397260273971</v>
      </c>
      <c r="AB54" s="205">
        <v>14.243446379647756</v>
      </c>
      <c r="AC54" s="205">
        <v>14.404845205479452</v>
      </c>
      <c r="AD54" s="205">
        <v>14.512444422700584</v>
      </c>
      <c r="AE54" s="205">
        <v>14.593143835616443</v>
      </c>
      <c r="AF54" s="205">
        <v>14.633493542074357</v>
      </c>
      <c r="AG54" s="205">
        <v>14.714192954990212</v>
      </c>
      <c r="AH54" s="205">
        <v>14.983190998043055</v>
      </c>
      <c r="AI54" s="205">
        <v>15.427037769080238</v>
      </c>
      <c r="AJ54" s="180"/>
      <c r="AK54" s="205">
        <v>16.207132093933463</v>
      </c>
      <c r="AL54" s="205">
        <v>16.207132093933463</v>
      </c>
      <c r="AM54" s="205">
        <v>16.852727397260278</v>
      </c>
      <c r="AN54" s="205">
        <v>16.852727397260278</v>
      </c>
      <c r="AO54" s="205">
        <v>17.40417338551859</v>
      </c>
      <c r="AP54" s="205">
        <v>17.40417338551859</v>
      </c>
      <c r="AQ54" s="205">
        <v>17.552122309197646</v>
      </c>
      <c r="AR54" s="205">
        <v>17.552122309197646</v>
      </c>
      <c r="AT54" s="206" t="s">
        <v>558</v>
      </c>
      <c r="AU54" s="205">
        <v>13.440300000000006</v>
      </c>
      <c r="AV54" s="205">
        <v>13.611262720156558</v>
      </c>
      <c r="AW54" s="205">
        <v>13.808527397260272</v>
      </c>
      <c r="AX54" s="205">
        <v>13.926886203522512</v>
      </c>
      <c r="AY54" s="205">
        <v>14.084697945205479</v>
      </c>
      <c r="AZ54" s="205">
        <v>14.189905772994129</v>
      </c>
      <c r="BA54" s="205">
        <v>14.268811643835617</v>
      </c>
      <c r="BB54" s="205">
        <v>14.30826457925636</v>
      </c>
      <c r="BC54" s="205">
        <v>14.387170450097843</v>
      </c>
      <c r="BD54" s="205">
        <v>14.65019001956947</v>
      </c>
      <c r="BE54" s="205">
        <v>15.084172309197649</v>
      </c>
      <c r="BF54" s="180"/>
      <c r="BG54" s="205">
        <v>15.846929060665362</v>
      </c>
      <c r="BH54" s="205">
        <v>15.846929060665362</v>
      </c>
      <c r="BI54" s="205">
        <v>16.478176027397264</v>
      </c>
      <c r="BJ54" s="205">
        <v>16.478176027397264</v>
      </c>
      <c r="BK54" s="205">
        <v>17.017366144814098</v>
      </c>
      <c r="BL54" s="205">
        <v>17.017366144814098</v>
      </c>
      <c r="BM54" s="205">
        <v>17.162026908023481</v>
      </c>
      <c r="BN54" s="205">
        <v>17.162026908023481</v>
      </c>
      <c r="BO54" s="150"/>
      <c r="BP54" s="206" t="s">
        <v>558</v>
      </c>
      <c r="BQ54" s="205">
        <v>27.186100000000007</v>
      </c>
      <c r="BR54" s="205">
        <v>27.531911448140903</v>
      </c>
      <c r="BS54" s="205">
        <v>27.930924657534241</v>
      </c>
      <c r="BT54" s="205">
        <v>28.170332583170268</v>
      </c>
      <c r="BU54" s="205">
        <v>28.489543150684931</v>
      </c>
      <c r="BV54" s="205">
        <v>28.702350195694713</v>
      </c>
      <c r="BW54" s="205">
        <v>28.86195547945206</v>
      </c>
      <c r="BX54" s="205">
        <v>28.941758121330714</v>
      </c>
      <c r="BY54" s="205">
        <v>29.101363405088055</v>
      </c>
      <c r="BZ54" s="205">
        <v>29.633381017612525</v>
      </c>
      <c r="CA54" s="205">
        <v>30.511210078277887</v>
      </c>
      <c r="CB54" s="180"/>
      <c r="CC54" s="205">
        <v>32.054061154598827</v>
      </c>
      <c r="CD54" s="205">
        <v>32.054061154598827</v>
      </c>
      <c r="CE54" s="205">
        <v>33.330903424657542</v>
      </c>
      <c r="CF54" s="205">
        <v>33.330903424657542</v>
      </c>
      <c r="CG54" s="205">
        <v>34.421539530332687</v>
      </c>
      <c r="CH54" s="205">
        <v>34.421539530332687</v>
      </c>
      <c r="CI54" s="205">
        <v>34.714149217221127</v>
      </c>
      <c r="CJ54" s="205">
        <v>34.714149217221127</v>
      </c>
    </row>
    <row r="55" spans="2:88" s="165" customFormat="1" ht="10.5" customHeight="1" x14ac:dyDescent="0.25">
      <c r="B55" s="206" t="s">
        <v>559</v>
      </c>
      <c r="C55" s="205">
        <v>3.6622026958201492</v>
      </c>
      <c r="D55" s="205">
        <v>3.6839830807429519</v>
      </c>
      <c r="E55" s="205">
        <v>3.8630472629937209</v>
      </c>
      <c r="F55" s="205">
        <v>4.2494191046640877</v>
      </c>
      <c r="G55" s="205">
        <v>4.3729071337019674</v>
      </c>
      <c r="H55" s="205">
        <v>4.3900893149655102</v>
      </c>
      <c r="I55" s="205">
        <v>4.5595959270257893</v>
      </c>
      <c r="J55" s="205">
        <v>4.5588995949860287</v>
      </c>
      <c r="K55" s="205">
        <v>4.6563278337353564</v>
      </c>
      <c r="L55" s="205">
        <v>4.6503662936394656</v>
      </c>
      <c r="M55" s="205">
        <v>8.6897812324474923</v>
      </c>
      <c r="N55" s="180"/>
      <c r="O55" s="205">
        <v>8.8771229590853817</v>
      </c>
      <c r="P55" s="205">
        <v>8.8771229590853817</v>
      </c>
      <c r="Q55" s="205">
        <v>10.172695410959976</v>
      </c>
      <c r="R55" s="205">
        <v>10.172695410959976</v>
      </c>
      <c r="S55" s="205">
        <v>10.192445576008542</v>
      </c>
      <c r="T55" s="205">
        <v>10.192445576008542</v>
      </c>
      <c r="U55" s="205">
        <v>11.268526312556281</v>
      </c>
      <c r="V55" s="205">
        <v>11.268526312556281</v>
      </c>
      <c r="W55" s="150"/>
      <c r="X55" s="206" t="s">
        <v>559</v>
      </c>
      <c r="Y55" s="205">
        <v>3.6517461199536108</v>
      </c>
      <c r="Z55" s="205">
        <v>3.6735695751988793</v>
      </c>
      <c r="AA55" s="205">
        <v>3.8515906824622195</v>
      </c>
      <c r="AB55" s="205">
        <v>4.2353565289364106</v>
      </c>
      <c r="AC55" s="205">
        <v>4.3581503979455896</v>
      </c>
      <c r="AD55" s="205">
        <v>4.3753322578092595</v>
      </c>
      <c r="AE55" s="205">
        <v>4.5437267822180569</v>
      </c>
      <c r="AF55" s="205">
        <v>4.5430810140922073</v>
      </c>
      <c r="AG55" s="205">
        <v>4.6399088502024153</v>
      </c>
      <c r="AH55" s="205">
        <v>4.6342937687764527</v>
      </c>
      <c r="AI55" s="205">
        <v>8.6455346921667751</v>
      </c>
      <c r="AJ55" s="180"/>
      <c r="AK55" s="205">
        <v>8.832428477390355</v>
      </c>
      <c r="AL55" s="205">
        <v>8.832428477390355</v>
      </c>
      <c r="AM55" s="205">
        <v>10.119533579266587</v>
      </c>
      <c r="AN55" s="205">
        <v>10.119533579266587</v>
      </c>
      <c r="AO55" s="205">
        <v>10.139767019887911</v>
      </c>
      <c r="AP55" s="205">
        <v>10.139767019887911</v>
      </c>
      <c r="AQ55" s="205">
        <v>11.208375925432893</v>
      </c>
      <c r="AR55" s="205">
        <v>11.208375925432893</v>
      </c>
      <c r="AT55" s="206" t="s">
        <v>559</v>
      </c>
      <c r="AU55" s="205">
        <v>4.1213929100624256</v>
      </c>
      <c r="AV55" s="205">
        <v>4.1630250557154813</v>
      </c>
      <c r="AW55" s="205">
        <v>4.3229473338273943</v>
      </c>
      <c r="AX55" s="205">
        <v>4.7831686255620358</v>
      </c>
      <c r="AY55" s="205">
        <v>4.9150689011051076</v>
      </c>
      <c r="AZ55" s="205">
        <v>4.9507109401752043</v>
      </c>
      <c r="BA55" s="205">
        <v>5.0712131846455923</v>
      </c>
      <c r="BB55" s="205">
        <v>4.825950185154853</v>
      </c>
      <c r="BC55" s="205">
        <v>4.9263524085164416</v>
      </c>
      <c r="BD55" s="205">
        <v>4.8311640233743782</v>
      </c>
      <c r="BE55" s="205">
        <v>5.0358794269067833</v>
      </c>
      <c r="BF55" s="180"/>
      <c r="BG55" s="205">
        <v>5.2694809593693259</v>
      </c>
      <c r="BH55" s="205">
        <v>5.2694809593693259</v>
      </c>
      <c r="BI55" s="205">
        <v>5.3815496255541282</v>
      </c>
      <c r="BJ55" s="205">
        <v>5.3815496255541282</v>
      </c>
      <c r="BK55" s="205">
        <v>5.437967147818215</v>
      </c>
      <c r="BL55" s="205">
        <v>5.437967147818215</v>
      </c>
      <c r="BM55" s="205">
        <v>5.4607202566785933</v>
      </c>
      <c r="BN55" s="205">
        <v>5.4607202566785933</v>
      </c>
      <c r="BO55" s="150"/>
      <c r="BP55" s="206" t="s">
        <v>559</v>
      </c>
      <c r="BQ55" s="205">
        <v>7.7835956058825744</v>
      </c>
      <c r="BR55" s="205">
        <v>7.8470081364584328</v>
      </c>
      <c r="BS55" s="205">
        <v>8.1859945968211143</v>
      </c>
      <c r="BT55" s="205">
        <v>9.0325877302261226</v>
      </c>
      <c r="BU55" s="205">
        <v>9.287976034807075</v>
      </c>
      <c r="BV55" s="205">
        <v>9.3408002551407137</v>
      </c>
      <c r="BW55" s="205">
        <v>9.6308091116713825</v>
      </c>
      <c r="BX55" s="205">
        <v>9.3848497801408826</v>
      </c>
      <c r="BY55" s="205">
        <v>9.5826802422517972</v>
      </c>
      <c r="BZ55" s="205">
        <v>9.4815303170138439</v>
      </c>
      <c r="CA55" s="205">
        <v>13.725660659354276</v>
      </c>
      <c r="CB55" s="180"/>
      <c r="CC55" s="205">
        <v>14.146603918454709</v>
      </c>
      <c r="CD55" s="205">
        <v>14.146603918454709</v>
      </c>
      <c r="CE55" s="205">
        <v>15.554245036514104</v>
      </c>
      <c r="CF55" s="205">
        <v>15.554245036514104</v>
      </c>
      <c r="CG55" s="205">
        <v>15.630412723826757</v>
      </c>
      <c r="CH55" s="205">
        <v>15.630412723826757</v>
      </c>
      <c r="CI55" s="205">
        <v>16.729246569234874</v>
      </c>
      <c r="CJ55" s="205">
        <v>16.729246569234874</v>
      </c>
    </row>
    <row r="56" spans="2:88" s="165" customFormat="1" ht="10.5" customHeight="1" x14ac:dyDescent="0.25">
      <c r="B56" s="206" t="s">
        <v>560</v>
      </c>
      <c r="C56" s="205">
        <v>1.5534128999515358</v>
      </c>
      <c r="D56" s="205">
        <v>1.5644546996157886</v>
      </c>
      <c r="E56" s="205">
        <v>1.6312993135340288</v>
      </c>
      <c r="F56" s="205">
        <v>1.7694450548045115</v>
      </c>
      <c r="G56" s="205">
        <v>1.8159743718331935</v>
      </c>
      <c r="H56" s="205">
        <v>1.8240975148360354</v>
      </c>
      <c r="I56" s="205">
        <v>1.8852383722765682</v>
      </c>
      <c r="J56" s="205">
        <v>1.8857751198908732</v>
      </c>
      <c r="K56" s="205">
        <v>1.9215820036885145</v>
      </c>
      <c r="L56" s="205">
        <v>1.9246966066744722</v>
      </c>
      <c r="M56" s="205">
        <v>3.3530591395714748</v>
      </c>
      <c r="N56" s="180"/>
      <c r="O56" s="205">
        <v>3.4340145308264654</v>
      </c>
      <c r="P56" s="205">
        <v>3.4340145308264654</v>
      </c>
      <c r="Q56" s="205">
        <v>3.9018838352864678</v>
      </c>
      <c r="R56" s="205">
        <v>3.9018838352864678</v>
      </c>
      <c r="S56" s="205">
        <v>4.7808194680155278</v>
      </c>
      <c r="T56" s="205">
        <v>4.7107347746746226</v>
      </c>
      <c r="U56" s="205">
        <v>5.3936058843320343</v>
      </c>
      <c r="V56" s="205">
        <v>5.5605446404238235</v>
      </c>
      <c r="W56" s="150"/>
      <c r="X56" s="206" t="s">
        <v>560</v>
      </c>
      <c r="Y56" s="205">
        <v>1.5584087481901527</v>
      </c>
      <c r="Z56" s="205">
        <v>1.5695175061359099</v>
      </c>
      <c r="AA56" s="205">
        <v>1.6364182148110618</v>
      </c>
      <c r="AB56" s="205">
        <v>1.774559261386546</v>
      </c>
      <c r="AC56" s="205">
        <v>1.8211361715504066</v>
      </c>
      <c r="AD56" s="205">
        <v>1.8293000000794521</v>
      </c>
      <c r="AE56" s="205">
        <v>1.8904498374196581</v>
      </c>
      <c r="AF56" s="205">
        <v>1.8910028237625016</v>
      </c>
      <c r="AG56" s="205">
        <v>1.9268285977751352</v>
      </c>
      <c r="AH56" s="205">
        <v>1.9300516403503027</v>
      </c>
      <c r="AI56" s="205">
        <v>3.3580363523898855</v>
      </c>
      <c r="AJ56" s="180"/>
      <c r="AK56" s="205">
        <v>3.439278083110866</v>
      </c>
      <c r="AL56" s="205">
        <v>3.439278083110866</v>
      </c>
      <c r="AM56" s="205">
        <v>3.9072275424425578</v>
      </c>
      <c r="AN56" s="205">
        <v>3.9072275424425578</v>
      </c>
      <c r="AO56" s="205">
        <v>4.4056037923243272</v>
      </c>
      <c r="AP56" s="205">
        <v>4.3401082500876145</v>
      </c>
      <c r="AQ56" s="205">
        <v>4.9861034412815863</v>
      </c>
      <c r="AR56" s="205">
        <v>5.147500656419373</v>
      </c>
      <c r="AT56" s="206" t="s">
        <v>560</v>
      </c>
      <c r="AU56" s="205">
        <v>1.7277359161924084</v>
      </c>
      <c r="AV56" s="205">
        <v>1.7458702702451385</v>
      </c>
      <c r="AW56" s="205">
        <v>1.8066313065580684</v>
      </c>
      <c r="AX56" s="205">
        <v>1.9727857209910991</v>
      </c>
      <c r="AY56" s="205">
        <v>2.0228053836049296</v>
      </c>
      <c r="AZ56" s="205">
        <v>2.0375334161975194</v>
      </c>
      <c r="BA56" s="205">
        <v>2.0819665547461161</v>
      </c>
      <c r="BB56" s="205">
        <v>1.9954046549190605</v>
      </c>
      <c r="BC56" s="205">
        <v>2.0326811700265917</v>
      </c>
      <c r="BD56" s="205">
        <v>2.0038834567790653</v>
      </c>
      <c r="BE56" s="205">
        <v>2.0851778564644396</v>
      </c>
      <c r="BF56" s="180"/>
      <c r="BG56" s="205">
        <v>2.1831248818332218</v>
      </c>
      <c r="BH56" s="205">
        <v>2.1831248818332218</v>
      </c>
      <c r="BI56" s="205">
        <v>2.2352529825944063</v>
      </c>
      <c r="BJ56" s="205">
        <v>2.2352529825944063</v>
      </c>
      <c r="BK56" s="205">
        <v>2.8956837078098241</v>
      </c>
      <c r="BL56" s="205">
        <v>2.8166451173747999</v>
      </c>
      <c r="BM56" s="205">
        <v>3.0642518597776105</v>
      </c>
      <c r="BN56" s="205">
        <v>3.1893067382688369</v>
      </c>
      <c r="BO56" s="150"/>
      <c r="BP56" s="206" t="s">
        <v>560</v>
      </c>
      <c r="BQ56" s="205">
        <v>3.2811488161439444</v>
      </c>
      <c r="BR56" s="205">
        <v>3.3103249698609272</v>
      </c>
      <c r="BS56" s="205">
        <v>3.4379306200920974</v>
      </c>
      <c r="BT56" s="205">
        <v>3.7422307757956106</v>
      </c>
      <c r="BU56" s="205">
        <v>3.8387797554381233</v>
      </c>
      <c r="BV56" s="205">
        <v>3.861630931033555</v>
      </c>
      <c r="BW56" s="205">
        <v>3.9672049270226841</v>
      </c>
      <c r="BX56" s="205">
        <v>3.8811797748099339</v>
      </c>
      <c r="BY56" s="205">
        <v>3.9542631737151064</v>
      </c>
      <c r="BZ56" s="205">
        <v>3.9285800634535377</v>
      </c>
      <c r="CA56" s="205">
        <v>5.4382369960359149</v>
      </c>
      <c r="CB56" s="180"/>
      <c r="CC56" s="205">
        <v>5.6171394126596876</v>
      </c>
      <c r="CD56" s="205">
        <v>5.6171394126596876</v>
      </c>
      <c r="CE56" s="205">
        <v>6.1371368178808741</v>
      </c>
      <c r="CF56" s="205">
        <v>6.1371368178808741</v>
      </c>
      <c r="CG56" s="205">
        <v>7.6765031758253519</v>
      </c>
      <c r="CH56" s="205">
        <v>7.5273798920494226</v>
      </c>
      <c r="CI56" s="205">
        <v>8.4578577441096456</v>
      </c>
      <c r="CJ56" s="205">
        <v>8.7498513786926608</v>
      </c>
    </row>
    <row r="57" spans="2:88" s="165" customFormat="1" ht="10.5" customHeight="1" x14ac:dyDescent="0.25">
      <c r="B57" s="207" t="s">
        <v>561</v>
      </c>
      <c r="C57" s="205">
        <v>0.95643384430240752</v>
      </c>
      <c r="D57" s="205">
        <v>0.96494241915025136</v>
      </c>
      <c r="E57" s="205">
        <v>1.0121381069261055</v>
      </c>
      <c r="F57" s="205">
        <v>1.1185902628474014</v>
      </c>
      <c r="G57" s="205">
        <v>1.1571549138539119</v>
      </c>
      <c r="H57" s="205">
        <v>1.1634144342528536</v>
      </c>
      <c r="I57" s="205">
        <v>1.1999166847172302</v>
      </c>
      <c r="J57" s="205">
        <v>1.2003302909580229</v>
      </c>
      <c r="K57" s="205">
        <v>1.225784724386396</v>
      </c>
      <c r="L57" s="205">
        <v>1.2281847708854403</v>
      </c>
      <c r="M57" s="205">
        <v>1.3479274663842966</v>
      </c>
      <c r="N57" s="180"/>
      <c r="O57" s="205">
        <v>1.4103099607941125</v>
      </c>
      <c r="P57" s="205">
        <v>1.4103099607941125</v>
      </c>
      <c r="Q57" s="205">
        <v>1.4965816568244248</v>
      </c>
      <c r="R57" s="205">
        <v>1.4965816568244248</v>
      </c>
      <c r="S57" s="205">
        <v>1.5227714053575176</v>
      </c>
      <c r="T57" s="205">
        <v>1.5217452953623134</v>
      </c>
      <c r="U57" s="205">
        <v>1.5644509701708686</v>
      </c>
      <c r="V57" s="205">
        <v>1.5668951204988084</v>
      </c>
      <c r="W57" s="150"/>
      <c r="X57" s="207" t="s">
        <v>561</v>
      </c>
      <c r="Y57" s="205">
        <v>0.9602835381892072</v>
      </c>
      <c r="Z57" s="205">
        <v>0.9688437096578183</v>
      </c>
      <c r="AA57" s="205">
        <v>1.0160826228545514</v>
      </c>
      <c r="AB57" s="205">
        <v>1.1225311611442117</v>
      </c>
      <c r="AC57" s="205">
        <v>1.1611324864035819</v>
      </c>
      <c r="AD57" s="205">
        <v>1.1674233581995286</v>
      </c>
      <c r="AE57" s="205">
        <v>1.2039325283826847</v>
      </c>
      <c r="AF57" s="205">
        <v>1.2043586478406527</v>
      </c>
      <c r="AG57" s="205">
        <v>1.2298276376649981</v>
      </c>
      <c r="AH57" s="205">
        <v>1.2323112453940335</v>
      </c>
      <c r="AI57" s="205">
        <v>1.3517628002145414</v>
      </c>
      <c r="AJ57" s="180"/>
      <c r="AK57" s="205">
        <v>1.4143659416975116</v>
      </c>
      <c r="AL57" s="205">
        <v>1.4143659416975116</v>
      </c>
      <c r="AM57" s="205">
        <v>1.5006994033589645</v>
      </c>
      <c r="AN57" s="205">
        <v>1.5006994033589645</v>
      </c>
      <c r="AO57" s="205">
        <v>1.5214821047878382</v>
      </c>
      <c r="AP57" s="205">
        <v>1.5205231845539513</v>
      </c>
      <c r="AQ57" s="205">
        <v>1.5626218595480901</v>
      </c>
      <c r="AR57" s="205">
        <v>1.5649848761749223</v>
      </c>
      <c r="AT57" s="207" t="s">
        <v>561</v>
      </c>
      <c r="AU57" s="205">
        <v>1.3313563737099119</v>
      </c>
      <c r="AV57" s="205">
        <v>1.3453303193950956</v>
      </c>
      <c r="AW57" s="205">
        <v>1.3921514754585258</v>
      </c>
      <c r="AX57" s="205">
        <v>1.5201865163477373</v>
      </c>
      <c r="AY57" s="205">
        <v>1.5587305993916909</v>
      </c>
      <c r="AZ57" s="205">
        <v>1.570079706555918</v>
      </c>
      <c r="BA57" s="205">
        <v>1.6043189335443675</v>
      </c>
      <c r="BB57" s="205">
        <v>1.5376161834451714</v>
      </c>
      <c r="BC57" s="205">
        <v>1.5663406693535709</v>
      </c>
      <c r="BD57" s="205">
        <v>1.5441497669586857</v>
      </c>
      <c r="BE57" s="205">
        <v>1.6067934940200319</v>
      </c>
      <c r="BF57" s="180"/>
      <c r="BG57" s="205">
        <v>1.6822693785510634</v>
      </c>
      <c r="BH57" s="205">
        <v>1.6822693785510634</v>
      </c>
      <c r="BI57" s="205">
        <v>1.7224381789721039</v>
      </c>
      <c r="BJ57" s="205">
        <v>1.7224381789721039</v>
      </c>
      <c r="BK57" s="205">
        <v>1.7551867168913826</v>
      </c>
      <c r="BL57" s="205">
        <v>1.7540295128888239</v>
      </c>
      <c r="BM57" s="205">
        <v>1.7658967462791233</v>
      </c>
      <c r="BN57" s="205">
        <v>1.7677276747551134</v>
      </c>
      <c r="BO57" s="150"/>
      <c r="BP57" s="207" t="s">
        <v>561</v>
      </c>
      <c r="BQ57" s="205">
        <v>2.2877902180123195</v>
      </c>
      <c r="BR57" s="205">
        <v>2.310272738545347</v>
      </c>
      <c r="BS57" s="205">
        <v>2.4042895823846315</v>
      </c>
      <c r="BT57" s="205">
        <v>2.6387767791951386</v>
      </c>
      <c r="BU57" s="205">
        <v>2.7158855132456026</v>
      </c>
      <c r="BV57" s="205">
        <v>2.7334941408087716</v>
      </c>
      <c r="BW57" s="205">
        <v>2.8042356182615977</v>
      </c>
      <c r="BX57" s="205">
        <v>2.7379464744031941</v>
      </c>
      <c r="BY57" s="205">
        <v>2.7921253937399668</v>
      </c>
      <c r="BZ57" s="205">
        <v>2.772334537844126</v>
      </c>
      <c r="CA57" s="205">
        <v>2.9547209604043285</v>
      </c>
      <c r="CB57" s="180"/>
      <c r="CC57" s="205">
        <v>3.0925793393451757</v>
      </c>
      <c r="CD57" s="205">
        <v>3.0925793393451757</v>
      </c>
      <c r="CE57" s="205">
        <v>3.2190198357965287</v>
      </c>
      <c r="CF57" s="205">
        <v>3.2190198357965287</v>
      </c>
      <c r="CG57" s="205">
        <v>3.2779581222489003</v>
      </c>
      <c r="CH57" s="205">
        <v>3.2757748082511373</v>
      </c>
      <c r="CI57" s="205">
        <v>3.3303477164499919</v>
      </c>
      <c r="CJ57" s="205">
        <v>3.3346227952539218</v>
      </c>
    </row>
    <row r="58" spans="2:88" s="165" customFormat="1" ht="10.5" customHeight="1" x14ac:dyDescent="0.25">
      <c r="B58" s="206" t="s">
        <v>563</v>
      </c>
      <c r="C58" s="205">
        <v>82.714973755382402</v>
      </c>
      <c r="D58" s="205">
        <v>83.30462944093604</v>
      </c>
      <c r="E58" s="205">
        <v>86.869961250180737</v>
      </c>
      <c r="F58" s="205">
        <v>94.247238890788609</v>
      </c>
      <c r="G58" s="205">
        <v>96.734713952828457</v>
      </c>
      <c r="H58" s="205">
        <v>97.168507138888316</v>
      </c>
      <c r="I58" s="205">
        <v>100.42294792546593</v>
      </c>
      <c r="J58" s="205">
        <v>100.45161139447517</v>
      </c>
      <c r="K58" s="205">
        <v>102.36163788093087</v>
      </c>
      <c r="L58" s="205">
        <v>102.52796433266482</v>
      </c>
      <c r="M58" s="205">
        <v>177.82465139176094</v>
      </c>
      <c r="N58" s="180"/>
      <c r="O58" s="205">
        <v>182.1478421922848</v>
      </c>
      <c r="P58" s="205">
        <v>182.1478421922848</v>
      </c>
      <c r="Q58" s="205">
        <v>206.85880395175917</v>
      </c>
      <c r="R58" s="205">
        <v>206.85880395175917</v>
      </c>
      <c r="S58" s="205">
        <v>208.67378876436524</v>
      </c>
      <c r="T58" s="205">
        <v>208.60267796102917</v>
      </c>
      <c r="U58" s="205">
        <v>229.00423297302081</v>
      </c>
      <c r="V58" s="205">
        <v>229.17361587944052</v>
      </c>
      <c r="W58" s="150"/>
      <c r="X58" s="206" t="s">
        <v>563</v>
      </c>
      <c r="Y58" s="205">
        <v>82.98176272164126</v>
      </c>
      <c r="Z58" s="205">
        <v>83.574994122439222</v>
      </c>
      <c r="AA58" s="205">
        <v>87.143321511512255</v>
      </c>
      <c r="AB58" s="205">
        <v>94.520348445380094</v>
      </c>
      <c r="AC58" s="205">
        <v>97.010365082489656</v>
      </c>
      <c r="AD58" s="205">
        <v>97.446330962546412</v>
      </c>
      <c r="AE58" s="205">
        <v>100.70125129494622</v>
      </c>
      <c r="AF58" s="205">
        <v>100.73078194674262</v>
      </c>
      <c r="AG58" s="205">
        <v>102.64181721102538</v>
      </c>
      <c r="AH58" s="205">
        <v>102.8139345684324</v>
      </c>
      <c r="AI58" s="205">
        <v>178.0904451867786</v>
      </c>
      <c r="AJ58" s="180"/>
      <c r="AK58" s="205">
        <v>182.42892712636078</v>
      </c>
      <c r="AL58" s="205">
        <v>182.42892712636078</v>
      </c>
      <c r="AM58" s="205">
        <v>207.14416932718106</v>
      </c>
      <c r="AN58" s="205">
        <v>207.14416932718106</v>
      </c>
      <c r="AO58" s="205">
        <v>208.58443850008547</v>
      </c>
      <c r="AP58" s="205">
        <v>208.51798403761489</v>
      </c>
      <c r="AQ58" s="205">
        <v>228.87747314572712</v>
      </c>
      <c r="AR58" s="205">
        <v>229.04123337749175</v>
      </c>
      <c r="AT58" s="206" t="s">
        <v>563</v>
      </c>
      <c r="AU58" s="205">
        <v>92.264788086701628</v>
      </c>
      <c r="AV58" s="205">
        <v>93.233201325138921</v>
      </c>
      <c r="AW58" s="205">
        <v>96.477970439909456</v>
      </c>
      <c r="AX58" s="205">
        <v>105.3509710493535</v>
      </c>
      <c r="AY58" s="205">
        <v>108.02212786677039</v>
      </c>
      <c r="AZ58" s="205">
        <v>108.80863626388928</v>
      </c>
      <c r="BA58" s="205">
        <v>111.18146076431874</v>
      </c>
      <c r="BB58" s="205">
        <v>106.55887043145906</v>
      </c>
      <c r="BC58" s="205">
        <v>108.54951595475562</v>
      </c>
      <c r="BD58" s="205">
        <v>107.01165656012073</v>
      </c>
      <c r="BE58" s="205">
        <v>111.35295113489376</v>
      </c>
      <c r="BF58" s="180"/>
      <c r="BG58" s="205">
        <v>116.58353148845229</v>
      </c>
      <c r="BH58" s="205">
        <v>116.58353148845229</v>
      </c>
      <c r="BI58" s="205">
        <v>119.36728340621774</v>
      </c>
      <c r="BJ58" s="205">
        <v>119.36728340621774</v>
      </c>
      <c r="BK58" s="205">
        <v>121.63680114837715</v>
      </c>
      <c r="BL58" s="205">
        <v>121.55660535393956</v>
      </c>
      <c r="BM58" s="205">
        <v>122.3790205956831</v>
      </c>
      <c r="BN58" s="205">
        <v>122.50590640265031</v>
      </c>
      <c r="BO58" s="150"/>
      <c r="BP58" s="206" t="s">
        <v>563</v>
      </c>
      <c r="BQ58" s="205">
        <v>174.97976184208403</v>
      </c>
      <c r="BR58" s="205">
        <v>176.53783076607496</v>
      </c>
      <c r="BS58" s="205">
        <v>183.34793169009021</v>
      </c>
      <c r="BT58" s="205">
        <v>199.59820994014211</v>
      </c>
      <c r="BU58" s="205">
        <v>204.75684181959883</v>
      </c>
      <c r="BV58" s="205">
        <v>205.97714340277759</v>
      </c>
      <c r="BW58" s="205">
        <v>211.60440868978469</v>
      </c>
      <c r="BX58" s="205">
        <v>207.01048182593422</v>
      </c>
      <c r="BY58" s="205">
        <v>210.91115383568649</v>
      </c>
      <c r="BZ58" s="205">
        <v>209.53962089278554</v>
      </c>
      <c r="CA58" s="205">
        <v>289.17760252665471</v>
      </c>
      <c r="CB58" s="180"/>
      <c r="CC58" s="205">
        <v>298.73137368073708</v>
      </c>
      <c r="CD58" s="205">
        <v>298.73137368073708</v>
      </c>
      <c r="CE58" s="205">
        <v>326.22608735797689</v>
      </c>
      <c r="CF58" s="205">
        <v>326.22608735797689</v>
      </c>
      <c r="CG58" s="205">
        <v>330.31058991274239</v>
      </c>
      <c r="CH58" s="205">
        <v>330.15928331496872</v>
      </c>
      <c r="CI58" s="205">
        <v>351.38325356870394</v>
      </c>
      <c r="CJ58" s="205">
        <v>351.67952228209083</v>
      </c>
    </row>
    <row r="59" spans="2:88" s="165" customFormat="1" ht="10.5" customHeight="1" x14ac:dyDescent="0.25">
      <c r="B59"/>
      <c r="C59"/>
      <c r="D59"/>
      <c r="E59"/>
      <c r="F59"/>
      <c r="G59"/>
      <c r="H59"/>
      <c r="I59"/>
      <c r="J59"/>
      <c r="K59"/>
      <c r="L59"/>
      <c r="M59"/>
      <c r="N59"/>
      <c r="O59"/>
      <c r="P59"/>
      <c r="Q59"/>
      <c r="R59"/>
      <c r="S59"/>
      <c r="T59"/>
      <c r="U59"/>
      <c r="V59"/>
      <c r="W59" s="150"/>
      <c r="X59"/>
      <c r="Y59"/>
      <c r="Z59"/>
      <c r="AA59"/>
      <c r="AB59"/>
      <c r="AC59"/>
      <c r="AD59"/>
      <c r="AE59"/>
      <c r="AF59"/>
      <c r="AG59"/>
      <c r="AH59"/>
      <c r="AI59"/>
      <c r="AJ59"/>
      <c r="AQ59"/>
      <c r="AR59"/>
      <c r="AT59"/>
      <c r="AU59"/>
      <c r="AV59"/>
      <c r="AW59"/>
      <c r="AX59"/>
      <c r="AY59"/>
      <c r="AZ59"/>
      <c r="BA59"/>
      <c r="BB59"/>
      <c r="BC59"/>
      <c r="BD59"/>
      <c r="BE59"/>
      <c r="BF59"/>
      <c r="BG59"/>
      <c r="BH59"/>
      <c r="BI59"/>
      <c r="BJ59"/>
      <c r="BK59"/>
      <c r="BL59"/>
      <c r="BM59"/>
      <c r="BN59"/>
      <c r="BO59" s="150"/>
      <c r="BP59" s="206" t="s">
        <v>564</v>
      </c>
      <c r="BQ59" s="205">
        <v>183.72874993418824</v>
      </c>
      <c r="BR59" s="205">
        <v>185.36472230437872</v>
      </c>
      <c r="BS59" s="205">
        <v>192.51532827459474</v>
      </c>
      <c r="BT59" s="205">
        <v>209.57812043714924</v>
      </c>
      <c r="BU59" s="205">
        <v>214.99468391057877</v>
      </c>
      <c r="BV59" s="205">
        <v>216.27600057291647</v>
      </c>
      <c r="BW59" s="205">
        <v>222.18462912427393</v>
      </c>
      <c r="BX59" s="205">
        <v>217.36100591723095</v>
      </c>
      <c r="BY59" s="205">
        <v>221.45671152747082</v>
      </c>
      <c r="BZ59" s="205">
        <v>220.01660193742481</v>
      </c>
      <c r="CA59" s="205">
        <v>303.63648265298747</v>
      </c>
      <c r="CB59" s="180"/>
      <c r="CC59" s="205">
        <v>313.66794236477392</v>
      </c>
      <c r="CD59" s="205">
        <v>313.66794236477392</v>
      </c>
      <c r="CE59" s="205">
        <v>342.53739172587575</v>
      </c>
      <c r="CF59" s="205">
        <v>342.53739172587575</v>
      </c>
      <c r="CG59" s="205">
        <v>346.8261194083795</v>
      </c>
      <c r="CH59" s="205">
        <v>346.66724748071715</v>
      </c>
      <c r="CI59" s="205">
        <v>368.95241624713913</v>
      </c>
      <c r="CJ59" s="205">
        <v>369.26349839619536</v>
      </c>
    </row>
    <row r="60" spans="2:88" s="167" customFormat="1" ht="10.5" customHeight="1" x14ac:dyDescent="0.2">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176"/>
      <c r="BW60" s="176"/>
      <c r="BX60" s="176"/>
      <c r="BY60" s="176"/>
      <c r="BZ60" s="176"/>
      <c r="CA60" s="176"/>
      <c r="CB60" s="176"/>
      <c r="CC60" s="176"/>
      <c r="CD60" s="176"/>
      <c r="CE60" s="176"/>
      <c r="CF60" s="176"/>
      <c r="CG60" s="176"/>
      <c r="CH60" s="176"/>
    </row>
    <row r="61" spans="2:88" s="165" customFormat="1" ht="38.25" customHeight="1" x14ac:dyDescent="0.25">
      <c r="B61" s="178" t="s">
        <v>565</v>
      </c>
      <c r="C61" s="179" t="s">
        <v>533</v>
      </c>
      <c r="D61" s="179" t="s">
        <v>534</v>
      </c>
      <c r="E61" s="179" t="s">
        <v>535</v>
      </c>
      <c r="F61" s="179" t="s">
        <v>536</v>
      </c>
      <c r="G61" s="179" t="s">
        <v>537</v>
      </c>
      <c r="H61" s="179" t="s">
        <v>538</v>
      </c>
      <c r="I61" s="179" t="s">
        <v>539</v>
      </c>
      <c r="J61" s="179" t="s">
        <v>540</v>
      </c>
      <c r="K61" s="179" t="s">
        <v>541</v>
      </c>
      <c r="L61" s="179" t="s">
        <v>542</v>
      </c>
      <c r="M61" s="179" t="s">
        <v>543</v>
      </c>
      <c r="N61" s="180"/>
      <c r="O61" s="179" t="s">
        <v>544</v>
      </c>
      <c r="P61" s="179" t="s">
        <v>545</v>
      </c>
      <c r="Q61" s="179" t="s">
        <v>546</v>
      </c>
      <c r="R61" s="181" t="s">
        <v>547</v>
      </c>
      <c r="S61" s="181" t="s">
        <v>548</v>
      </c>
      <c r="T61" s="181" t="s">
        <v>549</v>
      </c>
      <c r="U61" s="181" t="s">
        <v>582</v>
      </c>
      <c r="V61" s="181" t="s">
        <v>590</v>
      </c>
      <c r="W61" s="150"/>
      <c r="X61" s="178" t="s">
        <v>565</v>
      </c>
      <c r="Y61" s="179" t="s">
        <v>533</v>
      </c>
      <c r="Z61" s="179" t="s">
        <v>534</v>
      </c>
      <c r="AA61" s="179" t="s">
        <v>535</v>
      </c>
      <c r="AB61" s="179" t="s">
        <v>536</v>
      </c>
      <c r="AC61" s="179" t="s">
        <v>537</v>
      </c>
      <c r="AD61" s="179" t="s">
        <v>538</v>
      </c>
      <c r="AE61" s="179" t="s">
        <v>539</v>
      </c>
      <c r="AF61" s="179" t="s">
        <v>540</v>
      </c>
      <c r="AG61" s="179" t="s">
        <v>541</v>
      </c>
      <c r="AH61" s="179" t="s">
        <v>542</v>
      </c>
      <c r="AI61" s="179" t="s">
        <v>543</v>
      </c>
      <c r="AJ61" s="180"/>
      <c r="AK61" s="179" t="s">
        <v>544</v>
      </c>
      <c r="AL61" s="179" t="s">
        <v>545</v>
      </c>
      <c r="AM61" s="179" t="s">
        <v>546</v>
      </c>
      <c r="AN61" s="181" t="s">
        <v>547</v>
      </c>
      <c r="AO61" s="181" t="s">
        <v>548</v>
      </c>
      <c r="AP61" s="181" t="s">
        <v>549</v>
      </c>
      <c r="AQ61" s="181" t="s">
        <v>582</v>
      </c>
      <c r="AR61" s="181" t="s">
        <v>590</v>
      </c>
      <c r="AT61" s="178" t="s">
        <v>565</v>
      </c>
      <c r="AU61" s="179" t="s">
        <v>533</v>
      </c>
      <c r="AV61" s="179" t="s">
        <v>534</v>
      </c>
      <c r="AW61" s="179" t="s">
        <v>535</v>
      </c>
      <c r="AX61" s="179" t="s">
        <v>536</v>
      </c>
      <c r="AY61" s="179" t="s">
        <v>537</v>
      </c>
      <c r="AZ61" s="179" t="s">
        <v>538</v>
      </c>
      <c r="BA61" s="179" t="s">
        <v>539</v>
      </c>
      <c r="BB61" s="179" t="s">
        <v>540</v>
      </c>
      <c r="BC61" s="179" t="s">
        <v>541</v>
      </c>
      <c r="BD61" s="179" t="s">
        <v>542</v>
      </c>
      <c r="BE61" s="179" t="s">
        <v>543</v>
      </c>
      <c r="BF61" s="180"/>
      <c r="BG61" s="179" t="s">
        <v>544</v>
      </c>
      <c r="BH61" s="179" t="s">
        <v>545</v>
      </c>
      <c r="BI61" s="179" t="s">
        <v>546</v>
      </c>
      <c r="BJ61" s="181" t="s">
        <v>547</v>
      </c>
      <c r="BK61" s="181" t="s">
        <v>548</v>
      </c>
      <c r="BL61" s="181" t="s">
        <v>549</v>
      </c>
      <c r="BM61" s="181" t="s">
        <v>582</v>
      </c>
      <c r="BN61" s="181" t="s">
        <v>590</v>
      </c>
      <c r="BO61" s="150"/>
      <c r="BP61" s="178" t="s">
        <v>565</v>
      </c>
      <c r="BQ61" s="179" t="s">
        <v>533</v>
      </c>
      <c r="BR61" s="179" t="s">
        <v>534</v>
      </c>
      <c r="BS61" s="179" t="s">
        <v>535</v>
      </c>
      <c r="BT61" s="179" t="s">
        <v>536</v>
      </c>
      <c r="BU61" s="179" t="s">
        <v>537</v>
      </c>
      <c r="BV61" s="179" t="s">
        <v>538</v>
      </c>
      <c r="BW61" s="179" t="s">
        <v>539</v>
      </c>
      <c r="BX61" s="179" t="s">
        <v>540</v>
      </c>
      <c r="BY61" s="179" t="s">
        <v>541</v>
      </c>
      <c r="BZ61" s="179" t="s">
        <v>542</v>
      </c>
      <c r="CA61" s="179" t="s">
        <v>543</v>
      </c>
      <c r="CB61" s="180"/>
      <c r="CC61" s="179" t="s">
        <v>544</v>
      </c>
      <c r="CD61" s="179" t="s">
        <v>545</v>
      </c>
      <c r="CE61" s="179" t="s">
        <v>546</v>
      </c>
      <c r="CF61" s="181" t="s">
        <v>547</v>
      </c>
      <c r="CG61" s="181" t="s">
        <v>548</v>
      </c>
      <c r="CH61" s="181" t="s">
        <v>549</v>
      </c>
      <c r="CI61" s="181" t="s">
        <v>582</v>
      </c>
      <c r="CJ61" s="181" t="s">
        <v>590</v>
      </c>
    </row>
    <row r="62" spans="2:88" s="165" customFormat="1" ht="10.5" customHeight="1" x14ac:dyDescent="0.25">
      <c r="B62" s="206" t="s">
        <v>550</v>
      </c>
      <c r="C62" s="205">
        <v>179.00136797424895</v>
      </c>
      <c r="D62" s="205">
        <v>171.2844775148248</v>
      </c>
      <c r="E62" s="205">
        <v>188.2966425157575</v>
      </c>
      <c r="F62" s="205">
        <v>205.64726567876167</v>
      </c>
      <c r="G62" s="205">
        <v>244.35175317326426</v>
      </c>
      <c r="H62" s="205">
        <v>220.83214040458211</v>
      </c>
      <c r="I62" s="205">
        <v>213.18332557673111</v>
      </c>
      <c r="J62" s="205">
        <v>186.28634708232781</v>
      </c>
      <c r="K62" s="205">
        <v>221.40767996833435</v>
      </c>
      <c r="L62" s="205">
        <v>277.90448646108462</v>
      </c>
      <c r="M62" s="205">
        <v>515.28606921595917</v>
      </c>
      <c r="N62" s="180"/>
      <c r="O62" s="205">
        <v>1154.4785866007871</v>
      </c>
      <c r="P62" s="205">
        <v>1597.1745371627455</v>
      </c>
      <c r="Q62" s="205">
        <v>1089.9605425061691</v>
      </c>
      <c r="R62" s="205">
        <v>493.32342630895181</v>
      </c>
      <c r="S62" s="205">
        <v>437.44397863035232</v>
      </c>
      <c r="T62" s="205">
        <v>473.48294979096471</v>
      </c>
      <c r="U62" s="205">
        <v>352.81674784941504</v>
      </c>
      <c r="V62" s="205">
        <v>299.97045974315182</v>
      </c>
      <c r="W62" s="150"/>
      <c r="X62" s="206" t="s">
        <v>550</v>
      </c>
      <c r="Y62" s="205">
        <v>243.5641006936373</v>
      </c>
      <c r="Z62" s="205">
        <v>233.38718526559481</v>
      </c>
      <c r="AA62" s="205">
        <v>255.96477111507141</v>
      </c>
      <c r="AB62" s="205">
        <v>280.35133215513343</v>
      </c>
      <c r="AC62" s="205">
        <v>331.88177601701312</v>
      </c>
      <c r="AD62" s="205">
        <v>300.85275986127681</v>
      </c>
      <c r="AE62" s="205">
        <v>290.33538273875416</v>
      </c>
      <c r="AF62" s="205">
        <v>253.3454702673852</v>
      </c>
      <c r="AG62" s="205">
        <v>301.17601117012339</v>
      </c>
      <c r="AH62" s="205">
        <v>380.12916390301859</v>
      </c>
      <c r="AI62" s="205">
        <v>686.93566973033592</v>
      </c>
      <c r="AJ62" s="180"/>
      <c r="AK62" s="208">
        <v>1512.8094841491961</v>
      </c>
      <c r="AL62" s="208">
        <v>2208.3388120062273</v>
      </c>
      <c r="AM62" s="208">
        <v>1494.1918100465305</v>
      </c>
      <c r="AN62" s="208">
        <v>666.64106676100289</v>
      </c>
      <c r="AO62" s="208">
        <v>594.283958811405</v>
      </c>
      <c r="AP62" s="208">
        <v>646.55912706764207</v>
      </c>
      <c r="AQ62" s="205">
        <v>477.16805647172947</v>
      </c>
      <c r="AR62" s="205">
        <v>400.7554662471087</v>
      </c>
      <c r="AT62" s="206" t="s">
        <v>550</v>
      </c>
      <c r="AU62" s="208">
        <v>200.75</v>
      </c>
      <c r="AV62" s="208">
        <v>199.05999999999997</v>
      </c>
      <c r="AW62" s="208">
        <v>215.77</v>
      </c>
      <c r="AX62" s="208">
        <v>243.3600000000001</v>
      </c>
      <c r="AY62" s="208">
        <v>281.17999999999995</v>
      </c>
      <c r="AZ62" s="208">
        <v>230.78000000000006</v>
      </c>
      <c r="BA62" s="208">
        <v>206.32000000000002</v>
      </c>
      <c r="BB62" s="208">
        <v>145.13000000000005</v>
      </c>
      <c r="BC62" s="208">
        <v>187.07</v>
      </c>
      <c r="BD62" s="208">
        <v>276.5100000000001</v>
      </c>
      <c r="BE62" s="208">
        <v>586.80999999999972</v>
      </c>
      <c r="BF62" s="180"/>
      <c r="BG62" s="208">
        <v>1376.8009245311077</v>
      </c>
      <c r="BH62" s="208">
        <v>1631.9111772946392</v>
      </c>
      <c r="BI62" s="208">
        <v>1133.4240853181416</v>
      </c>
      <c r="BJ62" s="208">
        <v>572.26257830931559</v>
      </c>
      <c r="BK62" s="208">
        <v>524.28445804252556</v>
      </c>
      <c r="BL62" s="208">
        <v>582.25117085916713</v>
      </c>
      <c r="BM62" s="205">
        <v>409.58146100228066</v>
      </c>
      <c r="BN62" s="205">
        <v>347.51209214970675</v>
      </c>
      <c r="BO62" s="150"/>
      <c r="BP62" s="206" t="s">
        <v>550</v>
      </c>
      <c r="BQ62" s="208">
        <v>379.75136797424898</v>
      </c>
      <c r="BR62" s="208">
        <v>370.3444775148248</v>
      </c>
      <c r="BS62" s="208">
        <v>404.06664251575751</v>
      </c>
      <c r="BT62" s="208">
        <v>449.00726567876177</v>
      </c>
      <c r="BU62" s="208">
        <v>525.53175317326418</v>
      </c>
      <c r="BV62" s="208">
        <v>451.61214040458219</v>
      </c>
      <c r="BW62" s="208">
        <v>419.50332557673113</v>
      </c>
      <c r="BX62" s="208">
        <v>331.41634708232789</v>
      </c>
      <c r="BY62" s="208">
        <v>408.47767996833431</v>
      </c>
      <c r="BZ62" s="208">
        <v>554.41448646108472</v>
      </c>
      <c r="CA62" s="208">
        <v>1102.0960692159588</v>
      </c>
      <c r="CB62" s="180"/>
      <c r="CC62" s="208">
        <v>2531.2795111318947</v>
      </c>
      <c r="CD62" s="208">
        <v>3229.0857144573847</v>
      </c>
      <c r="CE62" s="208">
        <v>2223.3846278243109</v>
      </c>
      <c r="CF62" s="208">
        <v>1065.5860046182675</v>
      </c>
      <c r="CG62" s="208">
        <v>961.72843667287793</v>
      </c>
      <c r="CH62" s="208">
        <v>1055.7341206501319</v>
      </c>
      <c r="CI62" s="205">
        <v>762.3982088516957</v>
      </c>
      <c r="CJ62" s="205">
        <v>647.48255189285851</v>
      </c>
    </row>
    <row r="63" spans="2:88" s="165" customFormat="1" ht="10.5" customHeight="1" x14ac:dyDescent="0.25">
      <c r="B63" s="206" t="s">
        <v>552</v>
      </c>
      <c r="C63" s="205">
        <v>3.4648843503671367</v>
      </c>
      <c r="D63" s="205">
        <v>3.3612879396840958</v>
      </c>
      <c r="E63" s="205">
        <v>11.652403061262774</v>
      </c>
      <c r="F63" s="205">
        <v>11.077105801368656</v>
      </c>
      <c r="G63" s="205">
        <v>14.883230646022749</v>
      </c>
      <c r="H63" s="205">
        <v>14.819176551301227</v>
      </c>
      <c r="I63" s="205">
        <v>17.646102036866232</v>
      </c>
      <c r="J63" s="205">
        <v>18.715424771732444</v>
      </c>
      <c r="K63" s="205">
        <v>14.308593954183147</v>
      </c>
      <c r="L63" s="205">
        <v>14.67492004669276</v>
      </c>
      <c r="M63" s="205">
        <v>9.2172823280201097</v>
      </c>
      <c r="N63" s="180"/>
      <c r="O63" s="205">
        <v>11.671120371343685</v>
      </c>
      <c r="P63" s="205">
        <v>11.671120371343685</v>
      </c>
      <c r="Q63" s="205">
        <v>18.00005259322603</v>
      </c>
      <c r="R63" s="205">
        <v>18.00005259322603</v>
      </c>
      <c r="S63" s="205">
        <v>17.216596257944094</v>
      </c>
      <c r="T63" s="205">
        <v>17.216596257944094</v>
      </c>
      <c r="U63" s="205">
        <v>23.47032631810719</v>
      </c>
      <c r="V63" s="205">
        <v>21.613731818623155</v>
      </c>
      <c r="W63" s="150"/>
      <c r="X63" s="206" t="s">
        <v>552</v>
      </c>
      <c r="Y63" s="205">
        <v>3.695838468799503</v>
      </c>
      <c r="Z63" s="205">
        <v>3.5853367720281919</v>
      </c>
      <c r="AA63" s="205">
        <v>12.42910064094038</v>
      </c>
      <c r="AB63" s="205">
        <v>11.815456613688003</v>
      </c>
      <c r="AC63" s="205">
        <v>15.875278204103214</v>
      </c>
      <c r="AD63" s="205">
        <v>15.252517859400495</v>
      </c>
      <c r="AE63" s="205">
        <v>18.162094323274683</v>
      </c>
      <c r="AF63" s="205">
        <v>18.515809469683656</v>
      </c>
      <c r="AG63" s="205">
        <v>14.155980140040841</v>
      </c>
      <c r="AH63" s="205">
        <v>14.309299644028929</v>
      </c>
      <c r="AI63" s="205">
        <v>8.9876347080460999</v>
      </c>
      <c r="AJ63" s="180"/>
      <c r="AK63" s="208">
        <v>12.009130989979031</v>
      </c>
      <c r="AL63" s="208">
        <v>12.009130989979031</v>
      </c>
      <c r="AM63" s="208">
        <v>18.521453844979444</v>
      </c>
      <c r="AN63" s="208">
        <v>18.521453844979444</v>
      </c>
      <c r="AO63" s="208">
        <v>18.417607023985347</v>
      </c>
      <c r="AP63" s="208">
        <v>18.417607023985347</v>
      </c>
      <c r="AQ63" s="205">
        <v>25.107186244146799</v>
      </c>
      <c r="AR63" s="205">
        <v>23.121109730057501</v>
      </c>
      <c r="AT63" s="206" t="s">
        <v>552</v>
      </c>
      <c r="AU63" s="208"/>
      <c r="AV63" s="208"/>
      <c r="AW63" s="208"/>
      <c r="AX63" s="208"/>
      <c r="AY63" s="208"/>
      <c r="AZ63" s="208"/>
      <c r="BA63" s="208"/>
      <c r="BB63" s="208"/>
      <c r="BC63" s="208"/>
      <c r="BD63" s="208"/>
      <c r="BE63" s="208"/>
      <c r="BF63" s="180"/>
      <c r="BG63" s="208"/>
      <c r="BH63" s="208"/>
      <c r="BI63" s="208"/>
      <c r="BJ63" s="208"/>
      <c r="BK63" s="208"/>
      <c r="BL63" s="208"/>
      <c r="BM63" s="205"/>
      <c r="BN63" s="205"/>
      <c r="BO63" s="150"/>
      <c r="BP63" s="206" t="s">
        <v>552</v>
      </c>
      <c r="BQ63" s="208">
        <v>3.4648843503671367</v>
      </c>
      <c r="BR63" s="208">
        <v>3.3612879396840958</v>
      </c>
      <c r="BS63" s="208">
        <v>11.652403061262774</v>
      </c>
      <c r="BT63" s="208">
        <v>11.077105801368656</v>
      </c>
      <c r="BU63" s="208">
        <v>14.883230646022749</v>
      </c>
      <c r="BV63" s="208">
        <v>14.819176551301227</v>
      </c>
      <c r="BW63" s="208">
        <v>17.646102036866232</v>
      </c>
      <c r="BX63" s="208">
        <v>18.715424771732444</v>
      </c>
      <c r="BY63" s="208">
        <v>14.308593954183147</v>
      </c>
      <c r="BZ63" s="208">
        <v>14.67492004669276</v>
      </c>
      <c r="CA63" s="208">
        <v>9.2172823280201097</v>
      </c>
      <c r="CB63" s="180"/>
      <c r="CC63" s="208">
        <v>11.671120371343685</v>
      </c>
      <c r="CD63" s="208">
        <v>11.671120371343685</v>
      </c>
      <c r="CE63" s="208">
        <v>18.00005259322603</v>
      </c>
      <c r="CF63" s="208">
        <v>18.00005259322603</v>
      </c>
      <c r="CG63" s="208">
        <v>17.216596257944094</v>
      </c>
      <c r="CH63" s="208">
        <v>17.216596257944094</v>
      </c>
      <c r="CI63" s="205">
        <v>23.47032631810719</v>
      </c>
      <c r="CJ63" s="205">
        <v>21.613731818623155</v>
      </c>
    </row>
    <row r="64" spans="2:88" s="165" customFormat="1" ht="10.5" customHeight="1" x14ac:dyDescent="0.25">
      <c r="B64" s="206" t="s">
        <v>553</v>
      </c>
      <c r="C64" s="205" t="s">
        <v>551</v>
      </c>
      <c r="D64" s="205" t="s">
        <v>551</v>
      </c>
      <c r="E64" s="205" t="s">
        <v>551</v>
      </c>
      <c r="F64" s="205" t="s">
        <v>551</v>
      </c>
      <c r="G64" s="205" t="s">
        <v>551</v>
      </c>
      <c r="H64" s="205" t="s">
        <v>551</v>
      </c>
      <c r="I64" s="205" t="s">
        <v>551</v>
      </c>
      <c r="J64" s="205">
        <v>4.5552674196923926</v>
      </c>
      <c r="K64" s="205">
        <v>9.975695096053105</v>
      </c>
      <c r="L64" s="205">
        <v>4.43</v>
      </c>
      <c r="M64" s="205" t="s">
        <v>551</v>
      </c>
      <c r="N64" s="180"/>
      <c r="O64" s="205">
        <v>20.736406675957259</v>
      </c>
      <c r="P64" s="205">
        <v>20.736406675957259</v>
      </c>
      <c r="Q64" s="205">
        <v>26.747623889549011</v>
      </c>
      <c r="R64" s="205">
        <v>35.16407790811737</v>
      </c>
      <c r="S64" s="205">
        <v>6.0112172135917499</v>
      </c>
      <c r="T64" s="205">
        <v>6.0112172135917499</v>
      </c>
      <c r="U64" s="205">
        <v>15.899644085837112</v>
      </c>
      <c r="V64" s="205">
        <v>15.899644085837112</v>
      </c>
      <c r="W64" s="150"/>
      <c r="X64" s="206" t="s">
        <v>553</v>
      </c>
      <c r="Y64" s="205" t="s">
        <v>551</v>
      </c>
      <c r="Z64" s="205" t="s">
        <v>551</v>
      </c>
      <c r="AA64" s="205" t="s">
        <v>551</v>
      </c>
      <c r="AB64" s="205" t="s">
        <v>551</v>
      </c>
      <c r="AC64" s="205" t="s">
        <v>551</v>
      </c>
      <c r="AD64" s="205" t="s">
        <v>551</v>
      </c>
      <c r="AE64" s="205" t="s">
        <v>551</v>
      </c>
      <c r="AF64" s="205">
        <v>6.5476579358857476</v>
      </c>
      <c r="AG64" s="205">
        <v>9.975695096053105</v>
      </c>
      <c r="AH64" s="205">
        <v>4.43</v>
      </c>
      <c r="AI64" s="205" t="s">
        <v>551</v>
      </c>
      <c r="AJ64" s="180"/>
      <c r="AK64" s="208">
        <v>20.701931196232078</v>
      </c>
      <c r="AL64" s="208">
        <v>20.701931196232078</v>
      </c>
      <c r="AM64" s="208">
        <v>26.713148409823834</v>
      </c>
      <c r="AN64" s="208">
        <v>38.116086112400332</v>
      </c>
      <c r="AO64" s="208">
        <v>6.0112172135917499</v>
      </c>
      <c r="AP64" s="208">
        <v>6.0112172135917499</v>
      </c>
      <c r="AQ64" s="205">
        <v>15.899644085837112</v>
      </c>
      <c r="AR64" s="205">
        <v>15.899644085837112</v>
      </c>
      <c r="AT64" s="206" t="s">
        <v>553</v>
      </c>
      <c r="AU64" s="208" t="s">
        <v>551</v>
      </c>
      <c r="AV64" s="208" t="s">
        <v>551</v>
      </c>
      <c r="AW64" s="208" t="s">
        <v>551</v>
      </c>
      <c r="AX64" s="208" t="s">
        <v>551</v>
      </c>
      <c r="AY64" s="208" t="s">
        <v>551</v>
      </c>
      <c r="AZ64" s="208" t="s">
        <v>551</v>
      </c>
      <c r="BA64" s="208" t="s">
        <v>551</v>
      </c>
      <c r="BB64" s="208">
        <v>10.705717509101307</v>
      </c>
      <c r="BC64" s="208">
        <v>13.71215092385904</v>
      </c>
      <c r="BD64" s="208">
        <v>4.43</v>
      </c>
      <c r="BE64" s="208" t="s">
        <v>551</v>
      </c>
      <c r="BF64" s="180"/>
      <c r="BG64" s="208">
        <v>26.67954491790935</v>
      </c>
      <c r="BH64" s="208">
        <v>26.67954491790935</v>
      </c>
      <c r="BI64" s="208">
        <v>32.690762131501103</v>
      </c>
      <c r="BJ64" s="208">
        <v>32.690762131501103</v>
      </c>
      <c r="BK64" s="208">
        <v>6.0112172135917499</v>
      </c>
      <c r="BL64" s="208">
        <v>6.0112172135917499</v>
      </c>
      <c r="BM64" s="205">
        <v>14.668937868380539</v>
      </c>
      <c r="BN64" s="205">
        <v>14.668937868380539</v>
      </c>
      <c r="BO64" s="150"/>
      <c r="BP64" s="206" t="s">
        <v>553</v>
      </c>
      <c r="BQ64" s="208" t="s">
        <v>551</v>
      </c>
      <c r="BR64" s="208" t="s">
        <v>551</v>
      </c>
      <c r="BS64" s="208" t="s">
        <v>551</v>
      </c>
      <c r="BT64" s="208" t="s">
        <v>551</v>
      </c>
      <c r="BU64" s="208" t="s">
        <v>551</v>
      </c>
      <c r="BV64" s="208" t="s">
        <v>551</v>
      </c>
      <c r="BW64" s="208" t="s">
        <v>551</v>
      </c>
      <c r="BX64" s="208">
        <v>15.2609849287937</v>
      </c>
      <c r="BY64" s="208">
        <v>23.687846019912143</v>
      </c>
      <c r="BZ64" s="208">
        <v>8.86</v>
      </c>
      <c r="CA64" s="208" t="s">
        <v>551</v>
      </c>
      <c r="CB64" s="180"/>
      <c r="CC64" s="208">
        <v>47.415951593866609</v>
      </c>
      <c r="CD64" s="208">
        <v>47.415951593866609</v>
      </c>
      <c r="CE64" s="208">
        <v>59.438386021050114</v>
      </c>
      <c r="CF64" s="208">
        <v>67.854840039618466</v>
      </c>
      <c r="CG64" s="208">
        <v>12.0224344271835</v>
      </c>
      <c r="CH64" s="208">
        <v>12.0224344271835</v>
      </c>
      <c r="CI64" s="205">
        <v>30.568581954217649</v>
      </c>
      <c r="CJ64" s="205">
        <v>30.568581954217649</v>
      </c>
    </row>
    <row r="65" spans="2:88" s="165" customFormat="1" ht="10.5" customHeight="1" x14ac:dyDescent="0.25">
      <c r="B65" s="206" t="s">
        <v>554</v>
      </c>
      <c r="C65" s="205">
        <v>88.907900801057167</v>
      </c>
      <c r="D65" s="205">
        <v>89.2228354434869</v>
      </c>
      <c r="E65" s="205">
        <v>103.18869384400993</v>
      </c>
      <c r="F65" s="205">
        <v>103.25784488604373</v>
      </c>
      <c r="G65" s="205">
        <v>110.38956078047262</v>
      </c>
      <c r="H65" s="205">
        <v>111.70052282209861</v>
      </c>
      <c r="I65" s="205">
        <v>114.89567331049632</v>
      </c>
      <c r="J65" s="205">
        <v>114.41325620654189</v>
      </c>
      <c r="K65" s="205">
        <v>121.04715621876539</v>
      </c>
      <c r="L65" s="205">
        <v>120.45617283230332</v>
      </c>
      <c r="M65" s="205">
        <v>126.56935319315116</v>
      </c>
      <c r="N65" s="180"/>
      <c r="O65" s="205">
        <v>125.49442106415583</v>
      </c>
      <c r="P65" s="205">
        <v>125.49442106415583</v>
      </c>
      <c r="Q65" s="205">
        <v>139.71758497034597</v>
      </c>
      <c r="R65" s="205">
        <v>139.71758497034597</v>
      </c>
      <c r="S65" s="205">
        <v>141.39334325971123</v>
      </c>
      <c r="T65" s="205">
        <v>141.39334325971123</v>
      </c>
      <c r="U65" s="205">
        <v>161.61679535715993</v>
      </c>
      <c r="V65" s="205">
        <v>161.61679535715993</v>
      </c>
      <c r="W65" s="150"/>
      <c r="X65" s="206" t="s">
        <v>554</v>
      </c>
      <c r="Y65" s="205">
        <v>118.07705875336698</v>
      </c>
      <c r="Z65" s="205">
        <v>118.50377291366176</v>
      </c>
      <c r="AA65" s="205">
        <v>137.2785412534873</v>
      </c>
      <c r="AB65" s="205">
        <v>137.37219711784317</v>
      </c>
      <c r="AC65" s="205">
        <v>146.97498129828324</v>
      </c>
      <c r="AD65" s="205">
        <v>148.78179429410963</v>
      </c>
      <c r="AE65" s="205">
        <v>153.05177827785991</v>
      </c>
      <c r="AF65" s="205">
        <v>152.50792343202036</v>
      </c>
      <c r="AG65" s="205">
        <v>161.47386372529701</v>
      </c>
      <c r="AH65" s="205">
        <v>160.71814985263919</v>
      </c>
      <c r="AI65" s="205">
        <v>168.06212548551051</v>
      </c>
      <c r="AJ65" s="180"/>
      <c r="AK65" s="208">
        <v>166.49125558391935</v>
      </c>
      <c r="AL65" s="208">
        <v>166.49125558391935</v>
      </c>
      <c r="AM65" s="208">
        <v>185.6375469898137</v>
      </c>
      <c r="AN65" s="208">
        <v>185.6375469898137</v>
      </c>
      <c r="AO65" s="208">
        <v>187.90853505419244</v>
      </c>
      <c r="AP65" s="208">
        <v>187.90853505419244</v>
      </c>
      <c r="AQ65" s="205">
        <v>215.09117813160694</v>
      </c>
      <c r="AR65" s="205">
        <v>215.09117813160694</v>
      </c>
      <c r="AT65" s="206" t="s">
        <v>554</v>
      </c>
      <c r="AU65" s="208">
        <v>19.106297226763822</v>
      </c>
      <c r="AV65" s="208">
        <v>19.106297226763822</v>
      </c>
      <c r="AW65" s="208">
        <v>20.852393125569616</v>
      </c>
      <c r="AX65" s="208">
        <v>20.849370287873601</v>
      </c>
      <c r="AY65" s="208">
        <v>21.50319340120604</v>
      </c>
      <c r="AZ65" s="208">
        <v>21.819481548965165</v>
      </c>
      <c r="BA65" s="208">
        <v>25.256715910577434</v>
      </c>
      <c r="BB65" s="208">
        <v>24.167303215101221</v>
      </c>
      <c r="BC65" s="208">
        <v>23.962512789411697</v>
      </c>
      <c r="BD65" s="208">
        <v>23.858648398084732</v>
      </c>
      <c r="BE65" s="208">
        <v>33.366817904048837</v>
      </c>
      <c r="BF65" s="180"/>
      <c r="BG65" s="208">
        <v>33.475871166766694</v>
      </c>
      <c r="BH65" s="208">
        <v>33.475871166766694</v>
      </c>
      <c r="BI65" s="208">
        <v>33.951682778351355</v>
      </c>
      <c r="BJ65" s="208">
        <v>33.951682778351355</v>
      </c>
      <c r="BK65" s="208">
        <v>33.94954851889451</v>
      </c>
      <c r="BL65" s="208">
        <v>33.94954851889451</v>
      </c>
      <c r="BM65" s="205">
        <v>47.221804792101878</v>
      </c>
      <c r="BN65" s="205">
        <v>47.221804792101878</v>
      </c>
      <c r="BO65" s="150"/>
      <c r="BP65" s="206" t="s">
        <v>554</v>
      </c>
      <c r="BQ65" s="208">
        <v>108.01419802782098</v>
      </c>
      <c r="BR65" s="208">
        <v>108.32913267025071</v>
      </c>
      <c r="BS65" s="208">
        <v>124.04108696957955</v>
      </c>
      <c r="BT65" s="208">
        <v>124.10721517391733</v>
      </c>
      <c r="BU65" s="208">
        <v>131.89275418167867</v>
      </c>
      <c r="BV65" s="208">
        <v>133.52000437106378</v>
      </c>
      <c r="BW65" s="208">
        <v>140.15238922107375</v>
      </c>
      <c r="BX65" s="208">
        <v>138.5805594216431</v>
      </c>
      <c r="BY65" s="208">
        <v>145.0096690081771</v>
      </c>
      <c r="BZ65" s="208">
        <v>144.31482123038805</v>
      </c>
      <c r="CA65" s="208">
        <v>159.9361710972</v>
      </c>
      <c r="CB65" s="180"/>
      <c r="CC65" s="208">
        <v>158.97029223092252</v>
      </c>
      <c r="CD65" s="208">
        <v>158.97029223092252</v>
      </c>
      <c r="CE65" s="208">
        <v>173.66926774869734</v>
      </c>
      <c r="CF65" s="208">
        <v>173.66926774869734</v>
      </c>
      <c r="CG65" s="208">
        <v>175.34289177860575</v>
      </c>
      <c r="CH65" s="208">
        <v>175.34289177860575</v>
      </c>
      <c r="CI65" s="205">
        <v>208.83860014926182</v>
      </c>
      <c r="CJ65" s="205">
        <v>208.83860014926182</v>
      </c>
    </row>
    <row r="66" spans="2:88" s="165" customFormat="1" ht="10.5" customHeight="1" x14ac:dyDescent="0.25">
      <c r="B66" s="206" t="s">
        <v>555</v>
      </c>
      <c r="C66" s="205">
        <v>134.94626558994401</v>
      </c>
      <c r="D66" s="205">
        <v>135.83719089936108</v>
      </c>
      <c r="E66" s="205">
        <v>131.67837067324322</v>
      </c>
      <c r="F66" s="205">
        <v>131.2842545781717</v>
      </c>
      <c r="G66" s="205">
        <v>138.51639149164146</v>
      </c>
      <c r="H66" s="205">
        <v>140.23783389769395</v>
      </c>
      <c r="I66" s="205">
        <v>140.5199304149771</v>
      </c>
      <c r="J66" s="205">
        <v>144.00471246533911</v>
      </c>
      <c r="K66" s="205">
        <v>153.15544286240794</v>
      </c>
      <c r="L66" s="205">
        <v>153.27044256757927</v>
      </c>
      <c r="M66" s="205">
        <v>201.74330332289634</v>
      </c>
      <c r="N66" s="180"/>
      <c r="O66" s="205">
        <v>207.14962998740157</v>
      </c>
      <c r="P66" s="205">
        <v>207.14962998740157</v>
      </c>
      <c r="Q66" s="205">
        <v>225.97684176362142</v>
      </c>
      <c r="R66" s="205">
        <v>232.19848662979393</v>
      </c>
      <c r="S66" s="205">
        <v>233.19085855084813</v>
      </c>
      <c r="T66" s="205">
        <v>233.19085855084813</v>
      </c>
      <c r="U66" s="205">
        <v>216.88781027942559</v>
      </c>
      <c r="V66" s="205">
        <v>210.63280209342579</v>
      </c>
      <c r="W66" s="150"/>
      <c r="X66" s="206" t="s">
        <v>555</v>
      </c>
      <c r="Y66" s="205">
        <v>140.67827761874798</v>
      </c>
      <c r="Z66" s="205">
        <v>141.88362767308908</v>
      </c>
      <c r="AA66" s="205">
        <v>146.74643050364855</v>
      </c>
      <c r="AB66" s="205">
        <v>146.21321809921974</v>
      </c>
      <c r="AC66" s="205">
        <v>154.98695474225545</v>
      </c>
      <c r="AD66" s="205">
        <v>155.91941768584419</v>
      </c>
      <c r="AE66" s="205">
        <v>156.82128408270361</v>
      </c>
      <c r="AF66" s="205">
        <v>160.05334295858538</v>
      </c>
      <c r="AG66" s="205">
        <v>171.05986563571534</v>
      </c>
      <c r="AH66" s="205">
        <v>170.07802785187067</v>
      </c>
      <c r="AI66" s="205">
        <v>211.18364579762692</v>
      </c>
      <c r="AJ66" s="180"/>
      <c r="AK66" s="208">
        <v>221.9286821365277</v>
      </c>
      <c r="AL66" s="208">
        <v>221.9286821365277</v>
      </c>
      <c r="AM66" s="208">
        <v>252.2686339812083</v>
      </c>
      <c r="AN66" s="208">
        <v>260.18181224363241</v>
      </c>
      <c r="AO66" s="208">
        <v>264.07391017309408</v>
      </c>
      <c r="AP66" s="208">
        <v>264.07391017309408</v>
      </c>
      <c r="AQ66" s="205">
        <v>235.36368567467744</v>
      </c>
      <c r="AR66" s="205">
        <v>227.40600489841836</v>
      </c>
      <c r="AT66" s="206" t="s">
        <v>555</v>
      </c>
      <c r="AU66" s="208">
        <v>122.43954491549439</v>
      </c>
      <c r="AV66" s="208">
        <v>122.46354491524748</v>
      </c>
      <c r="AW66" s="208">
        <v>126.26991866834115</v>
      </c>
      <c r="AX66" s="208">
        <v>126.34191866760045</v>
      </c>
      <c r="AY66" s="208">
        <v>131.74472031618731</v>
      </c>
      <c r="AZ66" s="208">
        <v>131.30072032075481</v>
      </c>
      <c r="BA66" s="208">
        <v>132.24553140529321</v>
      </c>
      <c r="BB66" s="208">
        <v>129.58153143269809</v>
      </c>
      <c r="BC66" s="208">
        <v>123.6783856835283</v>
      </c>
      <c r="BD66" s="208">
        <v>123.24638568797238</v>
      </c>
      <c r="BE66" s="208">
        <v>176.88696739639255</v>
      </c>
      <c r="BF66" s="180"/>
      <c r="BG66" s="208">
        <v>172.44542104951498</v>
      </c>
      <c r="BH66" s="208">
        <v>172.44542104951498</v>
      </c>
      <c r="BI66" s="208">
        <v>169.73380104854746</v>
      </c>
      <c r="BJ66" s="208">
        <v>169.73380104854746</v>
      </c>
      <c r="BK66" s="208">
        <v>172.01380102509276</v>
      </c>
      <c r="BL66" s="208">
        <v>172.01380102509276</v>
      </c>
      <c r="BM66" s="205">
        <v>170.80268983677828</v>
      </c>
      <c r="BN66" s="205">
        <v>170.80268983677828</v>
      </c>
      <c r="BO66" s="150"/>
      <c r="BP66" s="206" t="s">
        <v>555</v>
      </c>
      <c r="BQ66" s="208">
        <v>257.38581050543837</v>
      </c>
      <c r="BR66" s="208">
        <v>258.30073581460857</v>
      </c>
      <c r="BS66" s="208">
        <v>257.94828934158437</v>
      </c>
      <c r="BT66" s="208">
        <v>257.62617324577218</v>
      </c>
      <c r="BU66" s="208">
        <v>270.2611118078288</v>
      </c>
      <c r="BV66" s="208">
        <v>271.53855421844878</v>
      </c>
      <c r="BW66" s="208">
        <v>272.76546182027027</v>
      </c>
      <c r="BX66" s="208">
        <v>273.5862438980372</v>
      </c>
      <c r="BY66" s="208">
        <v>276.83382854593623</v>
      </c>
      <c r="BZ66" s="208">
        <v>276.51682825555167</v>
      </c>
      <c r="CA66" s="208">
        <v>378.63027071928889</v>
      </c>
      <c r="CB66" s="180"/>
      <c r="CC66" s="208">
        <v>379.59505103691652</v>
      </c>
      <c r="CD66" s="208">
        <v>379.59505103691652</v>
      </c>
      <c r="CE66" s="208">
        <v>395.71064281216889</v>
      </c>
      <c r="CF66" s="208">
        <v>401.93228767834137</v>
      </c>
      <c r="CG66" s="208">
        <v>405.20465957594092</v>
      </c>
      <c r="CH66" s="208">
        <v>405.20465957594092</v>
      </c>
      <c r="CI66" s="205">
        <v>387.69050011620391</v>
      </c>
      <c r="CJ66" s="205">
        <v>381.43549193020408</v>
      </c>
    </row>
    <row r="67" spans="2:88" s="165" customFormat="1" ht="10.5" customHeight="1" x14ac:dyDescent="0.25">
      <c r="B67" s="206" t="s">
        <v>556</v>
      </c>
      <c r="C67" s="205">
        <v>78.263999999999996</v>
      </c>
      <c r="D67" s="205">
        <v>79.259530332681024</v>
      </c>
      <c r="E67" s="205">
        <v>80.408219178082177</v>
      </c>
      <c r="F67" s="205">
        <v>81.097432485322898</v>
      </c>
      <c r="G67" s="205">
        <v>82.016383561643821</v>
      </c>
      <c r="H67" s="205">
        <v>82.629017612524436</v>
      </c>
      <c r="I67" s="205">
        <v>83.088493150684926</v>
      </c>
      <c r="J67" s="205">
        <v>83.318230919765156</v>
      </c>
      <c r="K67" s="205">
        <v>83.777706457925646</v>
      </c>
      <c r="L67" s="205">
        <v>85.309291585127184</v>
      </c>
      <c r="M67" s="205">
        <v>87.836407045009778</v>
      </c>
      <c r="N67" s="180"/>
      <c r="O67" s="205">
        <v>92.278003913894295</v>
      </c>
      <c r="P67" s="205">
        <v>92.278003913894295</v>
      </c>
      <c r="Q67" s="205">
        <v>95.953808219178057</v>
      </c>
      <c r="R67" s="205">
        <v>95.953808219178057</v>
      </c>
      <c r="S67" s="205">
        <v>99.093557729941281</v>
      </c>
      <c r="T67" s="205">
        <v>99.093557729941281</v>
      </c>
      <c r="U67" s="205">
        <v>99.935929549902113</v>
      </c>
      <c r="V67" s="205">
        <v>99.935929549902113</v>
      </c>
      <c r="W67" s="150"/>
      <c r="X67" s="206" t="s">
        <v>556</v>
      </c>
      <c r="Y67" s="205">
        <v>78.263999999999996</v>
      </c>
      <c r="Z67" s="205">
        <v>79.259530332681024</v>
      </c>
      <c r="AA67" s="205">
        <v>80.408219178082177</v>
      </c>
      <c r="AB67" s="205">
        <v>81.097432485322898</v>
      </c>
      <c r="AC67" s="205">
        <v>82.016383561643821</v>
      </c>
      <c r="AD67" s="205">
        <v>82.629017612524436</v>
      </c>
      <c r="AE67" s="205">
        <v>83.088493150684926</v>
      </c>
      <c r="AF67" s="205">
        <v>83.318230919765156</v>
      </c>
      <c r="AG67" s="205">
        <v>83.777706457925646</v>
      </c>
      <c r="AH67" s="205">
        <v>85.309291585127184</v>
      </c>
      <c r="AI67" s="205">
        <v>87.836407045009778</v>
      </c>
      <c r="AJ67" s="180"/>
      <c r="AK67" s="208">
        <v>92.278003913894295</v>
      </c>
      <c r="AL67" s="208">
        <v>92.278003913894295</v>
      </c>
      <c r="AM67" s="208">
        <v>95.953808219178057</v>
      </c>
      <c r="AN67" s="208">
        <v>95.953808219178057</v>
      </c>
      <c r="AO67" s="208">
        <v>99.093557729941281</v>
      </c>
      <c r="AP67" s="208">
        <v>99.093557729941281</v>
      </c>
      <c r="AQ67" s="205">
        <v>99.935929549902113</v>
      </c>
      <c r="AR67" s="205">
        <v>99.935929549902113</v>
      </c>
      <c r="AT67" s="206" t="s">
        <v>556</v>
      </c>
      <c r="AU67" s="208">
        <v>89.202099999999987</v>
      </c>
      <c r="AV67" s="208">
        <v>90.336764677103716</v>
      </c>
      <c r="AW67" s="208">
        <v>91.64599315068493</v>
      </c>
      <c r="AX67" s="208">
        <v>92.431530234833659</v>
      </c>
      <c r="AY67" s="208">
        <v>93.478913013698644</v>
      </c>
      <c r="AZ67" s="208">
        <v>94.177168199608587</v>
      </c>
      <c r="BA67" s="208">
        <v>94.700859589041102</v>
      </c>
      <c r="BB67" s="208">
        <v>94.96270528375733</v>
      </c>
      <c r="BC67" s="208">
        <v>95.486396673189816</v>
      </c>
      <c r="BD67" s="208">
        <v>97.232034637964787</v>
      </c>
      <c r="BE67" s="208">
        <v>100.11233727984344</v>
      </c>
      <c r="BF67" s="180"/>
      <c r="BG67" s="208">
        <v>105.1746873776908</v>
      </c>
      <c r="BH67" s="208">
        <v>105.1746873776908</v>
      </c>
      <c r="BI67" s="208">
        <v>109.36421849315069</v>
      </c>
      <c r="BJ67" s="208">
        <v>109.36421849315069</v>
      </c>
      <c r="BK67" s="208">
        <v>112.94277632093933</v>
      </c>
      <c r="BL67" s="208">
        <v>112.94277632093933</v>
      </c>
      <c r="BM67" s="205">
        <v>113.90287720156557</v>
      </c>
      <c r="BN67" s="205">
        <v>113.90287720156557</v>
      </c>
      <c r="BO67" s="150"/>
      <c r="BP67" s="206" t="s">
        <v>556</v>
      </c>
      <c r="BQ67" s="208">
        <v>167.46609999999998</v>
      </c>
      <c r="BR67" s="208">
        <v>169.59629500978474</v>
      </c>
      <c r="BS67" s="208">
        <v>172.05421232876711</v>
      </c>
      <c r="BT67" s="208">
        <v>173.52896272015656</v>
      </c>
      <c r="BU67" s="208">
        <v>175.49529657534248</v>
      </c>
      <c r="BV67" s="208">
        <v>176.80618581213304</v>
      </c>
      <c r="BW67" s="208">
        <v>177.78935273972604</v>
      </c>
      <c r="BX67" s="208">
        <v>178.28093620352249</v>
      </c>
      <c r="BY67" s="208">
        <v>179.26410313111546</v>
      </c>
      <c r="BZ67" s="208">
        <v>182.54132622309197</v>
      </c>
      <c r="CA67" s="208">
        <v>187.94874432485324</v>
      </c>
      <c r="CB67" s="180"/>
      <c r="CC67" s="208">
        <v>197.4526912915851</v>
      </c>
      <c r="CD67" s="208">
        <v>197.4526912915851</v>
      </c>
      <c r="CE67" s="208">
        <v>205.31802671232873</v>
      </c>
      <c r="CF67" s="208">
        <v>205.31802671232873</v>
      </c>
      <c r="CG67" s="208">
        <v>212.03633405088061</v>
      </c>
      <c r="CH67" s="208">
        <v>212.03633405088061</v>
      </c>
      <c r="CI67" s="205">
        <v>213.8388067514677</v>
      </c>
      <c r="CJ67" s="205">
        <v>213.8388067514677</v>
      </c>
    </row>
    <row r="68" spans="2:88" s="165" customFormat="1" ht="10.5" customHeight="1" x14ac:dyDescent="0.25">
      <c r="B68" s="206" t="s">
        <v>557</v>
      </c>
      <c r="C68" s="205">
        <v>0</v>
      </c>
      <c r="D68" s="205">
        <v>-0.18995111249132623</v>
      </c>
      <c r="E68" s="205">
        <v>2.3898870370752552</v>
      </c>
      <c r="F68" s="205">
        <v>11.485481460604179</v>
      </c>
      <c r="G68" s="205">
        <v>13.90509559648177</v>
      </c>
      <c r="H68" s="205">
        <v>14.008016342776509</v>
      </c>
      <c r="I68" s="205">
        <v>16.592254432324488</v>
      </c>
      <c r="J68" s="205">
        <v>16.855736391237038</v>
      </c>
      <c r="K68" s="205">
        <v>16.486105842624763</v>
      </c>
      <c r="L68" s="205">
        <v>16.529685824397355</v>
      </c>
      <c r="M68" s="205">
        <v>15.149258026029942</v>
      </c>
      <c r="N68" s="180"/>
      <c r="O68" s="205">
        <v>16.072618119862025</v>
      </c>
      <c r="P68" s="205">
        <v>16.072618119862025</v>
      </c>
      <c r="Q68" s="205">
        <v>17.32126615003747</v>
      </c>
      <c r="R68" s="205">
        <v>17.32126615003747</v>
      </c>
      <c r="S68" s="205">
        <v>15.505924067383233</v>
      </c>
      <c r="T68" s="205">
        <v>15.505924067383233</v>
      </c>
      <c r="U68" s="205">
        <v>16.061282668640136</v>
      </c>
      <c r="V68" s="205">
        <v>16.061282668640136</v>
      </c>
      <c r="W68" s="150"/>
      <c r="X68" s="206" t="s">
        <v>557</v>
      </c>
      <c r="Y68" s="205">
        <v>0</v>
      </c>
      <c r="Z68" s="205">
        <v>-0.18995111249132623</v>
      </c>
      <c r="AA68" s="205">
        <v>2.3898870370752552</v>
      </c>
      <c r="AB68" s="205">
        <v>11.485481460604179</v>
      </c>
      <c r="AC68" s="205">
        <v>13.90509559648177</v>
      </c>
      <c r="AD68" s="205">
        <v>14.008016342776509</v>
      </c>
      <c r="AE68" s="205">
        <v>16.592254432324488</v>
      </c>
      <c r="AF68" s="205">
        <v>16.855736391237038</v>
      </c>
      <c r="AG68" s="205">
        <v>16.486105842624763</v>
      </c>
      <c r="AH68" s="205">
        <v>16.529685824397355</v>
      </c>
      <c r="AI68" s="205">
        <v>15.149258026029942</v>
      </c>
      <c r="AJ68" s="180"/>
      <c r="AK68" s="208">
        <v>16.072618119862025</v>
      </c>
      <c r="AL68" s="208">
        <v>16.072618119862025</v>
      </c>
      <c r="AM68" s="208">
        <v>17.32126615003747</v>
      </c>
      <c r="AN68" s="208">
        <v>17.32126615003747</v>
      </c>
      <c r="AO68" s="208">
        <v>15.505924067383233</v>
      </c>
      <c r="AP68" s="208">
        <v>15.505924067383233</v>
      </c>
      <c r="AQ68" s="205">
        <v>16.061282668640136</v>
      </c>
      <c r="AR68" s="205">
        <v>16.061282668640136</v>
      </c>
      <c r="AT68" s="206" t="s">
        <v>557</v>
      </c>
      <c r="AU68" s="208">
        <v>0</v>
      </c>
      <c r="AV68" s="208">
        <v>-0.14839729644435984</v>
      </c>
      <c r="AW68" s="208">
        <v>1.899695256253338</v>
      </c>
      <c r="AX68" s="208">
        <v>12.665365920990933</v>
      </c>
      <c r="AY68" s="208">
        <v>14.640709693750987</v>
      </c>
      <c r="AZ68" s="208">
        <v>14.927787132222536</v>
      </c>
      <c r="BA68" s="208">
        <v>17.170757060355502</v>
      </c>
      <c r="BB68" s="208">
        <v>11.164989866554466</v>
      </c>
      <c r="BC68" s="208">
        <v>10.900121345430581</v>
      </c>
      <c r="BD68" s="208">
        <v>7.9767627265742549</v>
      </c>
      <c r="BE68" s="208">
        <v>3.3826300925037529</v>
      </c>
      <c r="BF68" s="180"/>
      <c r="BG68" s="208">
        <v>3.4563122415280962</v>
      </c>
      <c r="BH68" s="208">
        <v>3.4563122415280962</v>
      </c>
      <c r="BI68" s="208">
        <v>4.0165235041284371</v>
      </c>
      <c r="BJ68" s="208">
        <v>4.0165235041284371</v>
      </c>
      <c r="BK68" s="208">
        <v>1.6619224346274917</v>
      </c>
      <c r="BL68" s="208">
        <v>1.6619224346274917</v>
      </c>
      <c r="BM68" s="205">
        <v>1.0224004674714153</v>
      </c>
      <c r="BN68" s="205">
        <v>1.0224004674714153</v>
      </c>
      <c r="BO68" s="150"/>
      <c r="BP68" s="206" t="s">
        <v>557</v>
      </c>
      <c r="BQ68" s="208">
        <v>0</v>
      </c>
      <c r="BR68" s="208">
        <v>-0.33834840893568607</v>
      </c>
      <c r="BS68" s="208">
        <v>4.2895822933285928</v>
      </c>
      <c r="BT68" s="208">
        <v>24.150847381595113</v>
      </c>
      <c r="BU68" s="208">
        <v>28.545805290232757</v>
      </c>
      <c r="BV68" s="208">
        <v>28.935803474999044</v>
      </c>
      <c r="BW68" s="208">
        <v>33.763011492679993</v>
      </c>
      <c r="BX68" s="208">
        <v>28.020726257791502</v>
      </c>
      <c r="BY68" s="208">
        <v>27.386227188055344</v>
      </c>
      <c r="BZ68" s="208">
        <v>24.506448550971609</v>
      </c>
      <c r="CA68" s="208">
        <v>18.531888118533693</v>
      </c>
      <c r="CB68" s="180"/>
      <c r="CC68" s="208">
        <v>19.52893036139012</v>
      </c>
      <c r="CD68" s="208">
        <v>19.52893036139012</v>
      </c>
      <c r="CE68" s="208">
        <v>21.337789654165906</v>
      </c>
      <c r="CF68" s="208">
        <v>21.337789654165906</v>
      </c>
      <c r="CG68" s="208">
        <v>17.167846502010725</v>
      </c>
      <c r="CH68" s="208">
        <v>17.167846502010725</v>
      </c>
      <c r="CI68" s="205">
        <v>17.083683136111549</v>
      </c>
      <c r="CJ68" s="205">
        <v>17.083683136111549</v>
      </c>
    </row>
    <row r="69" spans="2:88" s="165" customFormat="1" ht="10.5" customHeight="1" x14ac:dyDescent="0.25">
      <c r="B69" s="206" t="s">
        <v>558</v>
      </c>
      <c r="C69" s="205">
        <v>13.745800000000001</v>
      </c>
      <c r="D69" s="205">
        <v>13.920648727984345</v>
      </c>
      <c r="E69" s="205">
        <v>14.122397260273971</v>
      </c>
      <c r="F69" s="205">
        <v>14.243446379647756</v>
      </c>
      <c r="G69" s="205">
        <v>14.404845205479452</v>
      </c>
      <c r="H69" s="205">
        <v>14.512444422700584</v>
      </c>
      <c r="I69" s="205">
        <v>14.593143835616443</v>
      </c>
      <c r="J69" s="205">
        <v>14.633493542074357</v>
      </c>
      <c r="K69" s="205">
        <v>14.714192954990212</v>
      </c>
      <c r="L69" s="205">
        <v>14.983190998043055</v>
      </c>
      <c r="M69" s="205">
        <v>15.427037769080238</v>
      </c>
      <c r="N69" s="180"/>
      <c r="O69" s="205">
        <v>16.207132093933463</v>
      </c>
      <c r="P69" s="205">
        <v>16.207132093933463</v>
      </c>
      <c r="Q69" s="205">
        <v>16.852727397260278</v>
      </c>
      <c r="R69" s="205">
        <v>16.852727397260278</v>
      </c>
      <c r="S69" s="205">
        <v>17.40417338551859</v>
      </c>
      <c r="T69" s="205">
        <v>17.40417338551859</v>
      </c>
      <c r="U69" s="205">
        <v>17.552122309197646</v>
      </c>
      <c r="V69" s="205">
        <v>17.552122309197646</v>
      </c>
      <c r="W69" s="150"/>
      <c r="X69" s="206" t="s">
        <v>558</v>
      </c>
      <c r="Y69" s="205">
        <v>13.745800000000001</v>
      </c>
      <c r="Z69" s="205">
        <v>13.920648727984345</v>
      </c>
      <c r="AA69" s="205">
        <v>14.122397260273971</v>
      </c>
      <c r="AB69" s="205">
        <v>14.243446379647756</v>
      </c>
      <c r="AC69" s="205">
        <v>14.404845205479452</v>
      </c>
      <c r="AD69" s="205">
        <v>14.512444422700584</v>
      </c>
      <c r="AE69" s="205">
        <v>14.593143835616443</v>
      </c>
      <c r="AF69" s="205">
        <v>14.633493542074357</v>
      </c>
      <c r="AG69" s="205">
        <v>14.714192954990212</v>
      </c>
      <c r="AH69" s="205">
        <v>14.983190998043055</v>
      </c>
      <c r="AI69" s="205">
        <v>15.427037769080238</v>
      </c>
      <c r="AJ69" s="180"/>
      <c r="AK69" s="208">
        <v>16.207132093933463</v>
      </c>
      <c r="AL69" s="208">
        <v>16.207132093933463</v>
      </c>
      <c r="AM69" s="208">
        <v>16.852727397260278</v>
      </c>
      <c r="AN69" s="208">
        <v>16.852727397260278</v>
      </c>
      <c r="AO69" s="208">
        <v>17.40417338551859</v>
      </c>
      <c r="AP69" s="208">
        <v>17.40417338551859</v>
      </c>
      <c r="AQ69" s="205">
        <v>17.552122309197646</v>
      </c>
      <c r="AR69" s="205">
        <v>17.552122309197646</v>
      </c>
      <c r="AT69" s="206" t="s">
        <v>558</v>
      </c>
      <c r="AU69" s="208">
        <v>13.440300000000006</v>
      </c>
      <c r="AV69" s="208">
        <v>13.611262720156558</v>
      </c>
      <c r="AW69" s="208">
        <v>13.808527397260272</v>
      </c>
      <c r="AX69" s="208">
        <v>13.926886203522512</v>
      </c>
      <c r="AY69" s="208">
        <v>14.084697945205479</v>
      </c>
      <c r="AZ69" s="208">
        <v>14.189905772994129</v>
      </c>
      <c r="BA69" s="208">
        <v>14.268811643835617</v>
      </c>
      <c r="BB69" s="208">
        <v>14.30826457925636</v>
      </c>
      <c r="BC69" s="208">
        <v>14.387170450097843</v>
      </c>
      <c r="BD69" s="208">
        <v>14.65019001956947</v>
      </c>
      <c r="BE69" s="208">
        <v>15.084172309197649</v>
      </c>
      <c r="BF69" s="180"/>
      <c r="BG69" s="208">
        <v>15.846929060665362</v>
      </c>
      <c r="BH69" s="208">
        <v>15.846929060665362</v>
      </c>
      <c r="BI69" s="208">
        <v>16.478176027397264</v>
      </c>
      <c r="BJ69" s="208">
        <v>16.478176027397264</v>
      </c>
      <c r="BK69" s="208">
        <v>17.017366144814098</v>
      </c>
      <c r="BL69" s="208">
        <v>17.017366144814098</v>
      </c>
      <c r="BM69" s="205">
        <v>17.162026908023481</v>
      </c>
      <c r="BN69" s="205">
        <v>17.162026908023481</v>
      </c>
      <c r="BO69" s="150"/>
      <c r="BP69" s="206" t="s">
        <v>558</v>
      </c>
      <c r="BQ69" s="208">
        <v>27.186100000000007</v>
      </c>
      <c r="BR69" s="208">
        <v>27.531911448140903</v>
      </c>
      <c r="BS69" s="208">
        <v>27.930924657534241</v>
      </c>
      <c r="BT69" s="208">
        <v>28.170332583170268</v>
      </c>
      <c r="BU69" s="208">
        <v>28.489543150684931</v>
      </c>
      <c r="BV69" s="208">
        <v>28.702350195694713</v>
      </c>
      <c r="BW69" s="208">
        <v>28.86195547945206</v>
      </c>
      <c r="BX69" s="208">
        <v>28.941758121330714</v>
      </c>
      <c r="BY69" s="208">
        <v>29.101363405088055</v>
      </c>
      <c r="BZ69" s="208">
        <v>29.633381017612525</v>
      </c>
      <c r="CA69" s="208">
        <v>30.511210078277887</v>
      </c>
      <c r="CB69" s="180"/>
      <c r="CC69" s="208">
        <v>32.054061154598827</v>
      </c>
      <c r="CD69" s="208">
        <v>32.054061154598827</v>
      </c>
      <c r="CE69" s="208">
        <v>33.330903424657542</v>
      </c>
      <c r="CF69" s="208">
        <v>33.330903424657542</v>
      </c>
      <c r="CG69" s="208">
        <v>34.421539530332687</v>
      </c>
      <c r="CH69" s="208">
        <v>34.421539530332687</v>
      </c>
      <c r="CI69" s="205">
        <v>34.714149217221127</v>
      </c>
      <c r="CJ69" s="205">
        <v>34.714149217221127</v>
      </c>
    </row>
    <row r="70" spans="2:88" s="165" customFormat="1" ht="10.5" customHeight="1" x14ac:dyDescent="0.25">
      <c r="B70" s="206" t="s">
        <v>559</v>
      </c>
      <c r="C70" s="205">
        <v>28.259994130657365</v>
      </c>
      <c r="D70" s="205">
        <v>27.921222087001279</v>
      </c>
      <c r="E70" s="205">
        <v>30.186225866733395</v>
      </c>
      <c r="F70" s="205">
        <v>31.716208428030939</v>
      </c>
      <c r="G70" s="205">
        <v>35.227711932521892</v>
      </c>
      <c r="H70" s="205">
        <v>34.070933135623299</v>
      </c>
      <c r="I70" s="205">
        <v>34.170019575177868</v>
      </c>
      <c r="J70" s="205">
        <v>33.133311939016487</v>
      </c>
      <c r="K70" s="205">
        <v>36.166396428184363</v>
      </c>
      <c r="L70" s="205">
        <v>39.22322881017957</v>
      </c>
      <c r="M70" s="205">
        <v>55.740441973657539</v>
      </c>
      <c r="N70" s="180"/>
      <c r="O70" s="205">
        <v>94.934751720718509</v>
      </c>
      <c r="P70" s="205">
        <v>120.75189416559083</v>
      </c>
      <c r="Q70" s="205">
        <v>94.106457280332648</v>
      </c>
      <c r="R70" s="205">
        <v>60.16543858870368</v>
      </c>
      <c r="S70" s="205">
        <v>55.393671632442491</v>
      </c>
      <c r="T70" s="205">
        <v>57.495392352587075</v>
      </c>
      <c r="U70" s="205">
        <v>51.709902048774744</v>
      </c>
      <c r="V70" s="205">
        <v>48.154959773581652</v>
      </c>
      <c r="W70" s="150"/>
      <c r="X70" s="206" t="s">
        <v>559</v>
      </c>
      <c r="Y70" s="205">
        <v>33.832107170552689</v>
      </c>
      <c r="Z70" s="205">
        <v>33.377573874807595</v>
      </c>
      <c r="AA70" s="205">
        <v>36.781602257067775</v>
      </c>
      <c r="AB70" s="205">
        <v>38.699276668723613</v>
      </c>
      <c r="AC70" s="205">
        <v>43.175565741282966</v>
      </c>
      <c r="AD70" s="205">
        <v>41.542849793773087</v>
      </c>
      <c r="AE70" s="205">
        <v>41.578041722772362</v>
      </c>
      <c r="AF70" s="205">
        <v>40.020012099272662</v>
      </c>
      <c r="AG70" s="205">
        <v>43.897325126036755</v>
      </c>
      <c r="AH70" s="205">
        <v>48.14738553495129</v>
      </c>
      <c r="AI70" s="205">
        <v>68.21987211085235</v>
      </c>
      <c r="AJ70" s="180"/>
      <c r="AK70" s="208">
        <v>118.25682420701278</v>
      </c>
      <c r="AL70" s="208">
        <v>158.53075440724635</v>
      </c>
      <c r="AM70" s="208">
        <v>121.05454638711758</v>
      </c>
      <c r="AN70" s="208">
        <v>74.254528526749738</v>
      </c>
      <c r="AO70" s="208">
        <v>68.633304892101322</v>
      </c>
      <c r="AP70" s="208">
        <v>71.660246234810458</v>
      </c>
      <c r="AQ70" s="205">
        <v>62.80423965550797</v>
      </c>
      <c r="AR70" s="205">
        <v>57.80386170900119</v>
      </c>
      <c r="AT70" s="206" t="s">
        <v>559</v>
      </c>
      <c r="AU70" s="208">
        <v>24.822350619675547</v>
      </c>
      <c r="AV70" s="208">
        <v>24.783248321001146</v>
      </c>
      <c r="AW70" s="208">
        <v>26.257052399554038</v>
      </c>
      <c r="AX70" s="208">
        <v>28.512657496712563</v>
      </c>
      <c r="AY70" s="208">
        <v>31.210589580375522</v>
      </c>
      <c r="AZ70" s="208">
        <v>28.360614673176428</v>
      </c>
      <c r="BA70" s="208">
        <v>27.364765218465969</v>
      </c>
      <c r="BB70" s="208">
        <v>23.914262738594708</v>
      </c>
      <c r="BC70" s="208">
        <v>26.163375175139418</v>
      </c>
      <c r="BD70" s="208">
        <v>30.675959908026993</v>
      </c>
      <c r="BE70" s="208">
        <v>51.805542806254827</v>
      </c>
      <c r="BF70" s="180"/>
      <c r="BG70" s="208">
        <v>98.831552625653174</v>
      </c>
      <c r="BH70" s="208">
        <v>113.50702502612809</v>
      </c>
      <c r="BI70" s="208">
        <v>85.321474421149802</v>
      </c>
      <c r="BJ70" s="208">
        <v>53.0400975689601</v>
      </c>
      <c r="BK70" s="208">
        <v>48.946786561263558</v>
      </c>
      <c r="BL70" s="208">
        <v>52.281379682753666</v>
      </c>
      <c r="BM70" s="205">
        <v>43.558697046643623</v>
      </c>
      <c r="BN70" s="205">
        <v>39.988094534030459</v>
      </c>
      <c r="BO70" s="150"/>
      <c r="BP70" s="206" t="s">
        <v>559</v>
      </c>
      <c r="BQ70" s="208">
        <v>53.082344750332908</v>
      </c>
      <c r="BR70" s="208">
        <v>52.704470408002422</v>
      </c>
      <c r="BS70" s="208">
        <v>56.443278266287436</v>
      </c>
      <c r="BT70" s="208">
        <v>60.228865924743502</v>
      </c>
      <c r="BU70" s="208">
        <v>66.438301512897411</v>
      </c>
      <c r="BV70" s="208">
        <v>62.431547808799728</v>
      </c>
      <c r="BW70" s="208">
        <v>61.534784793643837</v>
      </c>
      <c r="BX70" s="208">
        <v>57.047574677611195</v>
      </c>
      <c r="BY70" s="208">
        <v>62.329771603323778</v>
      </c>
      <c r="BZ70" s="208">
        <v>69.89918871820656</v>
      </c>
      <c r="CA70" s="208">
        <v>107.54598477991237</v>
      </c>
      <c r="CB70" s="180"/>
      <c r="CC70" s="208">
        <v>193.76630434637167</v>
      </c>
      <c r="CD70" s="208">
        <v>234.25891919171892</v>
      </c>
      <c r="CE70" s="208">
        <v>179.42793170148246</v>
      </c>
      <c r="CF70" s="208">
        <v>113.20553615766377</v>
      </c>
      <c r="CG70" s="208">
        <v>104.34045819370604</v>
      </c>
      <c r="CH70" s="208">
        <v>109.77677203534074</v>
      </c>
      <c r="CI70" s="205">
        <v>95.268599095418367</v>
      </c>
      <c r="CJ70" s="205">
        <v>88.143054307612118</v>
      </c>
    </row>
    <row r="71" spans="2:88" s="165" customFormat="1" ht="10.5" customHeight="1" x14ac:dyDescent="0.25">
      <c r="B71" s="206" t="s">
        <v>560</v>
      </c>
      <c r="C71" s="205">
        <v>10.198999242406646</v>
      </c>
      <c r="D71" s="205">
        <v>10.083314739812485</v>
      </c>
      <c r="E71" s="205">
        <v>10.883321554204937</v>
      </c>
      <c r="F71" s="205">
        <v>11.423421480869928</v>
      </c>
      <c r="G71" s="205">
        <v>12.660764225201641</v>
      </c>
      <c r="H71" s="205">
        <v>12.256265729946378</v>
      </c>
      <c r="I71" s="205">
        <v>12.292655435103111</v>
      </c>
      <c r="J71" s="205">
        <v>11.92905684132829</v>
      </c>
      <c r="K71" s="205">
        <v>12.996682766766225</v>
      </c>
      <c r="L71" s="205">
        <v>14.076302525620884</v>
      </c>
      <c r="M71" s="205">
        <v>19.890338552859848</v>
      </c>
      <c r="N71" s="180"/>
      <c r="O71" s="205">
        <v>33.681391083174709</v>
      </c>
      <c r="P71" s="205">
        <v>42.755552668531003</v>
      </c>
      <c r="Q71" s="205">
        <v>33.402767571579929</v>
      </c>
      <c r="R71" s="205">
        <v>21.473240954252425</v>
      </c>
      <c r="S71" s="205">
        <v>24.171130157170072</v>
      </c>
      <c r="T71" s="205">
        <v>24.704146326203645</v>
      </c>
      <c r="U71" s="205">
        <v>23.234961630955858</v>
      </c>
      <c r="V71" s="205">
        <v>22.33932996948753</v>
      </c>
      <c r="W71" s="150"/>
      <c r="X71" s="206" t="s">
        <v>560</v>
      </c>
      <c r="Y71" s="205">
        <v>12.237809914632464</v>
      </c>
      <c r="Z71" s="205">
        <v>12.080358567096381</v>
      </c>
      <c r="AA71" s="205">
        <v>13.288790544989686</v>
      </c>
      <c r="AB71" s="205">
        <v>13.969709224104179</v>
      </c>
      <c r="AC71" s="205">
        <v>15.556782010939202</v>
      </c>
      <c r="AD71" s="205">
        <v>14.981125104552756</v>
      </c>
      <c r="AE71" s="205">
        <v>14.995140848619362</v>
      </c>
      <c r="AF71" s="205">
        <v>14.444609408444137</v>
      </c>
      <c r="AG71" s="205">
        <v>15.818169939410097</v>
      </c>
      <c r="AH71" s="205">
        <v>17.327275092518867</v>
      </c>
      <c r="AI71" s="205">
        <v>24.438574370224824</v>
      </c>
      <c r="AJ71" s="180"/>
      <c r="AK71" s="208">
        <v>42.159392048380305</v>
      </c>
      <c r="AL71" s="208">
        <v>56.41042955043342</v>
      </c>
      <c r="AM71" s="208">
        <v>43.161877385537785</v>
      </c>
      <c r="AN71" s="208">
        <v>26.601566377674207</v>
      </c>
      <c r="AO71" s="208">
        <v>27.646417332208198</v>
      </c>
      <c r="AP71" s="208">
        <v>28.419264313853471</v>
      </c>
      <c r="AQ71" s="205">
        <v>26.136963498076856</v>
      </c>
      <c r="AR71" s="205">
        <v>24.868658078495194</v>
      </c>
      <c r="AT71" s="206" t="s">
        <v>560</v>
      </c>
      <c r="AU71" s="208">
        <v>9.0983231606131323</v>
      </c>
      <c r="AV71" s="208">
        <v>9.0877119718802266</v>
      </c>
      <c r="AW71" s="208">
        <v>9.616281337394744</v>
      </c>
      <c r="AX71" s="208">
        <v>10.421683131621787</v>
      </c>
      <c r="AY71" s="208">
        <v>11.385339814271807</v>
      </c>
      <c r="AZ71" s="208">
        <v>10.372642364681072</v>
      </c>
      <c r="BA71" s="208">
        <v>10.019597873948353</v>
      </c>
      <c r="BB71" s="208">
        <v>8.7918087149382291</v>
      </c>
      <c r="BC71" s="208">
        <v>9.5941346693714404</v>
      </c>
      <c r="BD71" s="208">
        <v>11.205937079332832</v>
      </c>
      <c r="BE71" s="208">
        <v>18.737541924122656</v>
      </c>
      <c r="BF71" s="180"/>
      <c r="BG71" s="208">
        <v>35.495951353859155</v>
      </c>
      <c r="BH71" s="208">
        <v>40.721161278835631</v>
      </c>
      <c r="BI71" s="208">
        <v>30.697906657054808</v>
      </c>
      <c r="BJ71" s="208">
        <v>19.204104882434667</v>
      </c>
      <c r="BK71" s="208">
        <v>22.692219570757945</v>
      </c>
      <c r="BL71" s="208">
        <v>23.548905321243328</v>
      </c>
      <c r="BM71" s="205">
        <v>21.318695786996013</v>
      </c>
      <c r="BN71" s="205">
        <v>20.40741606453312</v>
      </c>
      <c r="BO71" s="150"/>
      <c r="BP71" s="206" t="s">
        <v>560</v>
      </c>
      <c r="BQ71" s="208">
        <v>19.297322403019777</v>
      </c>
      <c r="BR71" s="208">
        <v>19.171026711692711</v>
      </c>
      <c r="BS71" s="208">
        <v>20.499602891599679</v>
      </c>
      <c r="BT71" s="208">
        <v>21.845104612491717</v>
      </c>
      <c r="BU71" s="208">
        <v>24.046104039473448</v>
      </c>
      <c r="BV71" s="208">
        <v>22.628908094627448</v>
      </c>
      <c r="BW71" s="208">
        <v>22.312253309051464</v>
      </c>
      <c r="BX71" s="208">
        <v>20.720865556266517</v>
      </c>
      <c r="BY71" s="208">
        <v>22.590817436137666</v>
      </c>
      <c r="BZ71" s="208">
        <v>25.282239604953716</v>
      </c>
      <c r="CA71" s="208">
        <v>38.627880476982504</v>
      </c>
      <c r="CB71" s="180"/>
      <c r="CC71" s="208">
        <v>69.177342437033872</v>
      </c>
      <c r="CD71" s="208">
        <v>83.476713947366633</v>
      </c>
      <c r="CE71" s="208">
        <v>64.100674228634745</v>
      </c>
      <c r="CF71" s="208">
        <v>40.677345836687095</v>
      </c>
      <c r="CG71" s="208">
        <v>46.863349727928018</v>
      </c>
      <c r="CH71" s="208">
        <v>48.253051647446974</v>
      </c>
      <c r="CI71" s="205">
        <v>44.553657417951868</v>
      </c>
      <c r="CJ71" s="205">
        <v>42.746746034020646</v>
      </c>
    </row>
    <row r="72" spans="2:88" s="165" customFormat="1" ht="10.5" customHeight="1" x14ac:dyDescent="0.25">
      <c r="B72" s="207" t="s">
        <v>561</v>
      </c>
      <c r="C72" s="205">
        <v>5.8833825796880115</v>
      </c>
      <c r="D72" s="205">
        <v>5.7811945368181537</v>
      </c>
      <c r="E72" s="205">
        <v>6.4585519780370522</v>
      </c>
      <c r="F72" s="205">
        <v>6.8805116928401144</v>
      </c>
      <c r="G72" s="205">
        <v>7.7280958519178506</v>
      </c>
      <c r="H72" s="205">
        <v>7.3911943177125599</v>
      </c>
      <c r="I72" s="205">
        <v>7.4151052717152792</v>
      </c>
      <c r="J72" s="205">
        <v>7.0839032717899135</v>
      </c>
      <c r="K72" s="205">
        <v>7.7726171500394772</v>
      </c>
      <c r="L72" s="205">
        <v>8.602865353060773</v>
      </c>
      <c r="M72" s="205">
        <v>12.373346110027262</v>
      </c>
      <c r="N72" s="180"/>
      <c r="O72" s="205">
        <v>22.921282433697264</v>
      </c>
      <c r="P72" s="205">
        <v>29.913637428181477</v>
      </c>
      <c r="Q72" s="205">
        <v>22.430931902487792</v>
      </c>
      <c r="R72" s="205">
        <v>13.14720253366176</v>
      </c>
      <c r="S72" s="205">
        <v>11.912409425362901</v>
      </c>
      <c r="T72" s="205">
        <v>12.478631184919882</v>
      </c>
      <c r="U72" s="205">
        <v>11.160800798727186</v>
      </c>
      <c r="V72" s="205">
        <v>10.294735041489785</v>
      </c>
      <c r="W72" s="150"/>
      <c r="X72" s="207" t="s">
        <v>561</v>
      </c>
      <c r="Y72" s="205">
        <v>7.3705241243294788</v>
      </c>
      <c r="Z72" s="205">
        <v>7.2315479506528932</v>
      </c>
      <c r="AA72" s="205">
        <v>8.0915435112707907</v>
      </c>
      <c r="AB72" s="205">
        <v>8.6240516563502876</v>
      </c>
      <c r="AC72" s="205">
        <v>9.7185597504873549</v>
      </c>
      <c r="AD72" s="205">
        <v>9.2613186507872047</v>
      </c>
      <c r="AE72" s="205">
        <v>9.2589146577191563</v>
      </c>
      <c r="AF72" s="205">
        <v>8.787366321282315</v>
      </c>
      <c r="AG72" s="205">
        <v>9.6846562136750816</v>
      </c>
      <c r="AH72" s="205">
        <v>10.861915480686799</v>
      </c>
      <c r="AI72" s="205">
        <v>15.73990337672736</v>
      </c>
      <c r="AJ72" s="180"/>
      <c r="AK72" s="208">
        <v>29.237868692279573</v>
      </c>
      <c r="AL72" s="208">
        <v>40.219413633563548</v>
      </c>
      <c r="AM72" s="208">
        <v>29.566155234100112</v>
      </c>
      <c r="AN72" s="208">
        <v>16.689276637600347</v>
      </c>
      <c r="AO72" s="208">
        <v>15.152039646966697</v>
      </c>
      <c r="AP72" s="208">
        <v>15.97303308626314</v>
      </c>
      <c r="AQ72" s="205">
        <v>13.993232418881021</v>
      </c>
      <c r="AR72" s="205">
        <v>12.753617745996664</v>
      </c>
      <c r="AT72" s="207" t="s">
        <v>561</v>
      </c>
      <c r="AU72" s="208">
        <v>5.218336010914256</v>
      </c>
      <c r="AV72" s="208">
        <v>5.2098078716511704</v>
      </c>
      <c r="AW72" s="208">
        <v>5.5613830105834028</v>
      </c>
      <c r="AX72" s="208">
        <v>6.1809542690474029</v>
      </c>
      <c r="AY72" s="208">
        <v>6.8444250955296111</v>
      </c>
      <c r="AZ72" s="208">
        <v>6.0705626870854177</v>
      </c>
      <c r="BA72" s="208">
        <v>5.7846811683240151</v>
      </c>
      <c r="BB72" s="208">
        <v>4.8775767049748326</v>
      </c>
      <c r="BC72" s="208">
        <v>5.5822598959299849</v>
      </c>
      <c r="BD72" s="208">
        <v>6.8306052992790258</v>
      </c>
      <c r="BE72" s="208">
        <v>11.848947278548135</v>
      </c>
      <c r="BF72" s="180"/>
      <c r="BG72" s="208">
        <v>24.827648122521914</v>
      </c>
      <c r="BH72" s="208">
        <v>28.854083223159716</v>
      </c>
      <c r="BI72" s="208">
        <v>21.170078246233338</v>
      </c>
      <c r="BJ72" s="208">
        <v>12.313200231842</v>
      </c>
      <c r="BK72" s="208">
        <v>11.237059662275353</v>
      </c>
      <c r="BL72" s="208">
        <v>12.147114818588392</v>
      </c>
      <c r="BM72" s="205">
        <v>9.7865846686165732</v>
      </c>
      <c r="BN72" s="205">
        <v>8.8122078014422893</v>
      </c>
      <c r="BO72" s="150"/>
      <c r="BP72" s="207" t="s">
        <v>561</v>
      </c>
      <c r="BQ72" s="208">
        <v>11.101718590602268</v>
      </c>
      <c r="BR72" s="208">
        <v>10.991002408469324</v>
      </c>
      <c r="BS72" s="208">
        <v>12.019934988620456</v>
      </c>
      <c r="BT72" s="208">
        <v>13.061465961887517</v>
      </c>
      <c r="BU72" s="208">
        <v>14.572520947447462</v>
      </c>
      <c r="BV72" s="208">
        <v>13.461757004797978</v>
      </c>
      <c r="BW72" s="208">
        <v>13.199786440039293</v>
      </c>
      <c r="BX72" s="208">
        <v>11.961479976764746</v>
      </c>
      <c r="BY72" s="208">
        <v>13.354877045969463</v>
      </c>
      <c r="BZ72" s="208">
        <v>15.4334706523398</v>
      </c>
      <c r="CA72" s="208">
        <v>24.222293388575395</v>
      </c>
      <c r="CB72" s="180"/>
      <c r="CC72" s="208">
        <v>47.748930556219179</v>
      </c>
      <c r="CD72" s="208">
        <v>58.767720651341193</v>
      </c>
      <c r="CE72" s="208">
        <v>43.60101014872113</v>
      </c>
      <c r="CF72" s="208">
        <v>25.460402765503758</v>
      </c>
      <c r="CG72" s="208">
        <v>23.149469087638252</v>
      </c>
      <c r="CH72" s="208">
        <v>24.625746003508276</v>
      </c>
      <c r="CI72" s="205">
        <v>20.947385467343757</v>
      </c>
      <c r="CJ72" s="205">
        <v>19.106942842932074</v>
      </c>
    </row>
    <row r="73" spans="2:88" s="165" customFormat="1" ht="10.5" customHeight="1" x14ac:dyDescent="0.25">
      <c r="B73" s="206" t="s">
        <v>563</v>
      </c>
      <c r="C73" s="205">
        <v>542.67259466836924</v>
      </c>
      <c r="D73" s="205">
        <v>536.48175110916293</v>
      </c>
      <c r="E73" s="205">
        <v>579.26471296868033</v>
      </c>
      <c r="F73" s="205">
        <v>608.11297287166155</v>
      </c>
      <c r="G73" s="205">
        <v>674.08383246464746</v>
      </c>
      <c r="H73" s="205">
        <v>652.45754523695985</v>
      </c>
      <c r="I73" s="205">
        <v>654.39670303969262</v>
      </c>
      <c r="J73" s="205">
        <v>634.92874085084497</v>
      </c>
      <c r="K73" s="205">
        <v>691.80826970027465</v>
      </c>
      <c r="L73" s="205">
        <v>749.46058700408867</v>
      </c>
      <c r="M73" s="205">
        <v>1059.2328375366915</v>
      </c>
      <c r="N73" s="180"/>
      <c r="O73" s="205">
        <v>1795.6253440649255</v>
      </c>
      <c r="P73" s="205">
        <v>2280.2049536515974</v>
      </c>
      <c r="Q73" s="205">
        <v>1780.4706042437872</v>
      </c>
      <c r="R73" s="205">
        <v>1143.3173122535288</v>
      </c>
      <c r="S73" s="205">
        <v>1058.7368603102661</v>
      </c>
      <c r="T73" s="205">
        <v>1097.9767901196133</v>
      </c>
      <c r="U73" s="205">
        <v>990.34632289614251</v>
      </c>
      <c r="V73" s="205">
        <v>924.07179241049676</v>
      </c>
      <c r="W73" s="150"/>
      <c r="X73" s="206" t="s">
        <v>563</v>
      </c>
      <c r="Y73" s="205">
        <v>651.46551674406658</v>
      </c>
      <c r="Z73" s="205">
        <v>643.03963096510472</v>
      </c>
      <c r="AA73" s="205">
        <v>707.50128330190739</v>
      </c>
      <c r="AB73" s="205">
        <v>743.87160186063716</v>
      </c>
      <c r="AC73" s="205">
        <v>828.49622212796953</v>
      </c>
      <c r="AD73" s="205">
        <v>797.74126162774576</v>
      </c>
      <c r="AE73" s="205">
        <v>798.47652807032887</v>
      </c>
      <c r="AF73" s="205">
        <v>769.02965274563599</v>
      </c>
      <c r="AG73" s="205">
        <v>842.21957230189219</v>
      </c>
      <c r="AH73" s="205">
        <v>922.82338576728216</v>
      </c>
      <c r="AI73" s="205">
        <v>1301.9801284194441</v>
      </c>
      <c r="AJ73" s="180"/>
      <c r="AK73" s="208">
        <v>2248.1523231312167</v>
      </c>
      <c r="AL73" s="208">
        <v>3009.1881636318185</v>
      </c>
      <c r="AM73" s="208">
        <v>2301.2429740455873</v>
      </c>
      <c r="AN73" s="208">
        <v>1416.7711392603285</v>
      </c>
      <c r="AO73" s="208">
        <v>1314.1306453303876</v>
      </c>
      <c r="AP73" s="208">
        <v>1371.0265953502756</v>
      </c>
      <c r="AQ73" s="205">
        <v>1205.1135207082036</v>
      </c>
      <c r="AR73" s="205">
        <v>1111.2488751542612</v>
      </c>
      <c r="AT73" s="206" t="s">
        <v>563</v>
      </c>
      <c r="AU73" s="208">
        <v>484.07725193346113</v>
      </c>
      <c r="AV73" s="208">
        <v>483.51024040735984</v>
      </c>
      <c r="AW73" s="208">
        <v>511.68124434564146</v>
      </c>
      <c r="AX73" s="208">
        <v>554.690366212203</v>
      </c>
      <c r="AY73" s="208">
        <v>606.07258886022532</v>
      </c>
      <c r="AZ73" s="208">
        <v>551.99888269948804</v>
      </c>
      <c r="BA73" s="208">
        <v>533.13171986984128</v>
      </c>
      <c r="BB73" s="208">
        <v>467.60416004497654</v>
      </c>
      <c r="BC73" s="208">
        <v>510.53650760595826</v>
      </c>
      <c r="BD73" s="208">
        <v>596.61652375680455</v>
      </c>
      <c r="BE73" s="208">
        <v>998.03495699091184</v>
      </c>
      <c r="BF73" s="180"/>
      <c r="BG73" s="208">
        <v>1893.0348424472174</v>
      </c>
      <c r="BH73" s="208">
        <v>2172.0722126368378</v>
      </c>
      <c r="BI73" s="208">
        <v>1636.8487086256557</v>
      </c>
      <c r="BJ73" s="208">
        <v>1023.0551449756288</v>
      </c>
      <c r="BK73" s="208">
        <v>950.75715549478252</v>
      </c>
      <c r="BL73" s="208">
        <v>1013.8252023397125</v>
      </c>
      <c r="BM73" s="205">
        <v>849.02617557885787</v>
      </c>
      <c r="BN73" s="205">
        <v>781.50054762403374</v>
      </c>
      <c r="BO73" s="150"/>
      <c r="BP73" s="206" t="s">
        <v>563</v>
      </c>
      <c r="BQ73" s="208">
        <v>1026.7498466018303</v>
      </c>
      <c r="BR73" s="208">
        <v>1019.9919915165228</v>
      </c>
      <c r="BS73" s="208">
        <v>1090.9459573143217</v>
      </c>
      <c r="BT73" s="208">
        <v>1162.8033390838646</v>
      </c>
      <c r="BU73" s="208">
        <v>1280.1564213248728</v>
      </c>
      <c r="BV73" s="208">
        <v>1204.4564279364479</v>
      </c>
      <c r="BW73" s="208">
        <v>1187.5284229095339</v>
      </c>
      <c r="BX73" s="208">
        <v>1102.5329008958215</v>
      </c>
      <c r="BY73" s="208">
        <v>1202.344777306233</v>
      </c>
      <c r="BZ73" s="208">
        <v>1346.0771107608932</v>
      </c>
      <c r="CA73" s="208">
        <v>2057.2677945276032</v>
      </c>
      <c r="CB73" s="180"/>
      <c r="CC73" s="208">
        <v>3688.6601865121429</v>
      </c>
      <c r="CD73" s="208">
        <v>4452.2771662884352</v>
      </c>
      <c r="CE73" s="208">
        <v>3417.3193128694429</v>
      </c>
      <c r="CF73" s="208">
        <v>2166.3724572291576</v>
      </c>
      <c r="CG73" s="208">
        <v>2009.4940158050485</v>
      </c>
      <c r="CH73" s="208">
        <v>2111.8019924593259</v>
      </c>
      <c r="CI73" s="205">
        <v>1839.3724984750004</v>
      </c>
      <c r="CJ73" s="205">
        <v>1705.5723400345305</v>
      </c>
    </row>
    <row r="74" spans="2:88" s="165" customFormat="1" ht="10.5" customHeight="1" x14ac:dyDescent="0.25">
      <c r="B74"/>
      <c r="C74"/>
      <c r="D74"/>
      <c r="E74"/>
      <c r="F74"/>
      <c r="G74"/>
      <c r="H74"/>
      <c r="I74"/>
      <c r="J74"/>
      <c r="K74"/>
      <c r="L74"/>
      <c r="M74"/>
      <c r="N74"/>
      <c r="O74"/>
      <c r="P74"/>
      <c r="Q74"/>
      <c r="R74"/>
      <c r="S74"/>
      <c r="T74"/>
      <c r="U74"/>
      <c r="V74"/>
      <c r="W74" s="150"/>
      <c r="X74"/>
      <c r="Y74"/>
      <c r="Z74"/>
      <c r="AA74"/>
      <c r="AB74"/>
      <c r="AC74"/>
      <c r="AD74"/>
      <c r="AE74"/>
      <c r="AF74"/>
      <c r="AG74"/>
      <c r="AH74"/>
      <c r="AI74"/>
      <c r="AJ74"/>
      <c r="AQ74"/>
      <c r="AR74"/>
      <c r="AT74"/>
      <c r="AU74"/>
      <c r="AV74"/>
      <c r="AW74"/>
      <c r="AX74"/>
      <c r="AY74"/>
      <c r="AZ74"/>
      <c r="BA74"/>
      <c r="BB74"/>
      <c r="BC74"/>
      <c r="BD74"/>
      <c r="BE74"/>
      <c r="BF74"/>
      <c r="BG74"/>
      <c r="BH74"/>
      <c r="BI74"/>
      <c r="BJ74"/>
      <c r="BK74"/>
      <c r="BL74"/>
      <c r="BM74"/>
      <c r="BN74"/>
      <c r="BO74" s="150"/>
      <c r="BP74" s="206" t="s">
        <v>564</v>
      </c>
      <c r="BQ74" s="208">
        <v>1078.087338931922</v>
      </c>
      <c r="BR74" s="208">
        <v>1070.9915910923489</v>
      </c>
      <c r="BS74" s="208">
        <v>1145.493255180038</v>
      </c>
      <c r="BT74" s="208">
        <v>1220.9435060380579</v>
      </c>
      <c r="BU74" s="208">
        <v>1344.1642423911164</v>
      </c>
      <c r="BV74" s="208">
        <v>1264.6792493332703</v>
      </c>
      <c r="BW74" s="208">
        <v>1246.9048440550107</v>
      </c>
      <c r="BX74" s="208">
        <v>1157.6595459406126</v>
      </c>
      <c r="BY74" s="208">
        <v>1262.4620161715447</v>
      </c>
      <c r="BZ74" s="208">
        <v>1413.3809662989379</v>
      </c>
      <c r="CA74" s="208">
        <v>2160.1311842539835</v>
      </c>
      <c r="CB74" s="180"/>
      <c r="CC74" s="208">
        <v>3873.09319583775</v>
      </c>
      <c r="CD74" s="208">
        <v>4674.8910246028572</v>
      </c>
      <c r="CE74" s="208">
        <v>3588.1852785129154</v>
      </c>
      <c r="CF74" s="208">
        <v>2274.6910800906157</v>
      </c>
      <c r="CG74" s="208">
        <v>2109.968716595301</v>
      </c>
      <c r="CH74" s="208">
        <v>2217.3920920822925</v>
      </c>
      <c r="CI74" s="205">
        <v>1931.3411233987506</v>
      </c>
      <c r="CJ74" s="205">
        <v>1790.8509570362571</v>
      </c>
    </row>
    <row r="75" spans="2:88" s="165" customFormat="1" ht="18" customHeight="1" x14ac:dyDescent="0.2">
      <c r="B75" s="187" t="s">
        <v>377</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8"/>
      <c r="BQ75" s="188"/>
      <c r="BR75" s="188"/>
      <c r="BS75" s="188"/>
      <c r="BT75" s="188"/>
      <c r="BU75" s="188"/>
      <c r="BV75" s="188"/>
      <c r="BW75" s="188"/>
      <c r="BX75" s="188"/>
      <c r="BY75" s="188"/>
      <c r="BZ75" s="188"/>
      <c r="CA75" s="188"/>
      <c r="CB75" s="188"/>
      <c r="CC75" s="188"/>
      <c r="CD75" s="188"/>
      <c r="CE75" s="169"/>
      <c r="CF75" s="169"/>
      <c r="CG75" s="169"/>
      <c r="CH75" s="228"/>
      <c r="CI75" s="229"/>
      <c r="CJ75" s="229"/>
    </row>
    <row r="76" spans="2:88" s="167" customFormat="1" ht="10.5" customHeight="1" x14ac:dyDescent="0.15">
      <c r="B76" s="191"/>
    </row>
    <row r="77" spans="2:88" s="190" customFormat="1" ht="10.5" customHeight="1" x14ac:dyDescent="0.2">
      <c r="B77" s="173" t="s">
        <v>46</v>
      </c>
      <c r="C77" s="189"/>
      <c r="D77" s="189"/>
      <c r="E77" s="189"/>
      <c r="F77" s="189"/>
      <c r="G77" s="189"/>
      <c r="H77" s="189"/>
      <c r="I77" s="189"/>
      <c r="J77" s="189"/>
      <c r="K77" s="189"/>
      <c r="L77" s="189"/>
      <c r="M77" s="189"/>
      <c r="N77" s="189"/>
      <c r="O77" s="189"/>
      <c r="P77" s="189"/>
      <c r="Q77" s="174"/>
      <c r="R77" s="174"/>
      <c r="S77" s="174"/>
      <c r="T77" s="174"/>
      <c r="U77" s="175"/>
      <c r="V77" s="175"/>
      <c r="W77" s="177"/>
      <c r="X77" s="173" t="s">
        <v>47</v>
      </c>
      <c r="Y77" s="189"/>
      <c r="Z77" s="189"/>
      <c r="AA77" s="189"/>
      <c r="AB77" s="189"/>
      <c r="AC77" s="189"/>
      <c r="AD77" s="189"/>
      <c r="AE77" s="189"/>
      <c r="AF77" s="189"/>
      <c r="AG77" s="189"/>
      <c r="AH77" s="189"/>
      <c r="AI77" s="189"/>
      <c r="AJ77" s="189"/>
      <c r="AK77" s="189"/>
      <c r="AL77" s="189"/>
      <c r="AM77" s="174"/>
      <c r="AN77" s="174"/>
      <c r="AO77" s="174"/>
      <c r="AP77" s="174"/>
      <c r="AQ77" s="175"/>
      <c r="AR77" s="175"/>
      <c r="AT77" s="173" t="s">
        <v>48</v>
      </c>
      <c r="AU77" s="189"/>
      <c r="AV77" s="189"/>
      <c r="AW77" s="189"/>
      <c r="AX77" s="189"/>
      <c r="AY77" s="189"/>
      <c r="AZ77" s="189"/>
      <c r="BA77" s="189"/>
      <c r="BB77" s="189"/>
      <c r="BC77" s="189"/>
      <c r="BD77" s="189"/>
      <c r="BE77" s="189"/>
      <c r="BF77" s="189"/>
      <c r="BG77" s="189"/>
      <c r="BH77" s="189"/>
      <c r="BI77" s="174"/>
      <c r="BJ77" s="174"/>
      <c r="BK77" s="174"/>
      <c r="BL77" s="174"/>
      <c r="BM77" s="175"/>
      <c r="BN77" s="175"/>
      <c r="BO77" s="177"/>
      <c r="BP77" s="173" t="s">
        <v>510</v>
      </c>
      <c r="BQ77" s="189"/>
      <c r="BR77" s="189"/>
      <c r="BS77" s="189"/>
      <c r="BT77" s="189"/>
      <c r="BU77" s="189"/>
      <c r="BV77" s="189"/>
      <c r="BW77" s="189"/>
      <c r="BX77" s="189"/>
      <c r="BY77" s="189"/>
      <c r="BZ77" s="189"/>
      <c r="CA77" s="189"/>
      <c r="CB77" s="189"/>
      <c r="CC77" s="189"/>
      <c r="CD77" s="189"/>
      <c r="CE77" s="174"/>
      <c r="CF77" s="174"/>
      <c r="CG77" s="174"/>
      <c r="CH77" s="174"/>
      <c r="CI77" s="175"/>
      <c r="CJ77" s="175"/>
    </row>
    <row r="78" spans="2:88" s="165" customFormat="1" ht="10.5" customHeight="1" x14ac:dyDescent="0.2">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Q78" s="177"/>
      <c r="AR78" s="177"/>
      <c r="AT78" s="177"/>
      <c r="AU78" s="177"/>
      <c r="AV78" s="177"/>
      <c r="AW78" s="177"/>
      <c r="AX78" s="177"/>
      <c r="AY78" s="177"/>
      <c r="AZ78" s="177"/>
      <c r="BA78" s="177"/>
      <c r="BB78" s="177"/>
      <c r="BC78" s="177"/>
      <c r="BD78" s="177"/>
      <c r="BE78" s="177"/>
      <c r="BF78" s="177"/>
      <c r="BG78" s="177"/>
      <c r="BH78" s="177"/>
      <c r="BI78" s="177"/>
      <c r="BJ78" s="177"/>
      <c r="BK78" s="177"/>
      <c r="BL78" s="177"/>
      <c r="BM78" s="177"/>
      <c r="BN78" s="177"/>
      <c r="BO78" s="177"/>
      <c r="BP78" s="177"/>
      <c r="BQ78" s="177"/>
      <c r="BR78" s="177"/>
      <c r="BS78" s="177"/>
      <c r="BT78" s="177"/>
      <c r="BU78" s="177"/>
      <c r="BV78" s="177"/>
      <c r="BW78" s="177"/>
      <c r="BX78" s="177"/>
      <c r="BY78" s="177"/>
      <c r="BZ78" s="177"/>
      <c r="CA78" s="177"/>
      <c r="CB78" s="177"/>
      <c r="CC78" s="177"/>
      <c r="CD78" s="177"/>
      <c r="CE78" s="177"/>
      <c r="CF78" s="177"/>
      <c r="CG78" s="177"/>
      <c r="CH78" s="177"/>
    </row>
    <row r="79" spans="2:88" s="165" customFormat="1" ht="38.25" customHeight="1" x14ac:dyDescent="0.25">
      <c r="B79" s="178" t="s">
        <v>532</v>
      </c>
      <c r="C79" s="179" t="s">
        <v>533</v>
      </c>
      <c r="D79" s="179" t="s">
        <v>534</v>
      </c>
      <c r="E79" s="179" t="s">
        <v>535</v>
      </c>
      <c r="F79" s="179" t="s">
        <v>536</v>
      </c>
      <c r="G79" s="179" t="s">
        <v>537</v>
      </c>
      <c r="H79" s="179" t="s">
        <v>538</v>
      </c>
      <c r="I79" s="179" t="s">
        <v>539</v>
      </c>
      <c r="J79" s="179" t="s">
        <v>540</v>
      </c>
      <c r="K79" s="179" t="s">
        <v>541</v>
      </c>
      <c r="L79" s="179" t="s">
        <v>542</v>
      </c>
      <c r="M79" s="179" t="s">
        <v>543</v>
      </c>
      <c r="N79" s="180"/>
      <c r="O79" s="179" t="s">
        <v>544</v>
      </c>
      <c r="P79" s="179" t="s">
        <v>545</v>
      </c>
      <c r="Q79" s="179" t="s">
        <v>546</v>
      </c>
      <c r="R79" s="181" t="s">
        <v>547</v>
      </c>
      <c r="S79" s="181" t="s">
        <v>548</v>
      </c>
      <c r="T79" s="181" t="s">
        <v>549</v>
      </c>
      <c r="U79" s="181" t="s">
        <v>582</v>
      </c>
      <c r="V79" s="181" t="s">
        <v>590</v>
      </c>
      <c r="W79" s="150"/>
      <c r="X79" s="178" t="s">
        <v>532</v>
      </c>
      <c r="Y79" s="179" t="s">
        <v>533</v>
      </c>
      <c r="Z79" s="179" t="s">
        <v>534</v>
      </c>
      <c r="AA79" s="179" t="s">
        <v>535</v>
      </c>
      <c r="AB79" s="179" t="s">
        <v>536</v>
      </c>
      <c r="AC79" s="179" t="s">
        <v>537</v>
      </c>
      <c r="AD79" s="179" t="s">
        <v>538</v>
      </c>
      <c r="AE79" s="179" t="s">
        <v>539</v>
      </c>
      <c r="AF79" s="179" t="s">
        <v>540</v>
      </c>
      <c r="AG79" s="179" t="s">
        <v>541</v>
      </c>
      <c r="AH79" s="179" t="s">
        <v>542</v>
      </c>
      <c r="AI79" s="179" t="s">
        <v>543</v>
      </c>
      <c r="AJ79" s="180"/>
      <c r="AK79" s="179" t="s">
        <v>544</v>
      </c>
      <c r="AL79" s="179" t="s">
        <v>545</v>
      </c>
      <c r="AM79" s="179" t="s">
        <v>546</v>
      </c>
      <c r="AN79" s="181" t="s">
        <v>547</v>
      </c>
      <c r="AO79" s="181" t="s">
        <v>548</v>
      </c>
      <c r="AP79" s="181" t="s">
        <v>549</v>
      </c>
      <c r="AQ79" s="181" t="s">
        <v>582</v>
      </c>
      <c r="AR79" s="181" t="s">
        <v>590</v>
      </c>
      <c r="AT79" s="178" t="s">
        <v>532</v>
      </c>
      <c r="AU79" s="179" t="s">
        <v>533</v>
      </c>
      <c r="AV79" s="179" t="s">
        <v>534</v>
      </c>
      <c r="AW79" s="179" t="s">
        <v>535</v>
      </c>
      <c r="AX79" s="179" t="s">
        <v>536</v>
      </c>
      <c r="AY79" s="179" t="s">
        <v>537</v>
      </c>
      <c r="AZ79" s="179" t="s">
        <v>538</v>
      </c>
      <c r="BA79" s="179" t="s">
        <v>539</v>
      </c>
      <c r="BB79" s="179" t="s">
        <v>540</v>
      </c>
      <c r="BC79" s="179" t="s">
        <v>541</v>
      </c>
      <c r="BD79" s="179" t="s">
        <v>542</v>
      </c>
      <c r="BE79" s="179" t="s">
        <v>543</v>
      </c>
      <c r="BF79" s="180"/>
      <c r="BG79" s="179" t="s">
        <v>544</v>
      </c>
      <c r="BH79" s="179" t="s">
        <v>545</v>
      </c>
      <c r="BI79" s="179" t="s">
        <v>546</v>
      </c>
      <c r="BJ79" s="181" t="s">
        <v>547</v>
      </c>
      <c r="BK79" s="181" t="s">
        <v>548</v>
      </c>
      <c r="BL79" s="181" t="s">
        <v>549</v>
      </c>
      <c r="BM79" s="181" t="s">
        <v>582</v>
      </c>
      <c r="BN79" s="181" t="s">
        <v>590</v>
      </c>
      <c r="BO79" s="150"/>
      <c r="BP79" s="178" t="s">
        <v>532</v>
      </c>
      <c r="BQ79" s="179" t="s">
        <v>533</v>
      </c>
      <c r="BR79" s="179" t="s">
        <v>534</v>
      </c>
      <c r="BS79" s="179" t="s">
        <v>535</v>
      </c>
      <c r="BT79" s="179" t="s">
        <v>536</v>
      </c>
      <c r="BU79" s="179" t="s">
        <v>537</v>
      </c>
      <c r="BV79" s="179" t="s">
        <v>538</v>
      </c>
      <c r="BW79" s="179" t="s">
        <v>539</v>
      </c>
      <c r="BX79" s="179" t="s">
        <v>540</v>
      </c>
      <c r="BY79" s="179" t="s">
        <v>541</v>
      </c>
      <c r="BZ79" s="179" t="s">
        <v>542</v>
      </c>
      <c r="CA79" s="179" t="s">
        <v>543</v>
      </c>
      <c r="CB79" s="180"/>
      <c r="CC79" s="179" t="s">
        <v>544</v>
      </c>
      <c r="CD79" s="179" t="s">
        <v>545</v>
      </c>
      <c r="CE79" s="179" t="s">
        <v>546</v>
      </c>
      <c r="CF79" s="181" t="s">
        <v>547</v>
      </c>
      <c r="CG79" s="181" t="s">
        <v>548</v>
      </c>
      <c r="CH79" s="181" t="s">
        <v>549</v>
      </c>
      <c r="CI79" s="181" t="s">
        <v>582</v>
      </c>
      <c r="CJ79" s="181" t="s">
        <v>590</v>
      </c>
    </row>
    <row r="80" spans="2:88" s="165" customFormat="1" ht="10.5" customHeight="1" x14ac:dyDescent="0.25">
      <c r="B80" s="206" t="s">
        <v>550</v>
      </c>
      <c r="C80" s="205" t="s">
        <v>551</v>
      </c>
      <c r="D80" s="205" t="s">
        <v>551</v>
      </c>
      <c r="E80" s="205" t="s">
        <v>551</v>
      </c>
      <c r="F80" s="205" t="s">
        <v>551</v>
      </c>
      <c r="G80" s="205" t="s">
        <v>551</v>
      </c>
      <c r="H80" s="205" t="s">
        <v>551</v>
      </c>
      <c r="I80" s="205" t="s">
        <v>551</v>
      </c>
      <c r="J80" s="205" t="s">
        <v>551</v>
      </c>
      <c r="K80" s="205" t="s">
        <v>551</v>
      </c>
      <c r="L80" s="205" t="s">
        <v>551</v>
      </c>
      <c r="M80" s="205" t="s">
        <v>551</v>
      </c>
      <c r="N80" s="180"/>
      <c r="O80" s="205" t="s">
        <v>551</v>
      </c>
      <c r="P80" s="205" t="s">
        <v>551</v>
      </c>
      <c r="Q80" s="205" t="s">
        <v>551</v>
      </c>
      <c r="R80" s="205" t="s">
        <v>551</v>
      </c>
      <c r="S80" s="205" t="s">
        <v>551</v>
      </c>
      <c r="T80" s="205" t="s">
        <v>551</v>
      </c>
      <c r="U80" s="205" t="s">
        <v>551</v>
      </c>
      <c r="V80" s="205" t="s">
        <v>551</v>
      </c>
      <c r="W80" s="150"/>
      <c r="X80" s="206" t="s">
        <v>550</v>
      </c>
      <c r="Y80" s="205" t="s">
        <v>551</v>
      </c>
      <c r="Z80" s="205" t="s">
        <v>551</v>
      </c>
      <c r="AA80" s="205" t="s">
        <v>551</v>
      </c>
      <c r="AB80" s="205" t="s">
        <v>551</v>
      </c>
      <c r="AC80" s="205" t="s">
        <v>551</v>
      </c>
      <c r="AD80" s="205" t="s">
        <v>551</v>
      </c>
      <c r="AE80" s="205" t="s">
        <v>551</v>
      </c>
      <c r="AF80" s="205" t="s">
        <v>551</v>
      </c>
      <c r="AG80" s="205" t="s">
        <v>551</v>
      </c>
      <c r="AH80" s="205" t="s">
        <v>551</v>
      </c>
      <c r="AI80" s="205" t="s">
        <v>551</v>
      </c>
      <c r="AJ80" s="180"/>
      <c r="AK80" s="205" t="s">
        <v>551</v>
      </c>
      <c r="AL80" s="205" t="s">
        <v>551</v>
      </c>
      <c r="AM80" s="205" t="s">
        <v>551</v>
      </c>
      <c r="AN80" s="205" t="s">
        <v>551</v>
      </c>
      <c r="AO80" s="205" t="s">
        <v>551</v>
      </c>
      <c r="AP80" s="205" t="s">
        <v>551</v>
      </c>
      <c r="AQ80" s="205" t="s">
        <v>551</v>
      </c>
      <c r="AR80" s="205" t="s">
        <v>551</v>
      </c>
      <c r="AT80" s="206" t="s">
        <v>550</v>
      </c>
      <c r="AU80" s="208" t="s">
        <v>551</v>
      </c>
      <c r="AV80" s="208" t="s">
        <v>551</v>
      </c>
      <c r="AW80" s="208" t="s">
        <v>551</v>
      </c>
      <c r="AX80" s="208" t="s">
        <v>551</v>
      </c>
      <c r="AY80" s="208" t="s">
        <v>551</v>
      </c>
      <c r="AZ80" s="208" t="s">
        <v>551</v>
      </c>
      <c r="BA80" s="208" t="s">
        <v>551</v>
      </c>
      <c r="BB80" s="208" t="s">
        <v>551</v>
      </c>
      <c r="BC80" s="208" t="s">
        <v>551</v>
      </c>
      <c r="BD80" s="208" t="s">
        <v>551</v>
      </c>
      <c r="BE80" s="208" t="s">
        <v>551</v>
      </c>
      <c r="BF80" s="180"/>
      <c r="BG80" s="208" t="s">
        <v>551</v>
      </c>
      <c r="BH80" s="208" t="s">
        <v>551</v>
      </c>
      <c r="BI80" s="208" t="s">
        <v>551</v>
      </c>
      <c r="BJ80" s="208" t="s">
        <v>551</v>
      </c>
      <c r="BK80" s="208" t="s">
        <v>551</v>
      </c>
      <c r="BL80" s="208" t="s">
        <v>551</v>
      </c>
      <c r="BM80" s="205" t="s">
        <v>551</v>
      </c>
      <c r="BN80" s="205" t="s">
        <v>551</v>
      </c>
      <c r="BO80" s="150"/>
      <c r="BP80" s="206" t="s">
        <v>550</v>
      </c>
      <c r="BQ80" s="208" t="s">
        <v>551</v>
      </c>
      <c r="BR80" s="208" t="s">
        <v>551</v>
      </c>
      <c r="BS80" s="208" t="s">
        <v>551</v>
      </c>
      <c r="BT80" s="208" t="s">
        <v>551</v>
      </c>
      <c r="BU80" s="208" t="s">
        <v>551</v>
      </c>
      <c r="BV80" s="208" t="s">
        <v>551</v>
      </c>
      <c r="BW80" s="208" t="s">
        <v>551</v>
      </c>
      <c r="BX80" s="208" t="s">
        <v>551</v>
      </c>
      <c r="BY80" s="208" t="s">
        <v>551</v>
      </c>
      <c r="BZ80" s="208" t="s">
        <v>551</v>
      </c>
      <c r="CA80" s="208" t="s">
        <v>551</v>
      </c>
      <c r="CB80" s="180"/>
      <c r="CC80" s="208" t="s">
        <v>551</v>
      </c>
      <c r="CD80" s="208" t="s">
        <v>551</v>
      </c>
      <c r="CE80" s="208" t="s">
        <v>551</v>
      </c>
      <c r="CF80" s="208" t="s">
        <v>551</v>
      </c>
      <c r="CG80" s="208" t="s">
        <v>551</v>
      </c>
      <c r="CH80" s="208" t="s">
        <v>551</v>
      </c>
      <c r="CI80" s="205" t="s">
        <v>551</v>
      </c>
      <c r="CJ80" s="205" t="s">
        <v>551</v>
      </c>
    </row>
    <row r="81" spans="2:90" s="165" customFormat="1" ht="10.5" customHeight="1" x14ac:dyDescent="0.25">
      <c r="B81" s="206" t="s">
        <v>552</v>
      </c>
      <c r="C81" s="205" t="s">
        <v>551</v>
      </c>
      <c r="D81" s="205" t="s">
        <v>551</v>
      </c>
      <c r="E81" s="205" t="s">
        <v>551</v>
      </c>
      <c r="F81" s="205" t="s">
        <v>551</v>
      </c>
      <c r="G81" s="205" t="s">
        <v>551</v>
      </c>
      <c r="H81" s="205" t="s">
        <v>551</v>
      </c>
      <c r="I81" s="205" t="s">
        <v>551</v>
      </c>
      <c r="J81" s="205" t="s">
        <v>551</v>
      </c>
      <c r="K81" s="205" t="s">
        <v>551</v>
      </c>
      <c r="L81" s="205" t="s">
        <v>551</v>
      </c>
      <c r="M81" s="205" t="s">
        <v>551</v>
      </c>
      <c r="N81" s="180"/>
      <c r="O81" s="205" t="s">
        <v>551</v>
      </c>
      <c r="P81" s="205" t="s">
        <v>551</v>
      </c>
      <c r="Q81" s="205" t="s">
        <v>551</v>
      </c>
      <c r="R81" s="205" t="s">
        <v>551</v>
      </c>
      <c r="S81" s="205" t="s">
        <v>551</v>
      </c>
      <c r="T81" s="205" t="s">
        <v>551</v>
      </c>
      <c r="U81" s="205" t="s">
        <v>551</v>
      </c>
      <c r="V81" s="205" t="s">
        <v>551</v>
      </c>
      <c r="W81" s="150"/>
      <c r="X81" s="206" t="s">
        <v>552</v>
      </c>
      <c r="Y81" s="205" t="s">
        <v>551</v>
      </c>
      <c r="Z81" s="205" t="s">
        <v>551</v>
      </c>
      <c r="AA81" s="205" t="s">
        <v>551</v>
      </c>
      <c r="AB81" s="205" t="s">
        <v>551</v>
      </c>
      <c r="AC81" s="205" t="s">
        <v>551</v>
      </c>
      <c r="AD81" s="205" t="s">
        <v>551</v>
      </c>
      <c r="AE81" s="205" t="s">
        <v>551</v>
      </c>
      <c r="AF81" s="205" t="s">
        <v>551</v>
      </c>
      <c r="AG81" s="205" t="s">
        <v>551</v>
      </c>
      <c r="AH81" s="205" t="s">
        <v>551</v>
      </c>
      <c r="AI81" s="205" t="s">
        <v>551</v>
      </c>
      <c r="AJ81" s="180"/>
      <c r="AK81" s="205" t="s">
        <v>551</v>
      </c>
      <c r="AL81" s="205" t="s">
        <v>551</v>
      </c>
      <c r="AM81" s="205" t="s">
        <v>551</v>
      </c>
      <c r="AN81" s="205" t="s">
        <v>551</v>
      </c>
      <c r="AO81" s="205" t="s">
        <v>551</v>
      </c>
      <c r="AP81" s="205" t="s">
        <v>551</v>
      </c>
      <c r="AQ81" s="205" t="s">
        <v>551</v>
      </c>
      <c r="AR81" s="205" t="s">
        <v>551</v>
      </c>
      <c r="AT81" s="206" t="s">
        <v>552</v>
      </c>
      <c r="AU81" s="208"/>
      <c r="AV81" s="208"/>
      <c r="AW81" s="208"/>
      <c r="AX81" s="208"/>
      <c r="AY81" s="208"/>
      <c r="AZ81" s="208"/>
      <c r="BA81" s="208"/>
      <c r="BB81" s="208"/>
      <c r="BC81" s="208"/>
      <c r="BD81" s="208"/>
      <c r="BE81" s="208"/>
      <c r="BF81" s="180"/>
      <c r="BG81" s="208"/>
      <c r="BH81" s="208"/>
      <c r="BI81" s="208"/>
      <c r="BJ81" s="208"/>
      <c r="BK81" s="208"/>
      <c r="BL81" s="208"/>
      <c r="BM81" s="205"/>
      <c r="BN81" s="205"/>
      <c r="BO81" s="150"/>
      <c r="BP81" s="206" t="s">
        <v>552</v>
      </c>
      <c r="BQ81" s="208" t="s">
        <v>551</v>
      </c>
      <c r="BR81" s="208" t="s">
        <v>551</v>
      </c>
      <c r="BS81" s="208" t="s">
        <v>551</v>
      </c>
      <c r="BT81" s="208" t="s">
        <v>551</v>
      </c>
      <c r="BU81" s="208" t="s">
        <v>551</v>
      </c>
      <c r="BV81" s="208" t="s">
        <v>551</v>
      </c>
      <c r="BW81" s="208" t="s">
        <v>551</v>
      </c>
      <c r="BX81" s="208" t="s">
        <v>551</v>
      </c>
      <c r="BY81" s="208" t="s">
        <v>551</v>
      </c>
      <c r="BZ81" s="208" t="s">
        <v>551</v>
      </c>
      <c r="CA81" s="208" t="s">
        <v>551</v>
      </c>
      <c r="CB81" s="180"/>
      <c r="CC81" s="208" t="s">
        <v>551</v>
      </c>
      <c r="CD81" s="208" t="s">
        <v>551</v>
      </c>
      <c r="CE81" s="208" t="s">
        <v>551</v>
      </c>
      <c r="CF81" s="208" t="s">
        <v>551</v>
      </c>
      <c r="CG81" s="208" t="s">
        <v>551</v>
      </c>
      <c r="CH81" s="208" t="s">
        <v>551</v>
      </c>
      <c r="CI81" s="205" t="s">
        <v>551</v>
      </c>
      <c r="CJ81" s="205" t="s">
        <v>551</v>
      </c>
    </row>
    <row r="82" spans="2:90" s="165" customFormat="1" ht="10.5" customHeight="1" x14ac:dyDescent="0.25">
      <c r="B82" s="206" t="s">
        <v>553</v>
      </c>
      <c r="C82" s="205" t="s">
        <v>551</v>
      </c>
      <c r="D82" s="205" t="s">
        <v>551</v>
      </c>
      <c r="E82" s="205" t="s">
        <v>551</v>
      </c>
      <c r="F82" s="205" t="s">
        <v>551</v>
      </c>
      <c r="G82" s="205" t="s">
        <v>551</v>
      </c>
      <c r="H82" s="205" t="s">
        <v>551</v>
      </c>
      <c r="I82" s="205" t="s">
        <v>551</v>
      </c>
      <c r="J82" s="205">
        <v>0</v>
      </c>
      <c r="K82" s="205">
        <v>0</v>
      </c>
      <c r="L82" s="205">
        <v>0</v>
      </c>
      <c r="M82" s="205" t="s">
        <v>551</v>
      </c>
      <c r="N82" s="180"/>
      <c r="O82" s="205">
        <v>0</v>
      </c>
      <c r="P82" s="205">
        <v>0</v>
      </c>
      <c r="Q82" s="205">
        <v>0</v>
      </c>
      <c r="R82" s="205">
        <v>0</v>
      </c>
      <c r="S82" s="205">
        <v>4.3827690078309374</v>
      </c>
      <c r="T82" s="205">
        <v>4.3827690078309374</v>
      </c>
      <c r="U82" s="205">
        <v>4.3827690078309374</v>
      </c>
      <c r="V82" s="205">
        <v>4.3827690078309374</v>
      </c>
      <c r="W82" s="150"/>
      <c r="X82" s="206" t="s">
        <v>553</v>
      </c>
      <c r="Y82" s="205" t="s">
        <v>551</v>
      </c>
      <c r="Z82" s="205" t="s">
        <v>551</v>
      </c>
      <c r="AA82" s="205" t="s">
        <v>551</v>
      </c>
      <c r="AB82" s="205" t="s">
        <v>551</v>
      </c>
      <c r="AC82" s="205" t="s">
        <v>551</v>
      </c>
      <c r="AD82" s="205" t="s">
        <v>551</v>
      </c>
      <c r="AE82" s="205" t="s">
        <v>551</v>
      </c>
      <c r="AF82" s="205">
        <v>0</v>
      </c>
      <c r="AG82" s="205">
        <v>0</v>
      </c>
      <c r="AH82" s="205">
        <v>0</v>
      </c>
      <c r="AI82" s="205" t="s">
        <v>551</v>
      </c>
      <c r="AJ82" s="180"/>
      <c r="AK82" s="205">
        <v>0</v>
      </c>
      <c r="AL82" s="205">
        <v>0</v>
      </c>
      <c r="AM82" s="205">
        <v>0</v>
      </c>
      <c r="AN82" s="205">
        <v>0</v>
      </c>
      <c r="AO82" s="205">
        <v>4.3827690078309374</v>
      </c>
      <c r="AP82" s="205">
        <v>4.3827690078309374</v>
      </c>
      <c r="AQ82" s="205">
        <v>4.3827690078309374</v>
      </c>
      <c r="AR82" s="205">
        <v>4.3827690078309374</v>
      </c>
      <c r="AT82" s="206" t="s">
        <v>553</v>
      </c>
      <c r="AU82" s="208" t="s">
        <v>551</v>
      </c>
      <c r="AV82" s="208" t="s">
        <v>551</v>
      </c>
      <c r="AW82" s="208" t="s">
        <v>551</v>
      </c>
      <c r="AX82" s="208" t="s">
        <v>551</v>
      </c>
      <c r="AY82" s="208" t="s">
        <v>551</v>
      </c>
      <c r="AZ82" s="208" t="s">
        <v>551</v>
      </c>
      <c r="BA82" s="208" t="s">
        <v>551</v>
      </c>
      <c r="BB82" s="208">
        <v>0</v>
      </c>
      <c r="BC82" s="208">
        <v>0</v>
      </c>
      <c r="BD82" s="208">
        <v>0</v>
      </c>
      <c r="BE82" s="208" t="s">
        <v>551</v>
      </c>
      <c r="BF82" s="180"/>
      <c r="BG82" s="208">
        <v>0</v>
      </c>
      <c r="BH82" s="208">
        <v>0</v>
      </c>
      <c r="BI82" s="208">
        <v>0</v>
      </c>
      <c r="BJ82" s="208">
        <v>0</v>
      </c>
      <c r="BK82" s="208">
        <v>4.3827690078309374</v>
      </c>
      <c r="BL82" s="208">
        <v>4.3827690078309374</v>
      </c>
      <c r="BM82" s="205">
        <v>4.3827690078309374</v>
      </c>
      <c r="BN82" s="205">
        <v>4.3827690078309374</v>
      </c>
      <c r="BO82" s="150"/>
      <c r="BP82" s="206" t="s">
        <v>553</v>
      </c>
      <c r="BQ82" s="208"/>
      <c r="BR82" s="208"/>
      <c r="BS82" s="208"/>
      <c r="BT82" s="208"/>
      <c r="BU82" s="208"/>
      <c r="BV82" s="208"/>
      <c r="BW82" s="208"/>
      <c r="BX82" s="208"/>
      <c r="BY82" s="208"/>
      <c r="BZ82" s="208"/>
      <c r="CA82" s="208"/>
      <c r="CB82" s="180"/>
      <c r="CC82" s="208"/>
      <c r="CD82" s="208"/>
      <c r="CE82" s="208"/>
      <c r="CF82" s="208"/>
      <c r="CG82" s="209">
        <v>8.7655380156618747</v>
      </c>
      <c r="CH82" s="209">
        <v>8.7655380156618747</v>
      </c>
      <c r="CI82" s="205">
        <v>8.7655380156618747</v>
      </c>
      <c r="CJ82" s="205">
        <v>8.7655380156618747</v>
      </c>
      <c r="CK82" s="192"/>
      <c r="CL82" s="192"/>
    </row>
    <row r="83" spans="2:90" s="165" customFormat="1" ht="10.5" customHeight="1" x14ac:dyDescent="0.25">
      <c r="B83" s="206" t="s">
        <v>554</v>
      </c>
      <c r="C83" s="205">
        <v>6.6995028867368616</v>
      </c>
      <c r="D83" s="205">
        <v>6.6995028867368616</v>
      </c>
      <c r="E83" s="205">
        <v>7.113121830127354</v>
      </c>
      <c r="F83" s="205">
        <v>7.113121830127354</v>
      </c>
      <c r="G83" s="205">
        <v>7.2804579515147188</v>
      </c>
      <c r="H83" s="205">
        <v>7.1935840895118579</v>
      </c>
      <c r="I83" s="205">
        <v>7.3593999937099719</v>
      </c>
      <c r="J83" s="205">
        <v>7.0492243060839295</v>
      </c>
      <c r="K83" s="205">
        <v>7.1089669218364691</v>
      </c>
      <c r="L83" s="205">
        <v>6.9829560851947958</v>
      </c>
      <c r="M83" s="205">
        <v>9.626223597588794</v>
      </c>
      <c r="N83" s="180"/>
      <c r="O83" s="205">
        <v>9.9504863797742455</v>
      </c>
      <c r="P83" s="205">
        <v>9.9504863797742455</v>
      </c>
      <c r="Q83" s="205">
        <v>10.298637820906496</v>
      </c>
      <c r="R83" s="205">
        <v>10.298637820906496</v>
      </c>
      <c r="S83" s="205">
        <v>10.298637820906496</v>
      </c>
      <c r="T83" s="205">
        <v>10.298637820906496</v>
      </c>
      <c r="U83" s="205">
        <v>10.909265371253543</v>
      </c>
      <c r="V83" s="205">
        <v>10.909265371253543</v>
      </c>
      <c r="W83" s="150"/>
      <c r="X83" s="206" t="s">
        <v>554</v>
      </c>
      <c r="Y83" s="205">
        <v>6.6995028867368616</v>
      </c>
      <c r="Z83" s="205">
        <v>6.6995028867368616</v>
      </c>
      <c r="AA83" s="205">
        <v>7.113121830127354</v>
      </c>
      <c r="AB83" s="205">
        <v>7.113121830127354</v>
      </c>
      <c r="AC83" s="205">
        <v>7.2804579515147188</v>
      </c>
      <c r="AD83" s="205">
        <v>7.1935840895118579</v>
      </c>
      <c r="AE83" s="205">
        <v>7.3593999937099719</v>
      </c>
      <c r="AF83" s="205">
        <v>7.0492243060839295</v>
      </c>
      <c r="AG83" s="205">
        <v>7.1089669218364691</v>
      </c>
      <c r="AH83" s="205">
        <v>6.9829560851947958</v>
      </c>
      <c r="AI83" s="205">
        <v>9.626223597588794</v>
      </c>
      <c r="AJ83" s="180"/>
      <c r="AK83" s="205">
        <v>9.9504863797742455</v>
      </c>
      <c r="AL83" s="205">
        <v>9.9504863797742455</v>
      </c>
      <c r="AM83" s="205">
        <v>10.298637820906496</v>
      </c>
      <c r="AN83" s="205">
        <v>10.298637820906496</v>
      </c>
      <c r="AO83" s="205">
        <v>10.298637820906496</v>
      </c>
      <c r="AP83" s="205">
        <v>10.298637820906496</v>
      </c>
      <c r="AQ83" s="205">
        <v>10.909265371253543</v>
      </c>
      <c r="AR83" s="205">
        <v>10.909265371253543</v>
      </c>
      <c r="AT83" s="206" t="s">
        <v>554</v>
      </c>
      <c r="AU83" s="208">
        <v>6.6995028867368616</v>
      </c>
      <c r="AV83" s="208">
        <v>6.6995028867368616</v>
      </c>
      <c r="AW83" s="208">
        <v>7.113121830127354</v>
      </c>
      <c r="AX83" s="208">
        <v>7.113121830127354</v>
      </c>
      <c r="AY83" s="208">
        <v>7.2804579515147188</v>
      </c>
      <c r="AZ83" s="208">
        <v>7.1935840895118579</v>
      </c>
      <c r="BA83" s="208">
        <v>7.3593999937099719</v>
      </c>
      <c r="BB83" s="208">
        <v>7.0492243060839295</v>
      </c>
      <c r="BC83" s="208">
        <v>7.1089669218364691</v>
      </c>
      <c r="BD83" s="208">
        <v>6.9829560851947958</v>
      </c>
      <c r="BE83" s="208">
        <v>12.319103597588795</v>
      </c>
      <c r="BF83" s="180"/>
      <c r="BG83" s="208">
        <v>12.643366379774246</v>
      </c>
      <c r="BH83" s="208">
        <v>12.643366379774246</v>
      </c>
      <c r="BI83" s="208">
        <v>10.743937820906497</v>
      </c>
      <c r="BJ83" s="208">
        <v>10.743937820906497</v>
      </c>
      <c r="BK83" s="208">
        <v>10.743937820906497</v>
      </c>
      <c r="BL83" s="208">
        <v>10.743937820906497</v>
      </c>
      <c r="BM83" s="205">
        <v>11.292515371253547</v>
      </c>
      <c r="BN83" s="205">
        <v>11.292515371253547</v>
      </c>
      <c r="BO83" s="150"/>
      <c r="BP83" s="206" t="s">
        <v>554</v>
      </c>
      <c r="BQ83" s="208">
        <v>13.399005773473723</v>
      </c>
      <c r="BR83" s="208">
        <v>13.399005773473723</v>
      </c>
      <c r="BS83" s="208">
        <v>14.226243660254708</v>
      </c>
      <c r="BT83" s="208">
        <v>14.226243660254708</v>
      </c>
      <c r="BU83" s="208">
        <v>14.560915903029438</v>
      </c>
      <c r="BV83" s="208">
        <v>14.387168179023716</v>
      </c>
      <c r="BW83" s="208">
        <v>14.718799987419944</v>
      </c>
      <c r="BX83" s="208">
        <v>14.098448612167859</v>
      </c>
      <c r="BY83" s="208">
        <v>14.217933843672938</v>
      </c>
      <c r="BZ83" s="208">
        <v>13.965912170389592</v>
      </c>
      <c r="CA83" s="208">
        <v>21.94532719517759</v>
      </c>
      <c r="CB83" s="180"/>
      <c r="CC83" s="208">
        <v>22.59385275954849</v>
      </c>
      <c r="CD83" s="208">
        <v>22.59385275954849</v>
      </c>
      <c r="CE83" s="208">
        <v>21.042575641812995</v>
      </c>
      <c r="CF83" s="208">
        <v>21.042575641812995</v>
      </c>
      <c r="CG83" s="208">
        <v>21.042575641812995</v>
      </c>
      <c r="CH83" s="208">
        <v>21.042575641812995</v>
      </c>
      <c r="CI83" s="205">
        <v>22.20178074250709</v>
      </c>
      <c r="CJ83" s="205">
        <v>22.20178074250709</v>
      </c>
    </row>
    <row r="84" spans="2:90" s="165" customFormat="1" ht="10.5" customHeight="1" x14ac:dyDescent="0.25">
      <c r="B84" s="206" t="s">
        <v>555</v>
      </c>
      <c r="C84" s="205">
        <v>16.43282142857143</v>
      </c>
      <c r="D84" s="205">
        <v>16.43282142857143</v>
      </c>
      <c r="E84" s="205">
        <v>16.727428571428572</v>
      </c>
      <c r="F84" s="205">
        <v>16.727428571428572</v>
      </c>
      <c r="G84" s="205">
        <v>16.54232142857143</v>
      </c>
      <c r="H84" s="205">
        <v>16.54232142857143</v>
      </c>
      <c r="I84" s="205">
        <v>17.267107142857146</v>
      </c>
      <c r="J84" s="205">
        <v>17.267107142857146</v>
      </c>
      <c r="K84" s="205">
        <v>17.41310714285714</v>
      </c>
      <c r="L84" s="205">
        <v>17.41310714285714</v>
      </c>
      <c r="M84" s="205">
        <v>84.411464285714274</v>
      </c>
      <c r="N84" s="180"/>
      <c r="O84" s="205">
        <v>84.411464285714274</v>
      </c>
      <c r="P84" s="205">
        <v>84.411464285714274</v>
      </c>
      <c r="Q84" s="205">
        <v>103.14368142857143</v>
      </c>
      <c r="R84" s="205">
        <v>103.14368142857143</v>
      </c>
      <c r="S84" s="205">
        <v>103.14368142857143</v>
      </c>
      <c r="T84" s="205">
        <v>103.14368142857143</v>
      </c>
      <c r="U84" s="205">
        <v>120.5856757142857</v>
      </c>
      <c r="V84" s="205">
        <v>120.5856757142857</v>
      </c>
      <c r="W84" s="150"/>
      <c r="X84" s="206" t="s">
        <v>555</v>
      </c>
      <c r="Y84" s="205">
        <v>16.43282142857143</v>
      </c>
      <c r="Z84" s="205">
        <v>16.43282142857143</v>
      </c>
      <c r="AA84" s="205">
        <v>16.727428571428572</v>
      </c>
      <c r="AB84" s="205">
        <v>16.727428571428572</v>
      </c>
      <c r="AC84" s="205">
        <v>16.54232142857143</v>
      </c>
      <c r="AD84" s="205">
        <v>16.54232142857143</v>
      </c>
      <c r="AE84" s="205">
        <v>17.267107142857146</v>
      </c>
      <c r="AF84" s="205">
        <v>17.267107142857146</v>
      </c>
      <c r="AG84" s="205">
        <v>17.41310714285714</v>
      </c>
      <c r="AH84" s="205">
        <v>17.41310714285714</v>
      </c>
      <c r="AI84" s="205">
        <v>84.411464285714274</v>
      </c>
      <c r="AJ84" s="180"/>
      <c r="AK84" s="205">
        <v>84.411464285714274</v>
      </c>
      <c r="AL84" s="205">
        <v>84.411464285714274</v>
      </c>
      <c r="AM84" s="205">
        <v>103.14368142857143</v>
      </c>
      <c r="AN84" s="205">
        <v>103.14368142857143</v>
      </c>
      <c r="AO84" s="205">
        <v>103.14368142857143</v>
      </c>
      <c r="AP84" s="205">
        <v>103.14368142857143</v>
      </c>
      <c r="AQ84" s="205">
        <v>120.5856757142857</v>
      </c>
      <c r="AR84" s="205">
        <v>120.5856757142857</v>
      </c>
      <c r="AT84" s="206" t="s">
        <v>555</v>
      </c>
      <c r="AU84" s="208"/>
      <c r="AV84" s="208"/>
      <c r="AW84" s="208"/>
      <c r="AX84" s="208"/>
      <c r="AY84" s="208"/>
      <c r="AZ84" s="208"/>
      <c r="BA84" s="208"/>
      <c r="BB84" s="208"/>
      <c r="BC84" s="208"/>
      <c r="BD84" s="208"/>
      <c r="BE84" s="208"/>
      <c r="BF84" s="180"/>
      <c r="BG84" s="208"/>
      <c r="BH84" s="208"/>
      <c r="BI84" s="208"/>
      <c r="BJ84" s="208"/>
      <c r="BK84" s="208"/>
      <c r="BL84" s="208"/>
      <c r="BM84" s="205"/>
      <c r="BN84" s="205"/>
      <c r="BO84" s="150"/>
      <c r="BP84" s="206" t="s">
        <v>555</v>
      </c>
      <c r="BQ84" s="208">
        <v>16.43282142857143</v>
      </c>
      <c r="BR84" s="208">
        <v>16.43282142857143</v>
      </c>
      <c r="BS84" s="208">
        <v>16.727428571428572</v>
      </c>
      <c r="BT84" s="208">
        <v>16.727428571428572</v>
      </c>
      <c r="BU84" s="208">
        <v>16.54232142857143</v>
      </c>
      <c r="BV84" s="208">
        <v>16.54232142857143</v>
      </c>
      <c r="BW84" s="208">
        <v>17.267107142857146</v>
      </c>
      <c r="BX84" s="208">
        <v>17.267107142857146</v>
      </c>
      <c r="BY84" s="208">
        <v>17.41310714285714</v>
      </c>
      <c r="BZ84" s="208">
        <v>17.41310714285714</v>
      </c>
      <c r="CA84" s="208">
        <v>84.411464285714274</v>
      </c>
      <c r="CB84" s="180"/>
      <c r="CC84" s="208">
        <v>84.411464285714274</v>
      </c>
      <c r="CD84" s="208">
        <v>84.411464285714274</v>
      </c>
      <c r="CE84" s="208">
        <v>103.14368142857143</v>
      </c>
      <c r="CF84" s="208">
        <v>103.14368142857143</v>
      </c>
      <c r="CG84" s="208">
        <v>103.14368142857143</v>
      </c>
      <c r="CH84" s="208">
        <v>103.14368142857143</v>
      </c>
      <c r="CI84" s="205">
        <v>120.5856757142857</v>
      </c>
      <c r="CJ84" s="205">
        <v>120.5856757142857</v>
      </c>
    </row>
    <row r="85" spans="2:90" s="165" customFormat="1" ht="10.5" customHeight="1" x14ac:dyDescent="0.25">
      <c r="B85" s="206" t="s">
        <v>556</v>
      </c>
      <c r="C85" s="205">
        <v>39.664800000000007</v>
      </c>
      <c r="D85" s="205">
        <v>40.169342465753417</v>
      </c>
      <c r="E85" s="205">
        <v>40.751506849315078</v>
      </c>
      <c r="F85" s="205">
        <v>41.100805479452056</v>
      </c>
      <c r="G85" s="205">
        <v>41.566536986301358</v>
      </c>
      <c r="H85" s="205">
        <v>41.87702465753425</v>
      </c>
      <c r="I85" s="205">
        <v>42.109890410958897</v>
      </c>
      <c r="J85" s="205">
        <v>42.226323287671228</v>
      </c>
      <c r="K85" s="205">
        <v>42.45918904109589</v>
      </c>
      <c r="L85" s="205">
        <v>43.235408219178098</v>
      </c>
      <c r="M85" s="205">
        <v>44.516169863013708</v>
      </c>
      <c r="N85" s="180"/>
      <c r="O85" s="205">
        <v>46.767205479452052</v>
      </c>
      <c r="P85" s="205">
        <v>46.767205479452052</v>
      </c>
      <c r="Q85" s="205">
        <v>48.630131506849317</v>
      </c>
      <c r="R85" s="205">
        <v>48.630131506849317</v>
      </c>
      <c r="S85" s="205">
        <v>50.221380821917812</v>
      </c>
      <c r="T85" s="205">
        <v>50.221380821917812</v>
      </c>
      <c r="U85" s="205">
        <v>50.648301369863013</v>
      </c>
      <c r="V85" s="205">
        <v>50.648301369863013</v>
      </c>
      <c r="W85" s="150"/>
      <c r="X85" s="206" t="s">
        <v>556</v>
      </c>
      <c r="Y85" s="205">
        <v>39.933199999999992</v>
      </c>
      <c r="Z85" s="205">
        <v>40.441156555772992</v>
      </c>
      <c r="AA85" s="205">
        <v>41.027260273972608</v>
      </c>
      <c r="AB85" s="205">
        <v>41.37892250489238</v>
      </c>
      <c r="AC85" s="205">
        <v>41.847805479452056</v>
      </c>
      <c r="AD85" s="205">
        <v>42.160394129158519</v>
      </c>
      <c r="AE85" s="205">
        <v>42.39483561643835</v>
      </c>
      <c r="AF85" s="205">
        <v>42.51205636007829</v>
      </c>
      <c r="AG85" s="205">
        <v>42.746497847358121</v>
      </c>
      <c r="AH85" s="205">
        <v>43.527969471624267</v>
      </c>
      <c r="AI85" s="205">
        <v>44.817397651663399</v>
      </c>
      <c r="AJ85" s="180"/>
      <c r="AK85" s="205">
        <v>47.083665362035234</v>
      </c>
      <c r="AL85" s="205">
        <v>47.083665362035234</v>
      </c>
      <c r="AM85" s="205">
        <v>48.959197260273974</v>
      </c>
      <c r="AN85" s="205">
        <v>48.959197260273974</v>
      </c>
      <c r="AO85" s="205">
        <v>50.561214090019568</v>
      </c>
      <c r="AP85" s="205">
        <v>50.561214090019568</v>
      </c>
      <c r="AQ85" s="205">
        <v>50.991023483365936</v>
      </c>
      <c r="AR85" s="205">
        <v>50.991023483365936</v>
      </c>
      <c r="AT85" s="206" t="s">
        <v>556</v>
      </c>
      <c r="AU85" s="208">
        <v>64.944500000000033</v>
      </c>
      <c r="AV85" s="208">
        <v>65.770604207436435</v>
      </c>
      <c r="AW85" s="208">
        <v>66.723801369863025</v>
      </c>
      <c r="AX85" s="208">
        <v>67.295719667318977</v>
      </c>
      <c r="AY85" s="208">
        <v>68.058277397260298</v>
      </c>
      <c r="AZ85" s="208">
        <v>68.566649217221112</v>
      </c>
      <c r="BA85" s="208">
        <v>68.94792808219178</v>
      </c>
      <c r="BB85" s="208">
        <v>69.138567514677106</v>
      </c>
      <c r="BC85" s="208">
        <v>69.519846379647774</v>
      </c>
      <c r="BD85" s="208">
        <v>70.790775929549909</v>
      </c>
      <c r="BE85" s="208">
        <v>72.887809686888446</v>
      </c>
      <c r="BF85" s="180"/>
      <c r="BG85" s="208">
        <v>76.573505381604704</v>
      </c>
      <c r="BH85" s="208">
        <v>76.573505381604704</v>
      </c>
      <c r="BI85" s="208">
        <v>79.62373630136986</v>
      </c>
      <c r="BJ85" s="208">
        <v>79.62373630136986</v>
      </c>
      <c r="BK85" s="208">
        <v>82.229141878669253</v>
      </c>
      <c r="BL85" s="208">
        <v>82.229141878669253</v>
      </c>
      <c r="BM85" s="205">
        <v>82.928153131115451</v>
      </c>
      <c r="BN85" s="205">
        <v>82.928153131115451</v>
      </c>
      <c r="BO85" s="150"/>
      <c r="BP85" s="206" t="s">
        <v>556</v>
      </c>
      <c r="BQ85" s="208">
        <v>104.60930000000005</v>
      </c>
      <c r="BR85" s="208">
        <v>105.93994667318985</v>
      </c>
      <c r="BS85" s="208">
        <v>107.4753082191781</v>
      </c>
      <c r="BT85" s="208">
        <v>108.39652514677104</v>
      </c>
      <c r="BU85" s="208">
        <v>109.62481438356166</v>
      </c>
      <c r="BV85" s="208">
        <v>110.44367387475536</v>
      </c>
      <c r="BW85" s="208">
        <v>111.05781849315068</v>
      </c>
      <c r="BX85" s="208">
        <v>111.36489080234833</v>
      </c>
      <c r="BY85" s="208">
        <v>111.97903542074366</v>
      </c>
      <c r="BZ85" s="208">
        <v>114.02618414872801</v>
      </c>
      <c r="CA85" s="208">
        <v>117.40397954990215</v>
      </c>
      <c r="CB85" s="180"/>
      <c r="CC85" s="208">
        <v>123.34071086105675</v>
      </c>
      <c r="CD85" s="208">
        <v>123.34071086105675</v>
      </c>
      <c r="CE85" s="208">
        <v>128.25386780821918</v>
      </c>
      <c r="CF85" s="208">
        <v>128.25386780821918</v>
      </c>
      <c r="CG85" s="208">
        <v>132.45052270058707</v>
      </c>
      <c r="CH85" s="208">
        <v>132.45052270058707</v>
      </c>
      <c r="CI85" s="205">
        <v>133.57645450097846</v>
      </c>
      <c r="CJ85" s="205">
        <v>133.57645450097846</v>
      </c>
    </row>
    <row r="86" spans="2:90" s="165" customFormat="1" ht="10.5" customHeight="1" x14ac:dyDescent="0.25">
      <c r="B86" s="206" t="s">
        <v>557</v>
      </c>
      <c r="C86" s="205">
        <v>0</v>
      </c>
      <c r="D86" s="205">
        <v>-0.1310662676190151</v>
      </c>
      <c r="E86" s="205">
        <v>1.6490220555819268</v>
      </c>
      <c r="F86" s="205">
        <v>1.7011822078168848</v>
      </c>
      <c r="G86" s="205">
        <v>3.37071596157242</v>
      </c>
      <c r="H86" s="205">
        <v>3.2761312765157915</v>
      </c>
      <c r="I86" s="205">
        <v>4.8946129781636989</v>
      </c>
      <c r="J86" s="205">
        <v>4.2887571563853459</v>
      </c>
      <c r="K86" s="205">
        <v>4.0337120778428703</v>
      </c>
      <c r="L86" s="205">
        <v>4.3260832188341771</v>
      </c>
      <c r="M86" s="205">
        <v>4.2015880379606623</v>
      </c>
      <c r="N86" s="180"/>
      <c r="O86" s="205">
        <v>4.0728065027047933</v>
      </c>
      <c r="P86" s="205">
        <v>4.0728065027047933</v>
      </c>
      <c r="Q86" s="205">
        <v>4.6721736435258503</v>
      </c>
      <c r="R86" s="205">
        <v>4.6721736435258503</v>
      </c>
      <c r="S86" s="205">
        <v>4.1578876064944286</v>
      </c>
      <c r="T86" s="205">
        <v>4.1578876064944286</v>
      </c>
      <c r="U86" s="205">
        <v>4.6652850413616926</v>
      </c>
      <c r="V86" s="205">
        <v>4.6652850413616926</v>
      </c>
      <c r="W86" s="150"/>
      <c r="X86" s="206" t="s">
        <v>557</v>
      </c>
      <c r="Y86" s="205">
        <v>0</v>
      </c>
      <c r="Z86" s="205">
        <v>-0.1310662676190151</v>
      </c>
      <c r="AA86" s="205">
        <v>1.6490220555819268</v>
      </c>
      <c r="AB86" s="205">
        <v>1.7011822078168848</v>
      </c>
      <c r="AC86" s="205">
        <v>3.37071596157242</v>
      </c>
      <c r="AD86" s="205">
        <v>3.2761312765157915</v>
      </c>
      <c r="AE86" s="205">
        <v>4.8946129781636989</v>
      </c>
      <c r="AF86" s="205">
        <v>4.2887571563853459</v>
      </c>
      <c r="AG86" s="205">
        <v>4.0337120778428703</v>
      </c>
      <c r="AH86" s="205">
        <v>4.3260832188341771</v>
      </c>
      <c r="AI86" s="205">
        <v>4.2015880379606623</v>
      </c>
      <c r="AJ86" s="180"/>
      <c r="AK86" s="205">
        <v>4.0728065027047933</v>
      </c>
      <c r="AL86" s="205">
        <v>4.0728065027047933</v>
      </c>
      <c r="AM86" s="205">
        <v>4.6721736435258503</v>
      </c>
      <c r="AN86" s="205">
        <v>4.6721736435258503</v>
      </c>
      <c r="AO86" s="205">
        <v>4.1578876064944286</v>
      </c>
      <c r="AP86" s="205">
        <v>4.1578876064944286</v>
      </c>
      <c r="AQ86" s="205">
        <v>4.6652850413616926</v>
      </c>
      <c r="AR86" s="205">
        <v>4.6652850413616926</v>
      </c>
      <c r="AT86" s="206" t="s">
        <v>557</v>
      </c>
      <c r="AU86" s="208">
        <v>0</v>
      </c>
      <c r="AV86" s="208">
        <v>-0.1023941345466083</v>
      </c>
      <c r="AW86" s="208">
        <v>1.3107897268148034</v>
      </c>
      <c r="AX86" s="208">
        <v>1.3561024854837453</v>
      </c>
      <c r="AY86" s="208">
        <v>2.7190896886881832</v>
      </c>
      <c r="AZ86" s="208">
        <v>2.5445731212335483</v>
      </c>
      <c r="BA86" s="208">
        <v>3.7238675166956505</v>
      </c>
      <c r="BB86" s="208">
        <v>3.2317970151566944</v>
      </c>
      <c r="BC86" s="208">
        <v>3.0490377355812108</v>
      </c>
      <c r="BD86" s="208">
        <v>-2.875592827402639</v>
      </c>
      <c r="BE86" s="208">
        <v>-4.4212717332369866</v>
      </c>
      <c r="BF86" s="180"/>
      <c r="BG86" s="208">
        <v>-9.9169703850481579</v>
      </c>
      <c r="BH86" s="208">
        <v>-9.9169703850481579</v>
      </c>
      <c r="BI86" s="208">
        <v>-11.95393302872672</v>
      </c>
      <c r="BJ86" s="208">
        <v>-11.95393302872672</v>
      </c>
      <c r="BK86" s="208">
        <v>-12.429854537719555</v>
      </c>
      <c r="BL86" s="208">
        <v>-12.429854537719555</v>
      </c>
      <c r="BM86" s="205">
        <v>-16.631778706798936</v>
      </c>
      <c r="BN86" s="205">
        <v>-16.631778706798936</v>
      </c>
      <c r="BO86" s="150"/>
      <c r="BP86" s="206" t="s">
        <v>557</v>
      </c>
      <c r="BQ86" s="208">
        <v>0</v>
      </c>
      <c r="BR86" s="208">
        <v>-0.23346040216562342</v>
      </c>
      <c r="BS86" s="208">
        <v>2.9598117823967303</v>
      </c>
      <c r="BT86" s="208">
        <v>3.0572846933006304</v>
      </c>
      <c r="BU86" s="208">
        <v>6.0898056502606028</v>
      </c>
      <c r="BV86" s="208">
        <v>5.8207043977493402</v>
      </c>
      <c r="BW86" s="208">
        <v>8.6184804948593499</v>
      </c>
      <c r="BX86" s="208">
        <v>7.5205541715420399</v>
      </c>
      <c r="BY86" s="208">
        <v>7.0827498134240816</v>
      </c>
      <c r="BZ86" s="208">
        <v>1.4504903914315381</v>
      </c>
      <c r="CA86" s="208">
        <v>-0.21968369527632436</v>
      </c>
      <c r="CB86" s="180"/>
      <c r="CC86" s="208">
        <v>-5.8441638823433646</v>
      </c>
      <c r="CD86" s="208">
        <v>-5.8441638823433646</v>
      </c>
      <c r="CE86" s="208">
        <v>-7.2817593852008695</v>
      </c>
      <c r="CF86" s="208">
        <v>-7.2817593852008695</v>
      </c>
      <c r="CG86" s="208">
        <v>-8.2719669312251263</v>
      </c>
      <c r="CH86" s="208">
        <v>-8.2719669312251263</v>
      </c>
      <c r="CI86" s="205">
        <v>-11.966493665437245</v>
      </c>
      <c r="CJ86" s="205">
        <v>-11.966493665437245</v>
      </c>
    </row>
    <row r="87" spans="2:90" s="165" customFormat="1" ht="10.5" customHeight="1" x14ac:dyDescent="0.25">
      <c r="B87" s="206" t="s">
        <v>558</v>
      </c>
      <c r="C87" s="205">
        <v>24.407199999999992</v>
      </c>
      <c r="D87" s="205">
        <v>24.717663405088064</v>
      </c>
      <c r="E87" s="205">
        <v>25.075890410958895</v>
      </c>
      <c r="F87" s="205">
        <v>25.290826614481411</v>
      </c>
      <c r="G87" s="205">
        <v>25.577408219178089</v>
      </c>
      <c r="H87" s="205">
        <v>25.76846262230919</v>
      </c>
      <c r="I87" s="205">
        <v>25.911753424657544</v>
      </c>
      <c r="J87" s="205">
        <v>25.983398825831703</v>
      </c>
      <c r="K87" s="205">
        <v>26.126689628180035</v>
      </c>
      <c r="L87" s="205">
        <v>26.60432563600784</v>
      </c>
      <c r="M87" s="205">
        <v>27.392425048923673</v>
      </c>
      <c r="N87" s="180"/>
      <c r="O87" s="205">
        <v>28.777569471624258</v>
      </c>
      <c r="P87" s="205">
        <v>28.777569471624258</v>
      </c>
      <c r="Q87" s="205">
        <v>29.923895890410957</v>
      </c>
      <c r="R87" s="205">
        <v>29.923895890410957</v>
      </c>
      <c r="S87" s="205">
        <v>30.903049706457924</v>
      </c>
      <c r="T87" s="205">
        <v>30.903049706457924</v>
      </c>
      <c r="U87" s="205">
        <v>31.165749510763195</v>
      </c>
      <c r="V87" s="205">
        <v>31.165749510763195</v>
      </c>
      <c r="W87" s="150"/>
      <c r="X87" s="206" t="s">
        <v>558</v>
      </c>
      <c r="Y87" s="205">
        <v>24.407199999999992</v>
      </c>
      <c r="Z87" s="205">
        <v>24.717663405088064</v>
      </c>
      <c r="AA87" s="205">
        <v>25.075890410958895</v>
      </c>
      <c r="AB87" s="205">
        <v>25.290826614481411</v>
      </c>
      <c r="AC87" s="205">
        <v>25.577408219178089</v>
      </c>
      <c r="AD87" s="205">
        <v>25.76846262230919</v>
      </c>
      <c r="AE87" s="205">
        <v>25.911753424657544</v>
      </c>
      <c r="AF87" s="205">
        <v>25.983398825831703</v>
      </c>
      <c r="AG87" s="205">
        <v>26.126689628180035</v>
      </c>
      <c r="AH87" s="205">
        <v>26.60432563600784</v>
      </c>
      <c r="AI87" s="205">
        <v>27.392425048923673</v>
      </c>
      <c r="AJ87" s="180"/>
      <c r="AK87" s="205">
        <v>28.777569471624258</v>
      </c>
      <c r="AL87" s="205">
        <v>28.777569471624258</v>
      </c>
      <c r="AM87" s="205">
        <v>29.923895890410957</v>
      </c>
      <c r="AN87" s="205">
        <v>29.923895890410957</v>
      </c>
      <c r="AO87" s="205">
        <v>30.903049706457924</v>
      </c>
      <c r="AP87" s="205">
        <v>30.903049706457924</v>
      </c>
      <c r="AQ87" s="205">
        <v>31.165749510763195</v>
      </c>
      <c r="AR87" s="205">
        <v>31.165749510763195</v>
      </c>
      <c r="AT87" s="206" t="s">
        <v>558</v>
      </c>
      <c r="AU87" s="208">
        <v>39.661700000000003</v>
      </c>
      <c r="AV87" s="208">
        <v>40.166203033268111</v>
      </c>
      <c r="AW87" s="208">
        <v>40.748321917808212</v>
      </c>
      <c r="AX87" s="208">
        <v>41.097593248532299</v>
      </c>
      <c r="AY87" s="208">
        <v>41.563288356164385</v>
      </c>
      <c r="AZ87" s="208">
        <v>41.873751761252443</v>
      </c>
      <c r="BA87" s="208">
        <v>42.106599315068493</v>
      </c>
      <c r="BB87" s="208">
        <v>42.223023091976522</v>
      </c>
      <c r="BC87" s="208">
        <v>42.455870645792565</v>
      </c>
      <c r="BD87" s="208">
        <v>43.232029158512731</v>
      </c>
      <c r="BE87" s="208">
        <v>44.512690704500983</v>
      </c>
      <c r="BF87" s="180"/>
      <c r="BG87" s="208">
        <v>46.763550391389451</v>
      </c>
      <c r="BH87" s="208">
        <v>46.763550391389451</v>
      </c>
      <c r="BI87" s="208">
        <v>48.626330821917811</v>
      </c>
      <c r="BJ87" s="208">
        <v>48.626330821917811</v>
      </c>
      <c r="BK87" s="208">
        <v>50.217455772994143</v>
      </c>
      <c r="BL87" s="208">
        <v>50.217455772994143</v>
      </c>
      <c r="BM87" s="205">
        <v>50.644342954990215</v>
      </c>
      <c r="BN87" s="205">
        <v>50.644342954990215</v>
      </c>
      <c r="BO87" s="150"/>
      <c r="BP87" s="206" t="s">
        <v>558</v>
      </c>
      <c r="BQ87" s="208">
        <v>64.068899999999999</v>
      </c>
      <c r="BR87" s="208">
        <v>64.883866438356179</v>
      </c>
      <c r="BS87" s="208">
        <v>65.824212328767103</v>
      </c>
      <c r="BT87" s="208">
        <v>66.388419863013709</v>
      </c>
      <c r="BU87" s="208">
        <v>67.140696575342474</v>
      </c>
      <c r="BV87" s="208">
        <v>67.642214383561637</v>
      </c>
      <c r="BW87" s="208">
        <v>68.018352739726041</v>
      </c>
      <c r="BX87" s="208">
        <v>68.206421917808228</v>
      </c>
      <c r="BY87" s="208">
        <v>68.582560273972604</v>
      </c>
      <c r="BZ87" s="208">
        <v>69.836354794520574</v>
      </c>
      <c r="CA87" s="208">
        <v>71.905115753424653</v>
      </c>
      <c r="CB87" s="180"/>
      <c r="CC87" s="208">
        <v>75.541119863013705</v>
      </c>
      <c r="CD87" s="208">
        <v>75.541119863013705</v>
      </c>
      <c r="CE87" s="208">
        <v>78.550226712328765</v>
      </c>
      <c r="CF87" s="208">
        <v>78.550226712328765</v>
      </c>
      <c r="CG87" s="208">
        <v>81.120505479452063</v>
      </c>
      <c r="CH87" s="208">
        <v>81.120505479452063</v>
      </c>
      <c r="CI87" s="205">
        <v>81.810092465753414</v>
      </c>
      <c r="CJ87" s="205">
        <v>81.810092465753414</v>
      </c>
    </row>
    <row r="88" spans="2:90" s="165" customFormat="1" ht="10.5" customHeight="1" x14ac:dyDescent="0.25">
      <c r="B88" s="206" t="s">
        <v>559</v>
      </c>
      <c r="C88" s="205">
        <v>0</v>
      </c>
      <c r="D88" s="205">
        <v>0</v>
      </c>
      <c r="E88" s="205">
        <v>0</v>
      </c>
      <c r="F88" s="205">
        <v>0</v>
      </c>
      <c r="G88" s="205">
        <v>0</v>
      </c>
      <c r="H88" s="205">
        <v>0</v>
      </c>
      <c r="I88" s="205">
        <v>0</v>
      </c>
      <c r="J88" s="205">
        <v>0</v>
      </c>
      <c r="K88" s="205">
        <v>0</v>
      </c>
      <c r="L88" s="205">
        <v>0</v>
      </c>
      <c r="M88" s="205">
        <v>0</v>
      </c>
      <c r="N88" s="180"/>
      <c r="O88" s="205">
        <v>0</v>
      </c>
      <c r="P88" s="205">
        <v>0</v>
      </c>
      <c r="Q88" s="205">
        <v>0</v>
      </c>
      <c r="R88" s="205">
        <v>0</v>
      </c>
      <c r="S88" s="205">
        <v>0</v>
      </c>
      <c r="T88" s="205">
        <v>0</v>
      </c>
      <c r="U88" s="205">
        <v>0</v>
      </c>
      <c r="V88" s="205">
        <v>0</v>
      </c>
      <c r="W88" s="150"/>
      <c r="X88" s="206" t="s">
        <v>559</v>
      </c>
      <c r="Y88" s="205">
        <v>0</v>
      </c>
      <c r="Z88" s="205">
        <v>0</v>
      </c>
      <c r="AA88" s="205">
        <v>0</v>
      </c>
      <c r="AB88" s="205">
        <v>0</v>
      </c>
      <c r="AC88" s="205">
        <v>0</v>
      </c>
      <c r="AD88" s="205">
        <v>0</v>
      </c>
      <c r="AE88" s="205">
        <v>0</v>
      </c>
      <c r="AF88" s="205">
        <v>0</v>
      </c>
      <c r="AG88" s="205">
        <v>0</v>
      </c>
      <c r="AH88" s="205">
        <v>0</v>
      </c>
      <c r="AI88" s="205">
        <v>0</v>
      </c>
      <c r="AJ88" s="180"/>
      <c r="AK88" s="205">
        <v>0</v>
      </c>
      <c r="AL88" s="205">
        <v>0</v>
      </c>
      <c r="AM88" s="205">
        <v>0</v>
      </c>
      <c r="AN88" s="205">
        <v>0</v>
      </c>
      <c r="AO88" s="205">
        <v>0</v>
      </c>
      <c r="AP88" s="205">
        <v>0</v>
      </c>
      <c r="AQ88" s="205">
        <v>0</v>
      </c>
      <c r="AR88" s="205">
        <v>0</v>
      </c>
      <c r="AT88" s="206" t="s">
        <v>559</v>
      </c>
      <c r="AU88" s="208">
        <v>0</v>
      </c>
      <c r="AV88" s="208">
        <v>0</v>
      </c>
      <c r="AW88" s="208">
        <v>0</v>
      </c>
      <c r="AX88" s="208">
        <v>0</v>
      </c>
      <c r="AY88" s="208">
        <v>0</v>
      </c>
      <c r="AZ88" s="208">
        <v>0</v>
      </c>
      <c r="BA88" s="208">
        <v>0</v>
      </c>
      <c r="BB88" s="208">
        <v>0</v>
      </c>
      <c r="BC88" s="208">
        <v>0</v>
      </c>
      <c r="BD88" s="208">
        <v>0</v>
      </c>
      <c r="BE88" s="208">
        <v>0</v>
      </c>
      <c r="BF88" s="180"/>
      <c r="BG88" s="208">
        <v>0</v>
      </c>
      <c r="BH88" s="208">
        <v>0</v>
      </c>
      <c r="BI88" s="208">
        <v>0</v>
      </c>
      <c r="BJ88" s="208">
        <v>0</v>
      </c>
      <c r="BK88" s="208">
        <v>0</v>
      </c>
      <c r="BL88" s="208">
        <v>0</v>
      </c>
      <c r="BM88" s="205">
        <v>0</v>
      </c>
      <c r="BN88" s="205">
        <v>0</v>
      </c>
      <c r="BO88" s="150"/>
      <c r="BP88" s="206" t="s">
        <v>559</v>
      </c>
      <c r="BQ88" s="208">
        <v>0</v>
      </c>
      <c r="BR88" s="208">
        <v>0</v>
      </c>
      <c r="BS88" s="208">
        <v>0</v>
      </c>
      <c r="BT88" s="208">
        <v>0</v>
      </c>
      <c r="BU88" s="208">
        <v>0</v>
      </c>
      <c r="BV88" s="208">
        <v>0</v>
      </c>
      <c r="BW88" s="208">
        <v>0</v>
      </c>
      <c r="BX88" s="208">
        <v>0</v>
      </c>
      <c r="BY88" s="208">
        <v>0</v>
      </c>
      <c r="BZ88" s="208">
        <v>0</v>
      </c>
      <c r="CA88" s="208">
        <v>0</v>
      </c>
      <c r="CB88" s="180"/>
      <c r="CC88" s="208">
        <v>0</v>
      </c>
      <c r="CD88" s="208">
        <v>0</v>
      </c>
      <c r="CE88" s="208">
        <v>0</v>
      </c>
      <c r="CF88" s="208">
        <v>0</v>
      </c>
      <c r="CG88" s="208">
        <v>0</v>
      </c>
      <c r="CH88" s="208">
        <v>0</v>
      </c>
      <c r="CI88" s="205">
        <v>0</v>
      </c>
      <c r="CJ88" s="205">
        <v>0</v>
      </c>
    </row>
    <row r="89" spans="2:90" s="165" customFormat="1" ht="10.5" customHeight="1" x14ac:dyDescent="0.25">
      <c r="B89" s="206" t="s">
        <v>560</v>
      </c>
      <c r="C89" s="205">
        <v>1.6889733533388911</v>
      </c>
      <c r="D89" s="205">
        <v>1.7022198955741037</v>
      </c>
      <c r="E89" s="205">
        <v>1.768627069486832</v>
      </c>
      <c r="F89" s="205">
        <v>1.7805654075736359</v>
      </c>
      <c r="G89" s="205">
        <v>1.8271275485169689</v>
      </c>
      <c r="H89" s="205">
        <v>1.8333269262738028</v>
      </c>
      <c r="I89" s="205">
        <v>1.8892082521903257</v>
      </c>
      <c r="J89" s="205">
        <v>1.8751092540022867</v>
      </c>
      <c r="K89" s="205">
        <v>1.8814397640751825</v>
      </c>
      <c r="L89" s="205">
        <v>1.908946497690531</v>
      </c>
      <c r="M89" s="205">
        <v>3.2954239622974391</v>
      </c>
      <c r="N89" s="180"/>
      <c r="O89" s="205">
        <v>3.3696355780860143</v>
      </c>
      <c r="P89" s="205">
        <v>3.3696355780860143</v>
      </c>
      <c r="Q89" s="205">
        <v>3.8090759009818345</v>
      </c>
      <c r="R89" s="205">
        <v>3.8090759009818345</v>
      </c>
      <c r="S89" s="205">
        <v>4.9055654174385301</v>
      </c>
      <c r="T89" s="205">
        <v>4.831609559362521</v>
      </c>
      <c r="U89" s="205">
        <v>5.5534126104747958</v>
      </c>
      <c r="V89" s="205">
        <v>5.7329444217727064</v>
      </c>
      <c r="W89" s="150"/>
      <c r="X89" s="206" t="s">
        <v>560</v>
      </c>
      <c r="Y89" s="205">
        <v>1.6941717245388905</v>
      </c>
      <c r="Z89" s="205">
        <v>1.7074843908696027</v>
      </c>
      <c r="AA89" s="205">
        <v>1.773967861815599</v>
      </c>
      <c r="AB89" s="205">
        <v>1.7859519781223645</v>
      </c>
      <c r="AC89" s="205">
        <v>1.8325751566923116</v>
      </c>
      <c r="AD89" s="205">
        <v>1.838815226200222</v>
      </c>
      <c r="AE89" s="205">
        <v>1.8947270709300512</v>
      </c>
      <c r="AF89" s="205">
        <v>1.8806433321486664</v>
      </c>
      <c r="AG89" s="205">
        <v>1.8870043610348692</v>
      </c>
      <c r="AH89" s="205">
        <v>1.9146128240279083</v>
      </c>
      <c r="AI89" s="205">
        <v>3.3012581421080074</v>
      </c>
      <c r="AJ89" s="180"/>
      <c r="AK89" s="205">
        <v>3.3757647730918854</v>
      </c>
      <c r="AL89" s="205">
        <v>3.3757647730918854</v>
      </c>
      <c r="AM89" s="205">
        <v>3.8154492464941634</v>
      </c>
      <c r="AN89" s="205">
        <v>3.8154492464941634</v>
      </c>
      <c r="AO89" s="205">
        <v>4.5097230225618059</v>
      </c>
      <c r="AP89" s="205">
        <v>4.4405296675486552</v>
      </c>
      <c r="AQ89" s="205">
        <v>5.1162335530884162</v>
      </c>
      <c r="AR89" s="205">
        <v>5.2893378244261173</v>
      </c>
      <c r="AT89" s="206" t="s">
        <v>560</v>
      </c>
      <c r="AU89" s="208">
        <v>2.1557688535103199</v>
      </c>
      <c r="AV89" s="208">
        <v>2.1795568849503861</v>
      </c>
      <c r="AW89" s="208">
        <v>2.2446744028704724</v>
      </c>
      <c r="AX89" s="208">
        <v>2.2633936210989636</v>
      </c>
      <c r="AY89" s="208">
        <v>2.3168217242077782</v>
      </c>
      <c r="AZ89" s="208">
        <v>2.3276183150087926</v>
      </c>
      <c r="BA89" s="208">
        <v>2.3655648117716734</v>
      </c>
      <c r="BB89" s="208">
        <v>2.3559741078194563</v>
      </c>
      <c r="BC89" s="208">
        <v>2.3654859215535935</v>
      </c>
      <c r="BD89" s="208">
        <v>2.2879451005225162</v>
      </c>
      <c r="BE89" s="208">
        <v>2.426778099129197</v>
      </c>
      <c r="BF89" s="180"/>
      <c r="BG89" s="208">
        <v>2.4415969338372041</v>
      </c>
      <c r="BH89" s="208">
        <v>2.4415969338372046</v>
      </c>
      <c r="BI89" s="208">
        <v>2.460512112858773</v>
      </c>
      <c r="BJ89" s="208">
        <v>2.460512112858773</v>
      </c>
      <c r="BK89" s="208">
        <v>3.4234499134514205</v>
      </c>
      <c r="BL89" s="208">
        <v>3.3200308400490823</v>
      </c>
      <c r="BM89" s="205">
        <v>3.5509860445171846</v>
      </c>
      <c r="BN89" s="205">
        <v>3.6995545094660249</v>
      </c>
      <c r="BO89" s="150"/>
      <c r="BP89" s="206" t="s">
        <v>560</v>
      </c>
      <c r="BQ89" s="208">
        <v>3.8447422068492108</v>
      </c>
      <c r="BR89" s="208">
        <v>3.8817767805244898</v>
      </c>
      <c r="BS89" s="208">
        <v>4.0133014723573046</v>
      </c>
      <c r="BT89" s="208">
        <v>4.0439590286725995</v>
      </c>
      <c r="BU89" s="208">
        <v>4.1439492727247469</v>
      </c>
      <c r="BV89" s="208">
        <v>4.1609452412825956</v>
      </c>
      <c r="BW89" s="208">
        <v>4.2547730639619994</v>
      </c>
      <c r="BX89" s="208">
        <v>4.2310833618217432</v>
      </c>
      <c r="BY89" s="208">
        <v>4.246925685628776</v>
      </c>
      <c r="BZ89" s="208">
        <v>4.196891598213047</v>
      </c>
      <c r="CA89" s="208">
        <v>5.7222020614266356</v>
      </c>
      <c r="CB89" s="180"/>
      <c r="CC89" s="208">
        <v>5.8112325119232189</v>
      </c>
      <c r="CD89" s="208">
        <v>5.8112325119232189</v>
      </c>
      <c r="CE89" s="208">
        <v>6.2695880138406075</v>
      </c>
      <c r="CF89" s="208">
        <v>6.2695880138406075</v>
      </c>
      <c r="CG89" s="208">
        <v>8.3290153308899502</v>
      </c>
      <c r="CH89" s="208">
        <v>8.1516403994116029</v>
      </c>
      <c r="CI89" s="205">
        <v>9.1043986549919804</v>
      </c>
      <c r="CJ89" s="205">
        <v>9.4324989312387313</v>
      </c>
    </row>
    <row r="90" spans="2:90" s="165" customFormat="1" ht="10.5" customHeight="1" x14ac:dyDescent="0.25">
      <c r="B90" s="207" t="s">
        <v>561</v>
      </c>
      <c r="C90" s="205">
        <v>1.0608938326309489</v>
      </c>
      <c r="D90" s="205">
        <v>1.071101334986595</v>
      </c>
      <c r="E90" s="205">
        <v>1.1179599408426975</v>
      </c>
      <c r="F90" s="205">
        <v>1.1271593690391071</v>
      </c>
      <c r="G90" s="205">
        <v>1.1657493134527706</v>
      </c>
      <c r="H90" s="205">
        <v>1.1705264214657733</v>
      </c>
      <c r="I90" s="205">
        <v>1.2029757893387811</v>
      </c>
      <c r="J90" s="205">
        <v>1.1921114026436563</v>
      </c>
      <c r="K90" s="205">
        <v>1.1948519724169988</v>
      </c>
      <c r="L90" s="205">
        <v>1.216048073496752</v>
      </c>
      <c r="M90" s="205">
        <v>1.3035150304937519</v>
      </c>
      <c r="N90" s="180"/>
      <c r="O90" s="205">
        <v>1.3607009156498413</v>
      </c>
      <c r="P90" s="205">
        <v>1.3607009156498413</v>
      </c>
      <c r="Q90" s="205">
        <v>1.4250658460403167</v>
      </c>
      <c r="R90" s="205">
        <v>1.4250658460403167</v>
      </c>
      <c r="S90" s="205">
        <v>1.5353912804688963</v>
      </c>
      <c r="T90" s="205">
        <v>1.5343084927508055</v>
      </c>
      <c r="U90" s="205">
        <v>1.5713421466079627</v>
      </c>
      <c r="V90" s="205">
        <v>1.5739706718571751</v>
      </c>
      <c r="W90" s="150"/>
      <c r="X90" s="207" t="s">
        <v>561</v>
      </c>
      <c r="Y90" s="205">
        <v>1.0648995863836881</v>
      </c>
      <c r="Z90" s="205">
        <v>1.0751580425541933</v>
      </c>
      <c r="AA90" s="205">
        <v>1.122075441273594</v>
      </c>
      <c r="AB90" s="205">
        <v>1.1313101451879828</v>
      </c>
      <c r="AC90" s="205">
        <v>1.1699471238922847</v>
      </c>
      <c r="AD90" s="205">
        <v>1.1747555880990472</v>
      </c>
      <c r="AE90" s="205">
        <v>1.2072284731173739</v>
      </c>
      <c r="AF90" s="205">
        <v>1.1963758449949091</v>
      </c>
      <c r="AG90" s="205">
        <v>1.1991399319135709</v>
      </c>
      <c r="AH90" s="205">
        <v>1.2204144234777223</v>
      </c>
      <c r="AI90" s="205">
        <v>1.3080107247739787</v>
      </c>
      <c r="AJ90" s="180"/>
      <c r="AK90" s="205">
        <v>1.3654239423348222</v>
      </c>
      <c r="AL90" s="205">
        <v>1.3654239423348222</v>
      </c>
      <c r="AM90" s="205">
        <v>1.4299770098878533</v>
      </c>
      <c r="AN90" s="205">
        <v>1.4299770098878533</v>
      </c>
      <c r="AO90" s="205">
        <v>1.5345712508437841</v>
      </c>
      <c r="AP90" s="205">
        <v>1.5335581909330362</v>
      </c>
      <c r="AQ90" s="205">
        <v>1.5699592024925644</v>
      </c>
      <c r="AR90" s="205">
        <v>1.5724936221292203</v>
      </c>
      <c r="AT90" s="207" t="s">
        <v>561</v>
      </c>
      <c r="AU90" s="208">
        <v>1.6611894077489591</v>
      </c>
      <c r="AV90" s="208">
        <v>1.6795199564045309</v>
      </c>
      <c r="AW90" s="208">
        <v>1.7296981240924116</v>
      </c>
      <c r="AX90" s="208">
        <v>1.7441227536123509</v>
      </c>
      <c r="AY90" s="208">
        <v>1.785293308060228</v>
      </c>
      <c r="AZ90" s="208">
        <v>1.7936129301983994</v>
      </c>
      <c r="BA90" s="208">
        <v>1.8228536896522851</v>
      </c>
      <c r="BB90" s="208">
        <v>1.8154632981488845</v>
      </c>
      <c r="BC90" s="208">
        <v>1.8227928985361899</v>
      </c>
      <c r="BD90" s="208">
        <v>1.7630415989684103</v>
      </c>
      <c r="BE90" s="208">
        <v>1.8700233407056575</v>
      </c>
      <c r="BF90" s="180"/>
      <c r="BG90" s="208">
        <v>1.8814424180395017</v>
      </c>
      <c r="BH90" s="208">
        <v>1.8814424180395017</v>
      </c>
      <c r="BI90" s="208">
        <v>1.8960180507587234</v>
      </c>
      <c r="BJ90" s="208">
        <v>1.8960180507587234</v>
      </c>
      <c r="BK90" s="208">
        <v>2.0287579807936398</v>
      </c>
      <c r="BL90" s="208">
        <v>2.0272438221399556</v>
      </c>
      <c r="BM90" s="205">
        <v>1.9936208684223822</v>
      </c>
      <c r="BN90" s="205">
        <v>1.9957960593176978</v>
      </c>
      <c r="BO90" s="150"/>
      <c r="BP90" s="207" t="s">
        <v>561</v>
      </c>
      <c r="BQ90" s="208">
        <v>2.722083240379908</v>
      </c>
      <c r="BR90" s="208">
        <v>2.7506212913911261</v>
      </c>
      <c r="BS90" s="208">
        <v>2.8476580649351089</v>
      </c>
      <c r="BT90" s="208">
        <v>2.8712821226514578</v>
      </c>
      <c r="BU90" s="208">
        <v>2.9510426215129986</v>
      </c>
      <c r="BV90" s="208">
        <v>2.9641393516641728</v>
      </c>
      <c r="BW90" s="208">
        <v>3.0258294789910662</v>
      </c>
      <c r="BX90" s="208">
        <v>3.0075747007925409</v>
      </c>
      <c r="BY90" s="208">
        <v>3.0176448709531885</v>
      </c>
      <c r="BZ90" s="208">
        <v>2.9790896724651623</v>
      </c>
      <c r="CA90" s="208">
        <v>3.1735383711994096</v>
      </c>
      <c r="CB90" s="180"/>
      <c r="CC90" s="208">
        <v>3.2421433336893433</v>
      </c>
      <c r="CD90" s="208">
        <v>3.2421433336893433</v>
      </c>
      <c r="CE90" s="208">
        <v>3.3210838967990401</v>
      </c>
      <c r="CF90" s="208">
        <v>3.3210838967990401</v>
      </c>
      <c r="CG90" s="208">
        <v>3.5641492612625361</v>
      </c>
      <c r="CH90" s="208">
        <v>3.5615523148907613</v>
      </c>
      <c r="CI90" s="205">
        <v>3.5649630150303446</v>
      </c>
      <c r="CJ90" s="205">
        <v>3.5697667311748731</v>
      </c>
    </row>
    <row r="91" spans="2:90" s="165" customFormat="1" ht="10.5" customHeight="1" x14ac:dyDescent="0.25">
      <c r="B91" s="206" t="s">
        <v>563</v>
      </c>
      <c r="C91" s="205">
        <v>89.954191501278132</v>
      </c>
      <c r="D91" s="205">
        <v>90.661585149091465</v>
      </c>
      <c r="E91" s="205">
        <v>94.203556727741358</v>
      </c>
      <c r="F91" s="205">
        <v>94.841089479919006</v>
      </c>
      <c r="G91" s="205">
        <v>97.330317409107764</v>
      </c>
      <c r="H91" s="205">
        <v>97.661377422182099</v>
      </c>
      <c r="I91" s="205">
        <v>100.63494799187637</v>
      </c>
      <c r="J91" s="205">
        <v>99.882031375475293</v>
      </c>
      <c r="K91" s="205">
        <v>100.21795654830457</v>
      </c>
      <c r="L91" s="205">
        <v>101.68687487325928</v>
      </c>
      <c r="M91" s="205">
        <v>174.74680982599233</v>
      </c>
      <c r="N91" s="180"/>
      <c r="O91" s="205">
        <v>178.70986861300551</v>
      </c>
      <c r="P91" s="205">
        <v>178.70986861300551</v>
      </c>
      <c r="Q91" s="205">
        <v>201.90266203728615</v>
      </c>
      <c r="R91" s="205">
        <v>201.90266203728615</v>
      </c>
      <c r="S91" s="205">
        <v>209.54836309008647</v>
      </c>
      <c r="T91" s="205">
        <v>209.47332444429236</v>
      </c>
      <c r="U91" s="205">
        <v>229.48180077244083</v>
      </c>
      <c r="V91" s="205">
        <v>229.66396110898793</v>
      </c>
      <c r="W91" s="150"/>
      <c r="X91" s="206" t="s">
        <v>563</v>
      </c>
      <c r="Y91" s="205">
        <v>90.231795626230877</v>
      </c>
      <c r="Z91" s="205">
        <v>90.942720441974146</v>
      </c>
      <c r="AA91" s="205">
        <v>94.488766445158518</v>
      </c>
      <c r="AB91" s="205">
        <v>95.128743852056928</v>
      </c>
      <c r="AC91" s="205">
        <v>97.621231320873292</v>
      </c>
      <c r="AD91" s="205">
        <v>97.95446436036606</v>
      </c>
      <c r="AE91" s="205">
        <v>100.92966469987412</v>
      </c>
      <c r="AF91" s="205">
        <v>100.17756296837999</v>
      </c>
      <c r="AG91" s="205">
        <v>100.51511791102307</v>
      </c>
      <c r="AH91" s="205">
        <v>101.98946880202382</v>
      </c>
      <c r="AI91" s="205">
        <v>175.05836748873284</v>
      </c>
      <c r="AJ91" s="180"/>
      <c r="AK91" s="205">
        <v>179.03718071727954</v>
      </c>
      <c r="AL91" s="205">
        <v>179.03718071727954</v>
      </c>
      <c r="AM91" s="205">
        <v>202.24301230007077</v>
      </c>
      <c r="AN91" s="205">
        <v>202.24301230007077</v>
      </c>
      <c r="AO91" s="205">
        <v>209.49153393368638</v>
      </c>
      <c r="AP91" s="205">
        <v>209.42132751876247</v>
      </c>
      <c r="AQ91" s="205">
        <v>229.38596088444203</v>
      </c>
      <c r="AR91" s="205">
        <v>229.56159957541641</v>
      </c>
      <c r="AT91" s="206" t="s">
        <v>563</v>
      </c>
      <c r="AU91" s="208">
        <v>115.12266114799611</v>
      </c>
      <c r="AV91" s="208">
        <v>116.39299283424974</v>
      </c>
      <c r="AW91" s="208">
        <v>119.87040737157623</v>
      </c>
      <c r="AX91" s="208">
        <v>120.87005360617376</v>
      </c>
      <c r="AY91" s="208">
        <v>123.72322842589558</v>
      </c>
      <c r="AZ91" s="208">
        <v>124.29978943442619</v>
      </c>
      <c r="BA91" s="208">
        <v>126.32621340908987</v>
      </c>
      <c r="BB91" s="208">
        <v>125.8140493338626</v>
      </c>
      <c r="BC91" s="208">
        <v>126.32200050294777</v>
      </c>
      <c r="BD91" s="208">
        <v>122.18115504534576</v>
      </c>
      <c r="BE91" s="208">
        <v>129.5951336955761</v>
      </c>
      <c r="BF91" s="180"/>
      <c r="BG91" s="208">
        <v>130.38649111959694</v>
      </c>
      <c r="BH91" s="208">
        <v>130.38649111959694</v>
      </c>
      <c r="BI91" s="208">
        <v>131.39660207908494</v>
      </c>
      <c r="BJ91" s="208">
        <v>131.39660207908494</v>
      </c>
      <c r="BK91" s="208">
        <v>140.59565783692634</v>
      </c>
      <c r="BL91" s="208">
        <v>140.49072460487031</v>
      </c>
      <c r="BM91" s="205">
        <v>138.16060867133078</v>
      </c>
      <c r="BN91" s="205">
        <v>138.31135232717497</v>
      </c>
      <c r="BO91" s="150"/>
      <c r="BP91" s="206" t="s">
        <v>563</v>
      </c>
      <c r="BQ91" s="208">
        <v>205.07685264927426</v>
      </c>
      <c r="BR91" s="208">
        <v>207.0545779833412</v>
      </c>
      <c r="BS91" s="208">
        <v>214.07396409931761</v>
      </c>
      <c r="BT91" s="208">
        <v>215.71114308609276</v>
      </c>
      <c r="BU91" s="208">
        <v>221.05354583500335</v>
      </c>
      <c r="BV91" s="208">
        <v>221.96116685660829</v>
      </c>
      <c r="BW91" s="208">
        <v>226.96116140096626</v>
      </c>
      <c r="BX91" s="208">
        <v>225.69608070933788</v>
      </c>
      <c r="BY91" s="208">
        <v>226.53995705125234</v>
      </c>
      <c r="BZ91" s="208">
        <v>223.86802991860503</v>
      </c>
      <c r="CA91" s="208">
        <v>304.3419435215684</v>
      </c>
      <c r="CB91" s="180"/>
      <c r="CC91" s="208">
        <v>309.09635973260242</v>
      </c>
      <c r="CD91" s="208">
        <v>309.09635973260242</v>
      </c>
      <c r="CE91" s="208">
        <v>333.29926411637109</v>
      </c>
      <c r="CF91" s="208">
        <v>333.29926411637109</v>
      </c>
      <c r="CG91" s="208">
        <v>350.14402092701278</v>
      </c>
      <c r="CH91" s="208">
        <v>349.96404904916267</v>
      </c>
      <c r="CI91" s="205">
        <v>367.64240944377161</v>
      </c>
      <c r="CJ91" s="205">
        <v>367.97531343616288</v>
      </c>
    </row>
    <row r="92" spans="2:90" s="165" customFormat="1" ht="10.5" customHeight="1" x14ac:dyDescent="0.25">
      <c r="B92"/>
      <c r="C92"/>
      <c r="D92"/>
      <c r="E92"/>
      <c r="F92"/>
      <c r="G92"/>
      <c r="H92"/>
      <c r="I92"/>
      <c r="J92"/>
      <c r="K92"/>
      <c r="L92"/>
      <c r="M92"/>
      <c r="N92"/>
      <c r="O92"/>
      <c r="P92"/>
      <c r="Q92"/>
      <c r="R92"/>
      <c r="S92"/>
      <c r="T92"/>
      <c r="U92"/>
      <c r="V92"/>
      <c r="W92" s="150"/>
      <c r="X92"/>
      <c r="Y92"/>
      <c r="Z92"/>
      <c r="AA92"/>
      <c r="AB92"/>
      <c r="AC92"/>
      <c r="AD92"/>
      <c r="AE92"/>
      <c r="AF92"/>
      <c r="AG92"/>
      <c r="AH92"/>
      <c r="AI92"/>
      <c r="AJ92"/>
      <c r="AQ92"/>
      <c r="AR92"/>
      <c r="AT92"/>
      <c r="AU92"/>
      <c r="AV92"/>
      <c r="AW92"/>
      <c r="AX92"/>
      <c r="AY92"/>
      <c r="AZ92"/>
      <c r="BA92"/>
      <c r="BB92"/>
      <c r="BC92"/>
      <c r="BD92"/>
      <c r="BE92"/>
      <c r="BF92"/>
      <c r="BG92"/>
      <c r="BH92"/>
      <c r="BI92"/>
      <c r="BJ92"/>
      <c r="BK92"/>
      <c r="BL92"/>
      <c r="BM92"/>
      <c r="BN92"/>
      <c r="BO92" s="150"/>
      <c r="BP92" s="206" t="s">
        <v>564</v>
      </c>
      <c r="BQ92" s="208">
        <v>215.33069528173797</v>
      </c>
      <c r="BR92" s="208">
        <v>217.40730688250827</v>
      </c>
      <c r="BS92" s="208">
        <v>224.7776623042835</v>
      </c>
      <c r="BT92" s="208">
        <v>226.49670024039742</v>
      </c>
      <c r="BU92" s="208">
        <v>232.10622312675352</v>
      </c>
      <c r="BV92" s="208">
        <v>233.05922519943871</v>
      </c>
      <c r="BW92" s="208">
        <v>238.30921947101459</v>
      </c>
      <c r="BX92" s="208">
        <v>236.98088474480477</v>
      </c>
      <c r="BY92" s="208">
        <v>237.86695490381499</v>
      </c>
      <c r="BZ92" s="208">
        <v>235.06143141453529</v>
      </c>
      <c r="CA92" s="208">
        <v>319.55904069764682</v>
      </c>
      <c r="CB92" s="180"/>
      <c r="CC92" s="208">
        <v>324.55117771923256</v>
      </c>
      <c r="CD92" s="208">
        <v>324.55117771923256</v>
      </c>
      <c r="CE92" s="208">
        <v>349.96422732218969</v>
      </c>
      <c r="CF92" s="208">
        <v>349.96422732218969</v>
      </c>
      <c r="CG92" s="208">
        <v>367.65122197336342</v>
      </c>
      <c r="CH92" s="208">
        <v>367.46225150162081</v>
      </c>
      <c r="CI92" s="205">
        <v>386.02452991596022</v>
      </c>
      <c r="CJ92" s="205">
        <v>386.37407910797106</v>
      </c>
    </row>
    <row r="93" spans="2:90" s="167" customFormat="1" ht="10.5" customHeight="1" x14ac:dyDescent="0.2">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c r="BA93" s="176"/>
      <c r="BB93" s="176"/>
      <c r="BC93" s="176"/>
      <c r="BD93" s="176"/>
      <c r="BE93" s="176"/>
      <c r="BF93" s="176"/>
      <c r="BG93" s="176"/>
      <c r="BH93" s="176"/>
      <c r="BI93" s="176"/>
      <c r="BJ93" s="176"/>
      <c r="BK93" s="176"/>
      <c r="BL93" s="176"/>
      <c r="BM93" s="176"/>
      <c r="BN93" s="176"/>
      <c r="BO93" s="176"/>
      <c r="BP93" s="176"/>
      <c r="BQ93" s="176"/>
      <c r="BR93" s="176"/>
      <c r="BS93" s="176"/>
      <c r="BT93" s="176"/>
      <c r="BU93" s="176"/>
      <c r="BV93" s="176"/>
      <c r="BW93" s="176"/>
      <c r="BX93" s="176"/>
      <c r="BY93" s="176"/>
      <c r="BZ93" s="176"/>
      <c r="CA93" s="176"/>
      <c r="CB93" s="176"/>
      <c r="CC93" s="176"/>
      <c r="CD93" s="176"/>
      <c r="CE93" s="176"/>
      <c r="CF93" s="176"/>
      <c r="CG93" s="176"/>
      <c r="CH93" s="176"/>
    </row>
    <row r="94" spans="2:90" s="165" customFormat="1" ht="38.25" customHeight="1" x14ac:dyDescent="0.25">
      <c r="B94" s="178" t="s">
        <v>565</v>
      </c>
      <c r="C94" s="179" t="s">
        <v>533</v>
      </c>
      <c r="D94" s="179" t="s">
        <v>534</v>
      </c>
      <c r="E94" s="179" t="s">
        <v>535</v>
      </c>
      <c r="F94" s="179" t="s">
        <v>536</v>
      </c>
      <c r="G94" s="179" t="s">
        <v>537</v>
      </c>
      <c r="H94" s="179" t="s">
        <v>538</v>
      </c>
      <c r="I94" s="179" t="s">
        <v>539</v>
      </c>
      <c r="J94" s="179" t="s">
        <v>540</v>
      </c>
      <c r="K94" s="179" t="s">
        <v>541</v>
      </c>
      <c r="L94" s="179" t="s">
        <v>542</v>
      </c>
      <c r="M94" s="179" t="s">
        <v>543</v>
      </c>
      <c r="N94" s="180"/>
      <c r="O94" s="179" t="s">
        <v>544</v>
      </c>
      <c r="P94" s="179" t="s">
        <v>545</v>
      </c>
      <c r="Q94" s="179" t="s">
        <v>546</v>
      </c>
      <c r="R94" s="181" t="s">
        <v>547</v>
      </c>
      <c r="S94" s="181" t="s">
        <v>548</v>
      </c>
      <c r="T94" s="181" t="s">
        <v>549</v>
      </c>
      <c r="U94" s="181" t="s">
        <v>582</v>
      </c>
      <c r="V94" s="181" t="s">
        <v>590</v>
      </c>
      <c r="W94" s="150"/>
      <c r="X94" s="178" t="s">
        <v>565</v>
      </c>
      <c r="Y94" s="179" t="s">
        <v>533</v>
      </c>
      <c r="Z94" s="179" t="s">
        <v>534</v>
      </c>
      <c r="AA94" s="179" t="s">
        <v>535</v>
      </c>
      <c r="AB94" s="179" t="s">
        <v>536</v>
      </c>
      <c r="AC94" s="179" t="s">
        <v>537</v>
      </c>
      <c r="AD94" s="179" t="s">
        <v>538</v>
      </c>
      <c r="AE94" s="179" t="s">
        <v>539</v>
      </c>
      <c r="AF94" s="179" t="s">
        <v>540</v>
      </c>
      <c r="AG94" s="179" t="s">
        <v>541</v>
      </c>
      <c r="AH94" s="179" t="s">
        <v>542</v>
      </c>
      <c r="AI94" s="179" t="s">
        <v>543</v>
      </c>
      <c r="AJ94" s="180"/>
      <c r="AK94" s="179" t="s">
        <v>544</v>
      </c>
      <c r="AL94" s="179" t="s">
        <v>545</v>
      </c>
      <c r="AM94" s="179" t="s">
        <v>546</v>
      </c>
      <c r="AN94" s="181" t="s">
        <v>547</v>
      </c>
      <c r="AO94" s="181" t="s">
        <v>548</v>
      </c>
      <c r="AP94" s="181" t="s">
        <v>549</v>
      </c>
      <c r="AQ94" s="181" t="s">
        <v>582</v>
      </c>
      <c r="AR94" s="181" t="s">
        <v>590</v>
      </c>
      <c r="AT94" s="178" t="s">
        <v>565</v>
      </c>
      <c r="AU94" s="179" t="s">
        <v>533</v>
      </c>
      <c r="AV94" s="179" t="s">
        <v>534</v>
      </c>
      <c r="AW94" s="179" t="s">
        <v>535</v>
      </c>
      <c r="AX94" s="179" t="s">
        <v>536</v>
      </c>
      <c r="AY94" s="179" t="s">
        <v>537</v>
      </c>
      <c r="AZ94" s="179" t="s">
        <v>538</v>
      </c>
      <c r="BA94" s="179" t="s">
        <v>539</v>
      </c>
      <c r="BB94" s="179" t="s">
        <v>540</v>
      </c>
      <c r="BC94" s="179" t="s">
        <v>541</v>
      </c>
      <c r="BD94" s="179" t="s">
        <v>542</v>
      </c>
      <c r="BE94" s="179" t="s">
        <v>543</v>
      </c>
      <c r="BF94" s="180"/>
      <c r="BG94" s="179" t="s">
        <v>544</v>
      </c>
      <c r="BH94" s="179" t="s">
        <v>545</v>
      </c>
      <c r="BI94" s="179" t="s">
        <v>546</v>
      </c>
      <c r="BJ94" s="181" t="s">
        <v>547</v>
      </c>
      <c r="BK94" s="181" t="s">
        <v>548</v>
      </c>
      <c r="BL94" s="181" t="s">
        <v>549</v>
      </c>
      <c r="BM94" s="181" t="s">
        <v>582</v>
      </c>
      <c r="BN94" s="181" t="s">
        <v>590</v>
      </c>
      <c r="BO94" s="150"/>
      <c r="BP94" s="178" t="s">
        <v>565</v>
      </c>
      <c r="BQ94" s="179" t="s">
        <v>533</v>
      </c>
      <c r="BR94" s="179" t="s">
        <v>534</v>
      </c>
      <c r="BS94" s="179" t="s">
        <v>535</v>
      </c>
      <c r="BT94" s="179" t="s">
        <v>536</v>
      </c>
      <c r="BU94" s="179" t="s">
        <v>537</v>
      </c>
      <c r="BV94" s="179" t="s">
        <v>538</v>
      </c>
      <c r="BW94" s="179" t="s">
        <v>539</v>
      </c>
      <c r="BX94" s="179" t="s">
        <v>540</v>
      </c>
      <c r="BY94" s="179" t="s">
        <v>541</v>
      </c>
      <c r="BZ94" s="179" t="s">
        <v>542</v>
      </c>
      <c r="CA94" s="179" t="s">
        <v>543</v>
      </c>
      <c r="CB94" s="180"/>
      <c r="CC94" s="179" t="s">
        <v>544</v>
      </c>
      <c r="CD94" s="179" t="s">
        <v>545</v>
      </c>
      <c r="CE94" s="179" t="s">
        <v>546</v>
      </c>
      <c r="CF94" s="181" t="s">
        <v>547</v>
      </c>
      <c r="CG94" s="181" t="s">
        <v>548</v>
      </c>
      <c r="CH94" s="181" t="s">
        <v>549</v>
      </c>
      <c r="CI94" s="181" t="s">
        <v>582</v>
      </c>
      <c r="CJ94" s="181" t="s">
        <v>590</v>
      </c>
    </row>
    <row r="95" spans="2:90" s="165" customFormat="1" ht="10.5" customHeight="1" x14ac:dyDescent="0.25">
      <c r="B95" s="206" t="s">
        <v>550</v>
      </c>
      <c r="C95" s="208">
        <v>179.00136797424895</v>
      </c>
      <c r="D95" s="208">
        <v>171.2844775148248</v>
      </c>
      <c r="E95" s="208">
        <v>188.2966425157575</v>
      </c>
      <c r="F95" s="208">
        <v>205.64726567876167</v>
      </c>
      <c r="G95" s="208">
        <v>244.35175317326426</v>
      </c>
      <c r="H95" s="208">
        <v>220.83214040458211</v>
      </c>
      <c r="I95" s="208">
        <v>213.18332557673111</v>
      </c>
      <c r="J95" s="208">
        <v>186.28634708232781</v>
      </c>
      <c r="K95" s="208">
        <v>221.40767996833435</v>
      </c>
      <c r="L95" s="208">
        <v>277.90448646108462</v>
      </c>
      <c r="M95" s="208">
        <v>515.28606921595917</v>
      </c>
      <c r="N95" s="180"/>
      <c r="O95" s="208">
        <v>1154.4785866007871</v>
      </c>
      <c r="P95" s="208">
        <v>1597.1745371627455</v>
      </c>
      <c r="Q95" s="208">
        <v>1089.9605425061691</v>
      </c>
      <c r="R95" s="208">
        <v>493.32342630895181</v>
      </c>
      <c r="S95" s="208">
        <v>437.44397863035232</v>
      </c>
      <c r="T95" s="208">
        <v>473.48294979096471</v>
      </c>
      <c r="U95" s="205">
        <v>352.81674784941504</v>
      </c>
      <c r="V95" s="205">
        <v>299.97045974315182</v>
      </c>
      <c r="W95" s="150"/>
      <c r="X95" s="206" t="s">
        <v>550</v>
      </c>
      <c r="Y95" s="208">
        <v>243.5641006936373</v>
      </c>
      <c r="Z95" s="208">
        <v>233.38718526559481</v>
      </c>
      <c r="AA95" s="208">
        <v>255.96477111507141</v>
      </c>
      <c r="AB95" s="208">
        <v>280.35133215513343</v>
      </c>
      <c r="AC95" s="208">
        <v>331.88177601701312</v>
      </c>
      <c r="AD95" s="208">
        <v>300.85275986127681</v>
      </c>
      <c r="AE95" s="208">
        <v>290.33538273875416</v>
      </c>
      <c r="AF95" s="208">
        <v>253.3454702673852</v>
      </c>
      <c r="AG95" s="208">
        <v>301.17601117012339</v>
      </c>
      <c r="AH95" s="208">
        <v>380.12916390301859</v>
      </c>
      <c r="AI95" s="208">
        <v>686.93566973033592</v>
      </c>
      <c r="AJ95" s="180"/>
      <c r="AK95" s="208">
        <v>1512.8094841491961</v>
      </c>
      <c r="AL95" s="208">
        <v>2208.3388120062273</v>
      </c>
      <c r="AM95" s="208">
        <v>1494.1918100465305</v>
      </c>
      <c r="AN95" s="208">
        <v>666.64106676100289</v>
      </c>
      <c r="AO95" s="208">
        <v>594.283958811405</v>
      </c>
      <c r="AP95" s="208">
        <v>646.55912706764207</v>
      </c>
      <c r="AQ95" s="205">
        <v>477.16805647172947</v>
      </c>
      <c r="AR95" s="205">
        <v>400.7554662471087</v>
      </c>
      <c r="AT95" s="206" t="s">
        <v>550</v>
      </c>
      <c r="AU95" s="208">
        <v>200.75</v>
      </c>
      <c r="AV95" s="208">
        <v>199.05999999999997</v>
      </c>
      <c r="AW95" s="208">
        <v>215.77</v>
      </c>
      <c r="AX95" s="208">
        <v>243.3600000000001</v>
      </c>
      <c r="AY95" s="208">
        <v>281.17999999999995</v>
      </c>
      <c r="AZ95" s="208">
        <v>230.78000000000006</v>
      </c>
      <c r="BA95" s="208">
        <v>206.32000000000002</v>
      </c>
      <c r="BB95" s="208">
        <v>145.13000000000005</v>
      </c>
      <c r="BC95" s="208">
        <v>187.07</v>
      </c>
      <c r="BD95" s="208">
        <v>276.5100000000001</v>
      </c>
      <c r="BE95" s="208">
        <v>605.44000000000028</v>
      </c>
      <c r="BF95" s="180"/>
      <c r="BG95" s="208">
        <v>1455.9576357366336</v>
      </c>
      <c r="BH95" s="208">
        <v>1732.575249178142</v>
      </c>
      <c r="BI95" s="208">
        <v>1205.1280820470279</v>
      </c>
      <c r="BJ95" s="208">
        <v>600.97417841146103</v>
      </c>
      <c r="BK95" s="208">
        <v>518.92296556070301</v>
      </c>
      <c r="BL95" s="208">
        <v>581.76539592157781</v>
      </c>
      <c r="BM95" s="205">
        <v>408.88813666757176</v>
      </c>
      <c r="BN95" s="205">
        <v>347.13505914491731</v>
      </c>
      <c r="BO95" s="150"/>
      <c r="BP95" s="206" t="s">
        <v>550</v>
      </c>
      <c r="BQ95" s="208">
        <v>379.75136797424898</v>
      </c>
      <c r="BR95" s="208">
        <v>370.3444775148248</v>
      </c>
      <c r="BS95" s="208">
        <v>404.06664251575751</v>
      </c>
      <c r="BT95" s="208">
        <v>449.00726567876177</v>
      </c>
      <c r="BU95" s="208">
        <v>525.53175317326418</v>
      </c>
      <c r="BV95" s="208">
        <v>451.61214040458219</v>
      </c>
      <c r="BW95" s="208">
        <v>419.50332557673113</v>
      </c>
      <c r="BX95" s="208">
        <v>331.41634708232789</v>
      </c>
      <c r="BY95" s="208">
        <v>408.47767996833431</v>
      </c>
      <c r="BZ95" s="208">
        <v>554.41448646108472</v>
      </c>
      <c r="CA95" s="208">
        <v>1120.7260692159593</v>
      </c>
      <c r="CB95" s="180"/>
      <c r="CC95" s="208">
        <v>2610.436222337421</v>
      </c>
      <c r="CD95" s="208">
        <v>3329.7497863408876</v>
      </c>
      <c r="CE95" s="208">
        <v>2295.088624553197</v>
      </c>
      <c r="CF95" s="208">
        <v>1094.2976047204129</v>
      </c>
      <c r="CG95" s="208">
        <v>956.36694419105538</v>
      </c>
      <c r="CH95" s="208">
        <v>1055.2483457125425</v>
      </c>
      <c r="CI95" s="205">
        <v>761.70488451698679</v>
      </c>
      <c r="CJ95" s="205">
        <v>647.10551888806913</v>
      </c>
    </row>
    <row r="96" spans="2:90" s="165" customFormat="1" ht="10.5" customHeight="1" x14ac:dyDescent="0.25">
      <c r="B96" s="206" t="s">
        <v>552</v>
      </c>
      <c r="C96" s="208">
        <v>3.4648843503671367</v>
      </c>
      <c r="D96" s="208">
        <v>3.3612879396840958</v>
      </c>
      <c r="E96" s="208">
        <v>11.652403061262774</v>
      </c>
      <c r="F96" s="208">
        <v>11.077105801368656</v>
      </c>
      <c r="G96" s="208">
        <v>14.883230646022749</v>
      </c>
      <c r="H96" s="208">
        <v>14.819176551301227</v>
      </c>
      <c r="I96" s="208">
        <v>17.646102036866232</v>
      </c>
      <c r="J96" s="208">
        <v>18.715424771732444</v>
      </c>
      <c r="K96" s="208">
        <v>14.308593954183147</v>
      </c>
      <c r="L96" s="208">
        <v>14.67492004669276</v>
      </c>
      <c r="M96" s="208">
        <v>9.2172823280201097</v>
      </c>
      <c r="N96" s="180"/>
      <c r="O96" s="208">
        <v>11.671120371343685</v>
      </c>
      <c r="P96" s="208">
        <v>11.671120371343685</v>
      </c>
      <c r="Q96" s="208">
        <v>18.00005259322603</v>
      </c>
      <c r="R96" s="208">
        <v>18.00005259322603</v>
      </c>
      <c r="S96" s="208">
        <v>17.216596257944094</v>
      </c>
      <c r="T96" s="208">
        <v>17.216596257944094</v>
      </c>
      <c r="U96" s="205">
        <v>23.47032631810719</v>
      </c>
      <c r="V96" s="205">
        <v>21.613731818623155</v>
      </c>
      <c r="W96" s="150"/>
      <c r="X96" s="206" t="s">
        <v>552</v>
      </c>
      <c r="Y96" s="208">
        <v>3.695838468799503</v>
      </c>
      <c r="Z96" s="208">
        <v>3.5853367720281919</v>
      </c>
      <c r="AA96" s="208">
        <v>12.42910064094038</v>
      </c>
      <c r="AB96" s="208">
        <v>11.815456613688003</v>
      </c>
      <c r="AC96" s="208">
        <v>15.875278204103214</v>
      </c>
      <c r="AD96" s="208">
        <v>15.252517859400495</v>
      </c>
      <c r="AE96" s="208">
        <v>18.162094323274683</v>
      </c>
      <c r="AF96" s="208">
        <v>18.515809469683656</v>
      </c>
      <c r="AG96" s="208">
        <v>14.155980140040841</v>
      </c>
      <c r="AH96" s="208">
        <v>14.309299644028929</v>
      </c>
      <c r="AI96" s="208">
        <v>8.9876347080460999</v>
      </c>
      <c r="AJ96" s="180"/>
      <c r="AK96" s="208">
        <v>12.009130989979031</v>
      </c>
      <c r="AL96" s="208">
        <v>12.009130989979031</v>
      </c>
      <c r="AM96" s="208">
        <v>18.521453844979444</v>
      </c>
      <c r="AN96" s="208">
        <v>18.521453844979444</v>
      </c>
      <c r="AO96" s="208">
        <v>18.417607023985347</v>
      </c>
      <c r="AP96" s="208">
        <v>18.417607023985347</v>
      </c>
      <c r="AQ96" s="205">
        <v>25.107186244146799</v>
      </c>
      <c r="AR96" s="205">
        <v>23.121109730057501</v>
      </c>
      <c r="AT96" s="206" t="s">
        <v>552</v>
      </c>
      <c r="AU96" s="208"/>
      <c r="AV96" s="208"/>
      <c r="AW96" s="208"/>
      <c r="AX96" s="208"/>
      <c r="AY96" s="208"/>
      <c r="AZ96" s="208"/>
      <c r="BA96" s="208"/>
      <c r="BB96" s="208"/>
      <c r="BC96" s="208"/>
      <c r="BD96" s="208"/>
      <c r="BE96" s="208"/>
      <c r="BF96" s="180"/>
      <c r="BG96" s="208"/>
      <c r="BH96" s="208"/>
      <c r="BI96" s="208"/>
      <c r="BJ96" s="208"/>
      <c r="BK96" s="208"/>
      <c r="BL96" s="208"/>
      <c r="BM96" s="205"/>
      <c r="BN96" s="205"/>
      <c r="BO96" s="150"/>
      <c r="BP96" s="206" t="s">
        <v>552</v>
      </c>
      <c r="BQ96" s="208">
        <v>3.4648843503671367</v>
      </c>
      <c r="BR96" s="208">
        <v>3.3612879396840958</v>
      </c>
      <c r="BS96" s="208">
        <v>11.652403061262774</v>
      </c>
      <c r="BT96" s="208">
        <v>11.077105801368656</v>
      </c>
      <c r="BU96" s="208">
        <v>14.883230646022749</v>
      </c>
      <c r="BV96" s="208">
        <v>14.819176551301227</v>
      </c>
      <c r="BW96" s="208">
        <v>17.646102036866232</v>
      </c>
      <c r="BX96" s="208">
        <v>18.715424771732444</v>
      </c>
      <c r="BY96" s="208">
        <v>14.308593954183147</v>
      </c>
      <c r="BZ96" s="208">
        <v>14.67492004669276</v>
      </c>
      <c r="CA96" s="208">
        <v>9.2172823280201097</v>
      </c>
      <c r="CB96" s="180"/>
      <c r="CC96" s="208">
        <v>11.671120371343685</v>
      </c>
      <c r="CD96" s="208">
        <v>11.671120371343685</v>
      </c>
      <c r="CE96" s="208">
        <v>18.00005259322603</v>
      </c>
      <c r="CF96" s="208">
        <v>18.00005259322603</v>
      </c>
      <c r="CG96" s="208">
        <v>17.216596257944094</v>
      </c>
      <c r="CH96" s="208">
        <v>17.216596257944094</v>
      </c>
      <c r="CI96" s="205">
        <v>23.47032631810719</v>
      </c>
      <c r="CJ96" s="205">
        <v>21.613731818623155</v>
      </c>
    </row>
    <row r="97" spans="2:88" s="165" customFormat="1" ht="10.5" customHeight="1" x14ac:dyDescent="0.25">
      <c r="B97" s="206" t="s">
        <v>553</v>
      </c>
      <c r="C97" s="208" t="s">
        <v>551</v>
      </c>
      <c r="D97" s="208" t="s">
        <v>551</v>
      </c>
      <c r="E97" s="208" t="s">
        <v>551</v>
      </c>
      <c r="F97" s="208" t="s">
        <v>551</v>
      </c>
      <c r="G97" s="208" t="s">
        <v>551</v>
      </c>
      <c r="H97" s="208" t="s">
        <v>551</v>
      </c>
      <c r="I97" s="208" t="s">
        <v>551</v>
      </c>
      <c r="J97" s="208">
        <v>0</v>
      </c>
      <c r="K97" s="208">
        <v>0</v>
      </c>
      <c r="L97" s="208">
        <v>0</v>
      </c>
      <c r="M97" s="208" t="s">
        <v>551</v>
      </c>
      <c r="N97" s="180"/>
      <c r="O97" s="208">
        <v>3.6281576038415646</v>
      </c>
      <c r="P97" s="208">
        <v>3.6281576038415646</v>
      </c>
      <c r="Q97" s="208">
        <v>3.6281576038415646</v>
      </c>
      <c r="R97" s="208">
        <v>12.044611622409928</v>
      </c>
      <c r="S97" s="208">
        <v>4.3827690078309374</v>
      </c>
      <c r="T97" s="208">
        <v>4.3827690078309374</v>
      </c>
      <c r="U97" s="205">
        <v>4.3827690078309374</v>
      </c>
      <c r="V97" s="205">
        <v>4.3827690078309374</v>
      </c>
      <c r="W97" s="150"/>
      <c r="X97" s="206" t="s">
        <v>553</v>
      </c>
      <c r="Y97" s="208" t="s">
        <v>551</v>
      </c>
      <c r="Z97" s="208" t="s">
        <v>551</v>
      </c>
      <c r="AA97" s="208" t="s">
        <v>551</v>
      </c>
      <c r="AB97" s="208" t="s">
        <v>551</v>
      </c>
      <c r="AC97" s="208" t="s">
        <v>551</v>
      </c>
      <c r="AD97" s="208" t="s">
        <v>551</v>
      </c>
      <c r="AE97" s="208" t="s">
        <v>551</v>
      </c>
      <c r="AF97" s="208">
        <v>0</v>
      </c>
      <c r="AG97" s="208">
        <v>0</v>
      </c>
      <c r="AH97" s="208">
        <v>0</v>
      </c>
      <c r="AI97" s="208" t="s">
        <v>551</v>
      </c>
      <c r="AJ97" s="180"/>
      <c r="AK97" s="208">
        <v>3.6221255812319768</v>
      </c>
      <c r="AL97" s="208">
        <v>3.6221255812319768</v>
      </c>
      <c r="AM97" s="208">
        <v>3.6221255812319768</v>
      </c>
      <c r="AN97" s="208">
        <v>15.025063283808475</v>
      </c>
      <c r="AO97" s="208">
        <v>4.3827690078309374</v>
      </c>
      <c r="AP97" s="208">
        <v>4.3827690078309374</v>
      </c>
      <c r="AQ97" s="205">
        <v>4.3827690078309374</v>
      </c>
      <c r="AR97" s="205">
        <v>4.3827690078309374</v>
      </c>
      <c r="AT97" s="206" t="s">
        <v>553</v>
      </c>
      <c r="AU97" s="208" t="s">
        <v>551</v>
      </c>
      <c r="AV97" s="208" t="s">
        <v>551</v>
      </c>
      <c r="AW97" s="208" t="s">
        <v>551</v>
      </c>
      <c r="AX97" s="208" t="s">
        <v>551</v>
      </c>
      <c r="AY97" s="208" t="s">
        <v>551</v>
      </c>
      <c r="AZ97" s="208" t="s">
        <v>551</v>
      </c>
      <c r="BA97" s="208" t="s">
        <v>551</v>
      </c>
      <c r="BB97" s="208">
        <v>0</v>
      </c>
      <c r="BC97" s="208">
        <v>0</v>
      </c>
      <c r="BD97" s="208">
        <v>0</v>
      </c>
      <c r="BE97" s="208" t="s">
        <v>551</v>
      </c>
      <c r="BF97" s="180"/>
      <c r="BG97" s="208">
        <v>2.9742599903583691</v>
      </c>
      <c r="BH97" s="208">
        <v>2.9742599903583691</v>
      </c>
      <c r="BI97" s="208">
        <v>2.9742599903583691</v>
      </c>
      <c r="BJ97" s="208">
        <v>2.9742599903583691</v>
      </c>
      <c r="BK97" s="208">
        <v>4.3827690078309374</v>
      </c>
      <c r="BL97" s="208">
        <v>4.3827690078309374</v>
      </c>
      <c r="BM97" s="205">
        <v>4.3827690078309374</v>
      </c>
      <c r="BN97" s="205">
        <v>4.3827690078309374</v>
      </c>
      <c r="BO97" s="150"/>
      <c r="BP97" s="206" t="s">
        <v>553</v>
      </c>
      <c r="BQ97" s="208" t="s">
        <v>551</v>
      </c>
      <c r="BR97" s="208" t="s">
        <v>551</v>
      </c>
      <c r="BS97" s="208" t="s">
        <v>551</v>
      </c>
      <c r="BT97" s="208" t="s">
        <v>551</v>
      </c>
      <c r="BU97" s="208" t="s">
        <v>551</v>
      </c>
      <c r="BV97" s="208" t="s">
        <v>551</v>
      </c>
      <c r="BW97" s="208" t="s">
        <v>551</v>
      </c>
      <c r="BX97" s="208">
        <v>0</v>
      </c>
      <c r="BY97" s="208">
        <v>0</v>
      </c>
      <c r="BZ97" s="208">
        <v>0</v>
      </c>
      <c r="CA97" s="208" t="s">
        <v>551</v>
      </c>
      <c r="CB97" s="180"/>
      <c r="CC97" s="208">
        <v>6.6024175941999337</v>
      </c>
      <c r="CD97" s="208">
        <v>6.6024175941999337</v>
      </c>
      <c r="CE97" s="208">
        <v>6.6024175941999337</v>
      </c>
      <c r="CF97" s="208">
        <v>15.018871612768297</v>
      </c>
      <c r="CG97" s="208">
        <v>8.7655380156618747</v>
      </c>
      <c r="CH97" s="208">
        <v>8.7655380156618747</v>
      </c>
      <c r="CI97" s="205">
        <v>8.7655380156618747</v>
      </c>
      <c r="CJ97" s="205">
        <v>8.7655380156618747</v>
      </c>
    </row>
    <row r="98" spans="2:88" s="165" customFormat="1" ht="10.5" customHeight="1" x14ac:dyDescent="0.25">
      <c r="B98" s="206" t="s">
        <v>554</v>
      </c>
      <c r="C98" s="208">
        <v>88.907900801057167</v>
      </c>
      <c r="D98" s="208">
        <v>89.2228354434869</v>
      </c>
      <c r="E98" s="208">
        <v>103.18869384400993</v>
      </c>
      <c r="F98" s="208">
        <v>103.25784488604373</v>
      </c>
      <c r="G98" s="208">
        <v>110.38956078047262</v>
      </c>
      <c r="H98" s="208">
        <v>111.70052282209861</v>
      </c>
      <c r="I98" s="208">
        <v>114.89567331049632</v>
      </c>
      <c r="J98" s="208">
        <v>114.41325620654189</v>
      </c>
      <c r="K98" s="208">
        <v>121.04715621876539</v>
      </c>
      <c r="L98" s="208">
        <v>120.45617283230332</v>
      </c>
      <c r="M98" s="208">
        <v>126.56935319315116</v>
      </c>
      <c r="N98" s="180"/>
      <c r="O98" s="208">
        <v>125.49442106415583</v>
      </c>
      <c r="P98" s="208">
        <v>125.49442106415583</v>
      </c>
      <c r="Q98" s="208">
        <v>139.71758497034597</v>
      </c>
      <c r="R98" s="208">
        <v>139.71758497034597</v>
      </c>
      <c r="S98" s="208">
        <v>141.39334325971123</v>
      </c>
      <c r="T98" s="208">
        <v>141.39334325971123</v>
      </c>
      <c r="U98" s="205">
        <v>161.61679535715993</v>
      </c>
      <c r="V98" s="205">
        <v>161.61679535715993</v>
      </c>
      <c r="W98" s="150"/>
      <c r="X98" s="206" t="s">
        <v>554</v>
      </c>
      <c r="Y98" s="208">
        <v>118.07705875336698</v>
      </c>
      <c r="Z98" s="208">
        <v>118.50377291366176</v>
      </c>
      <c r="AA98" s="208">
        <v>137.2785412534873</v>
      </c>
      <c r="AB98" s="208">
        <v>137.37219711784317</v>
      </c>
      <c r="AC98" s="208">
        <v>146.97498129828324</v>
      </c>
      <c r="AD98" s="208">
        <v>148.78179429410963</v>
      </c>
      <c r="AE98" s="208">
        <v>153.05177827785991</v>
      </c>
      <c r="AF98" s="208">
        <v>152.50792343202036</v>
      </c>
      <c r="AG98" s="208">
        <v>161.47386372529701</v>
      </c>
      <c r="AH98" s="208">
        <v>160.71814985263919</v>
      </c>
      <c r="AI98" s="208">
        <v>168.06212548551051</v>
      </c>
      <c r="AJ98" s="180"/>
      <c r="AK98" s="208">
        <v>166.49125558391935</v>
      </c>
      <c r="AL98" s="208">
        <v>166.49125558391935</v>
      </c>
      <c r="AM98" s="208">
        <v>185.6375469898137</v>
      </c>
      <c r="AN98" s="208">
        <v>185.6375469898137</v>
      </c>
      <c r="AO98" s="208">
        <v>187.90853505419244</v>
      </c>
      <c r="AP98" s="208">
        <v>187.90853505419244</v>
      </c>
      <c r="AQ98" s="205">
        <v>215.09117813160694</v>
      </c>
      <c r="AR98" s="205">
        <v>215.09117813160694</v>
      </c>
      <c r="AT98" s="206" t="s">
        <v>554</v>
      </c>
      <c r="AU98" s="208">
        <v>19.106297226763822</v>
      </c>
      <c r="AV98" s="208">
        <v>19.106297226763822</v>
      </c>
      <c r="AW98" s="208">
        <v>20.852393125569616</v>
      </c>
      <c r="AX98" s="208">
        <v>20.849370287873601</v>
      </c>
      <c r="AY98" s="208">
        <v>21.50319340120604</v>
      </c>
      <c r="AZ98" s="208">
        <v>21.819481548965165</v>
      </c>
      <c r="BA98" s="208">
        <v>25.256715910577434</v>
      </c>
      <c r="BB98" s="208">
        <v>24.167303215101221</v>
      </c>
      <c r="BC98" s="208">
        <v>23.962512789411697</v>
      </c>
      <c r="BD98" s="208">
        <v>23.858648398084732</v>
      </c>
      <c r="BE98" s="208">
        <v>33.366817904048837</v>
      </c>
      <c r="BF98" s="180"/>
      <c r="BG98" s="208">
        <v>33.475871166766694</v>
      </c>
      <c r="BH98" s="208">
        <v>33.475871166766694</v>
      </c>
      <c r="BI98" s="208">
        <v>33.951682778351355</v>
      </c>
      <c r="BJ98" s="208">
        <v>33.951682778351355</v>
      </c>
      <c r="BK98" s="208">
        <v>33.94954851889451</v>
      </c>
      <c r="BL98" s="208">
        <v>33.94954851889451</v>
      </c>
      <c r="BM98" s="205">
        <v>47.221804792101878</v>
      </c>
      <c r="BN98" s="205">
        <v>47.221804792101878</v>
      </c>
      <c r="BO98" s="150"/>
      <c r="BP98" s="206" t="s">
        <v>554</v>
      </c>
      <c r="BQ98" s="208">
        <v>108.01419802782098</v>
      </c>
      <c r="BR98" s="208">
        <v>108.32913267025071</v>
      </c>
      <c r="BS98" s="208">
        <v>124.04108696957955</v>
      </c>
      <c r="BT98" s="208">
        <v>124.10721517391733</v>
      </c>
      <c r="BU98" s="208">
        <v>131.89275418167867</v>
      </c>
      <c r="BV98" s="208">
        <v>133.52000437106378</v>
      </c>
      <c r="BW98" s="208">
        <v>140.15238922107375</v>
      </c>
      <c r="BX98" s="208">
        <v>138.5805594216431</v>
      </c>
      <c r="BY98" s="208">
        <v>145.0096690081771</v>
      </c>
      <c r="BZ98" s="208">
        <v>144.31482123038805</v>
      </c>
      <c r="CA98" s="208">
        <v>159.9361710972</v>
      </c>
      <c r="CB98" s="180"/>
      <c r="CC98" s="208">
        <v>158.97029223092252</v>
      </c>
      <c r="CD98" s="208">
        <v>158.97029223092252</v>
      </c>
      <c r="CE98" s="208">
        <v>173.66926774869734</v>
      </c>
      <c r="CF98" s="208">
        <v>173.66926774869734</v>
      </c>
      <c r="CG98" s="208">
        <v>175.34289177860575</v>
      </c>
      <c r="CH98" s="208">
        <v>175.34289177860575</v>
      </c>
      <c r="CI98" s="205">
        <v>208.83860014926182</v>
      </c>
      <c r="CJ98" s="205">
        <v>208.83860014926182</v>
      </c>
    </row>
    <row r="99" spans="2:88" s="165" customFormat="1" ht="10.5" customHeight="1" x14ac:dyDescent="0.25">
      <c r="B99" s="206" t="s">
        <v>555</v>
      </c>
      <c r="C99" s="208">
        <v>134.94626558994401</v>
      </c>
      <c r="D99" s="208">
        <v>135.83719089936108</v>
      </c>
      <c r="E99" s="208">
        <v>131.67837067324322</v>
      </c>
      <c r="F99" s="208">
        <v>131.2842545781717</v>
      </c>
      <c r="G99" s="208">
        <v>138.51639149164146</v>
      </c>
      <c r="H99" s="208">
        <v>140.23783389769395</v>
      </c>
      <c r="I99" s="208">
        <v>140.5199304149771</v>
      </c>
      <c r="J99" s="208">
        <v>144.00471246533911</v>
      </c>
      <c r="K99" s="208">
        <v>153.15544286240794</v>
      </c>
      <c r="L99" s="208">
        <v>153.27044256757927</v>
      </c>
      <c r="M99" s="208">
        <v>201.74330332289634</v>
      </c>
      <c r="N99" s="180"/>
      <c r="O99" s="208">
        <v>207.14962998740157</v>
      </c>
      <c r="P99" s="208">
        <v>207.14962998740157</v>
      </c>
      <c r="Q99" s="208">
        <v>225.97684176362142</v>
      </c>
      <c r="R99" s="208">
        <v>232.19848662979393</v>
      </c>
      <c r="S99" s="208">
        <v>233.19085855084813</v>
      </c>
      <c r="T99" s="208">
        <v>233.19085855084813</v>
      </c>
      <c r="U99" s="205">
        <v>216.88781027942559</v>
      </c>
      <c r="V99" s="205">
        <v>210.63280209342579</v>
      </c>
      <c r="W99" s="150"/>
      <c r="X99" s="206" t="s">
        <v>555</v>
      </c>
      <c r="Y99" s="208">
        <v>140.67827761874798</v>
      </c>
      <c r="Z99" s="208">
        <v>141.88362767308908</v>
      </c>
      <c r="AA99" s="208">
        <v>146.74643050364855</v>
      </c>
      <c r="AB99" s="208">
        <v>146.21321809921974</v>
      </c>
      <c r="AC99" s="208">
        <v>154.98695474225545</v>
      </c>
      <c r="AD99" s="208">
        <v>155.91941768584419</v>
      </c>
      <c r="AE99" s="208">
        <v>156.82128408270361</v>
      </c>
      <c r="AF99" s="208">
        <v>160.05334295858538</v>
      </c>
      <c r="AG99" s="208">
        <v>171.05986563571534</v>
      </c>
      <c r="AH99" s="208">
        <v>170.07802785187067</v>
      </c>
      <c r="AI99" s="208">
        <v>211.18364579762692</v>
      </c>
      <c r="AJ99" s="180"/>
      <c r="AK99" s="208">
        <v>221.9286821365277</v>
      </c>
      <c r="AL99" s="208">
        <v>221.9286821365277</v>
      </c>
      <c r="AM99" s="208">
        <v>252.2686339812083</v>
      </c>
      <c r="AN99" s="208">
        <v>260.18181224363241</v>
      </c>
      <c r="AO99" s="208">
        <v>264.07391017309408</v>
      </c>
      <c r="AP99" s="208">
        <v>264.07391017309408</v>
      </c>
      <c r="AQ99" s="205">
        <v>235.36368567467744</v>
      </c>
      <c r="AR99" s="205">
        <v>227.40600489841836</v>
      </c>
      <c r="AT99" s="206" t="s">
        <v>555</v>
      </c>
      <c r="AU99" s="208">
        <v>122.43954491549439</v>
      </c>
      <c r="AV99" s="208">
        <v>122.46354491524748</v>
      </c>
      <c r="AW99" s="208">
        <v>126.26991866834115</v>
      </c>
      <c r="AX99" s="208">
        <v>126.34191866760045</v>
      </c>
      <c r="AY99" s="208">
        <v>131.74472031618731</v>
      </c>
      <c r="AZ99" s="208">
        <v>131.30072032075481</v>
      </c>
      <c r="BA99" s="208">
        <v>132.24553140529321</v>
      </c>
      <c r="BB99" s="208">
        <v>129.58153143269809</v>
      </c>
      <c r="BC99" s="208">
        <v>123.6783856835283</v>
      </c>
      <c r="BD99" s="208">
        <v>123.24638568797238</v>
      </c>
      <c r="BE99" s="208">
        <v>160.08341657435014</v>
      </c>
      <c r="BF99" s="180"/>
      <c r="BG99" s="208">
        <v>156.36523204518753</v>
      </c>
      <c r="BH99" s="208">
        <v>156.36523204518753</v>
      </c>
      <c r="BI99" s="208">
        <v>158.4287908224137</v>
      </c>
      <c r="BJ99" s="208">
        <v>158.4287908224137</v>
      </c>
      <c r="BK99" s="208">
        <v>160.70879079895903</v>
      </c>
      <c r="BL99" s="208">
        <v>160.70879079895903</v>
      </c>
      <c r="BM99" s="205">
        <v>163.12102913107302</v>
      </c>
      <c r="BN99" s="205">
        <v>163.12102913107302</v>
      </c>
      <c r="BO99" s="150"/>
      <c r="BP99" s="206" t="s">
        <v>555</v>
      </c>
      <c r="BQ99" s="208">
        <v>257.38581050543837</v>
      </c>
      <c r="BR99" s="208">
        <v>258.30073581460857</v>
      </c>
      <c r="BS99" s="208">
        <v>257.94828934158437</v>
      </c>
      <c r="BT99" s="208">
        <v>257.62617324577218</v>
      </c>
      <c r="BU99" s="208">
        <v>270.2611118078288</v>
      </c>
      <c r="BV99" s="208">
        <v>271.53855421844878</v>
      </c>
      <c r="BW99" s="208">
        <v>272.76546182027027</v>
      </c>
      <c r="BX99" s="208">
        <v>273.5862438980372</v>
      </c>
      <c r="BY99" s="208">
        <v>276.83382854593623</v>
      </c>
      <c r="BZ99" s="208">
        <v>276.51682825555167</v>
      </c>
      <c r="CA99" s="208">
        <v>361.82671989724645</v>
      </c>
      <c r="CB99" s="180"/>
      <c r="CC99" s="208">
        <v>363.51486203258912</v>
      </c>
      <c r="CD99" s="208">
        <v>363.51486203258912</v>
      </c>
      <c r="CE99" s="208">
        <v>384.40563258603515</v>
      </c>
      <c r="CF99" s="208">
        <v>390.62727745220764</v>
      </c>
      <c r="CG99" s="208">
        <v>393.89964934980719</v>
      </c>
      <c r="CH99" s="208">
        <v>393.89964934980719</v>
      </c>
      <c r="CI99" s="205">
        <v>380.00883941049858</v>
      </c>
      <c r="CJ99" s="205">
        <v>373.75383122449881</v>
      </c>
    </row>
    <row r="100" spans="2:88" s="165" customFormat="1" ht="10.5" customHeight="1" x14ac:dyDescent="0.25">
      <c r="B100" s="206" t="s">
        <v>556</v>
      </c>
      <c r="C100" s="208">
        <v>78.263999999999996</v>
      </c>
      <c r="D100" s="208">
        <v>79.259530332681024</v>
      </c>
      <c r="E100" s="208">
        <v>80.408219178082177</v>
      </c>
      <c r="F100" s="208">
        <v>81.097432485322898</v>
      </c>
      <c r="G100" s="208">
        <v>82.016383561643821</v>
      </c>
      <c r="H100" s="208">
        <v>82.629017612524436</v>
      </c>
      <c r="I100" s="208">
        <v>83.088493150684926</v>
      </c>
      <c r="J100" s="208">
        <v>83.318230919765156</v>
      </c>
      <c r="K100" s="208">
        <v>83.777706457925646</v>
      </c>
      <c r="L100" s="208">
        <v>85.309291585127184</v>
      </c>
      <c r="M100" s="208">
        <v>87.836407045009778</v>
      </c>
      <c r="N100" s="180"/>
      <c r="O100" s="208">
        <v>92.278003913894295</v>
      </c>
      <c r="P100" s="208">
        <v>92.278003913894295</v>
      </c>
      <c r="Q100" s="208">
        <v>95.953808219178057</v>
      </c>
      <c r="R100" s="208">
        <v>95.953808219178057</v>
      </c>
      <c r="S100" s="208">
        <v>99.093557729941281</v>
      </c>
      <c r="T100" s="208">
        <v>99.093557729941281</v>
      </c>
      <c r="U100" s="205">
        <v>99.935929549902113</v>
      </c>
      <c r="V100" s="205">
        <v>99.935929549902113</v>
      </c>
      <c r="W100" s="150"/>
      <c r="X100" s="206" t="s">
        <v>556</v>
      </c>
      <c r="Y100" s="208">
        <v>78.263999999999996</v>
      </c>
      <c r="Z100" s="208">
        <v>79.259530332681024</v>
      </c>
      <c r="AA100" s="208">
        <v>80.408219178082177</v>
      </c>
      <c r="AB100" s="208">
        <v>81.097432485322898</v>
      </c>
      <c r="AC100" s="208">
        <v>82.016383561643821</v>
      </c>
      <c r="AD100" s="208">
        <v>82.629017612524436</v>
      </c>
      <c r="AE100" s="208">
        <v>83.088493150684926</v>
      </c>
      <c r="AF100" s="208">
        <v>83.318230919765156</v>
      </c>
      <c r="AG100" s="208">
        <v>83.777706457925646</v>
      </c>
      <c r="AH100" s="208">
        <v>85.309291585127184</v>
      </c>
      <c r="AI100" s="208">
        <v>87.836407045009778</v>
      </c>
      <c r="AJ100" s="180"/>
      <c r="AK100" s="208">
        <v>92.278003913894295</v>
      </c>
      <c r="AL100" s="208">
        <v>92.278003913894295</v>
      </c>
      <c r="AM100" s="208">
        <v>95.953808219178057</v>
      </c>
      <c r="AN100" s="208">
        <v>95.953808219178057</v>
      </c>
      <c r="AO100" s="208">
        <v>99.093557729941281</v>
      </c>
      <c r="AP100" s="208">
        <v>99.093557729941281</v>
      </c>
      <c r="AQ100" s="205">
        <v>99.935929549902113</v>
      </c>
      <c r="AR100" s="205">
        <v>99.935929549902113</v>
      </c>
      <c r="AT100" s="206" t="s">
        <v>556</v>
      </c>
      <c r="AU100" s="208">
        <v>89.202099999999987</v>
      </c>
      <c r="AV100" s="208">
        <v>90.336764677103716</v>
      </c>
      <c r="AW100" s="208">
        <v>91.64599315068493</v>
      </c>
      <c r="AX100" s="208">
        <v>92.431530234833659</v>
      </c>
      <c r="AY100" s="208">
        <v>93.478913013698644</v>
      </c>
      <c r="AZ100" s="208">
        <v>94.177168199608587</v>
      </c>
      <c r="BA100" s="208">
        <v>94.700859589041102</v>
      </c>
      <c r="BB100" s="208">
        <v>94.96270528375733</v>
      </c>
      <c r="BC100" s="208">
        <v>95.486396673189816</v>
      </c>
      <c r="BD100" s="208">
        <v>97.232034637964787</v>
      </c>
      <c r="BE100" s="208">
        <v>100.11233727984344</v>
      </c>
      <c r="BF100" s="180"/>
      <c r="BG100" s="208">
        <v>105.1746873776908</v>
      </c>
      <c r="BH100" s="208">
        <v>105.1746873776908</v>
      </c>
      <c r="BI100" s="208">
        <v>109.36421849315069</v>
      </c>
      <c r="BJ100" s="208">
        <v>109.36421849315069</v>
      </c>
      <c r="BK100" s="208">
        <v>112.94277632093933</v>
      </c>
      <c r="BL100" s="208">
        <v>112.94277632093933</v>
      </c>
      <c r="BM100" s="205">
        <v>113.90287720156557</v>
      </c>
      <c r="BN100" s="205">
        <v>113.90287720156557</v>
      </c>
      <c r="BO100" s="150"/>
      <c r="BP100" s="206" t="s">
        <v>556</v>
      </c>
      <c r="BQ100" s="208">
        <v>167.46609999999998</v>
      </c>
      <c r="BR100" s="208">
        <v>169.59629500978474</v>
      </c>
      <c r="BS100" s="208">
        <v>172.05421232876711</v>
      </c>
      <c r="BT100" s="208">
        <v>173.52896272015656</v>
      </c>
      <c r="BU100" s="208">
        <v>175.49529657534248</v>
      </c>
      <c r="BV100" s="208">
        <v>176.80618581213304</v>
      </c>
      <c r="BW100" s="208">
        <v>177.78935273972604</v>
      </c>
      <c r="BX100" s="208">
        <v>178.28093620352249</v>
      </c>
      <c r="BY100" s="208">
        <v>179.26410313111546</v>
      </c>
      <c r="BZ100" s="208">
        <v>182.54132622309197</v>
      </c>
      <c r="CA100" s="208">
        <v>187.94874432485324</v>
      </c>
      <c r="CB100" s="180"/>
      <c r="CC100" s="208">
        <v>197.4526912915851</v>
      </c>
      <c r="CD100" s="208">
        <v>197.4526912915851</v>
      </c>
      <c r="CE100" s="208">
        <v>205.31802671232873</v>
      </c>
      <c r="CF100" s="208">
        <v>205.31802671232873</v>
      </c>
      <c r="CG100" s="208">
        <v>212.03633405088061</v>
      </c>
      <c r="CH100" s="208">
        <v>212.03633405088061</v>
      </c>
      <c r="CI100" s="205">
        <v>213.8388067514677</v>
      </c>
      <c r="CJ100" s="205">
        <v>213.8388067514677</v>
      </c>
    </row>
    <row r="101" spans="2:88" s="165" customFormat="1" ht="10.5" customHeight="1" x14ac:dyDescent="0.25">
      <c r="B101" s="206" t="s">
        <v>557</v>
      </c>
      <c r="C101" s="208">
        <v>0</v>
      </c>
      <c r="D101" s="208">
        <v>-0.18995111249132623</v>
      </c>
      <c r="E101" s="208">
        <v>2.3898870370752552</v>
      </c>
      <c r="F101" s="208">
        <v>2.4654814606041811</v>
      </c>
      <c r="G101" s="208">
        <v>4.8850955964817686</v>
      </c>
      <c r="H101" s="208">
        <v>4.7480163427765101</v>
      </c>
      <c r="I101" s="208">
        <v>7.0936419973386942</v>
      </c>
      <c r="J101" s="208">
        <v>6.2155900817178926</v>
      </c>
      <c r="K101" s="208">
        <v>5.8459595331056082</v>
      </c>
      <c r="L101" s="208">
        <v>6.2696858243973574</v>
      </c>
      <c r="M101" s="208">
        <v>6.0892580260299445</v>
      </c>
      <c r="N101" s="180"/>
      <c r="O101" s="208">
        <v>5.9026181198620185</v>
      </c>
      <c r="P101" s="208">
        <v>5.9026181198620185</v>
      </c>
      <c r="Q101" s="208">
        <v>6.7712661500374631</v>
      </c>
      <c r="R101" s="208">
        <v>6.7712661500374631</v>
      </c>
      <c r="S101" s="208">
        <v>6.0259240673832313</v>
      </c>
      <c r="T101" s="208">
        <v>6.0259240673832313</v>
      </c>
      <c r="U101" s="205">
        <v>6.7612826686401357</v>
      </c>
      <c r="V101" s="205">
        <v>6.7612826686401357</v>
      </c>
      <c r="W101" s="150"/>
      <c r="X101" s="206" t="s">
        <v>557</v>
      </c>
      <c r="Y101" s="208">
        <v>0</v>
      </c>
      <c r="Z101" s="208">
        <v>-0.18995111249132623</v>
      </c>
      <c r="AA101" s="208">
        <v>2.3898870370752552</v>
      </c>
      <c r="AB101" s="208">
        <v>2.4654814606041811</v>
      </c>
      <c r="AC101" s="208">
        <v>4.8850955964817686</v>
      </c>
      <c r="AD101" s="208">
        <v>4.7480163427765101</v>
      </c>
      <c r="AE101" s="208">
        <v>7.0936419973386942</v>
      </c>
      <c r="AF101" s="208">
        <v>6.2155900817178926</v>
      </c>
      <c r="AG101" s="208">
        <v>5.8459595331056082</v>
      </c>
      <c r="AH101" s="208">
        <v>6.2696858243973574</v>
      </c>
      <c r="AI101" s="208">
        <v>6.0892580260299445</v>
      </c>
      <c r="AJ101" s="180"/>
      <c r="AK101" s="208">
        <v>5.9026181198620185</v>
      </c>
      <c r="AL101" s="208">
        <v>5.9026181198620185</v>
      </c>
      <c r="AM101" s="208">
        <v>6.7712661500374631</v>
      </c>
      <c r="AN101" s="208">
        <v>6.7712661500374631</v>
      </c>
      <c r="AO101" s="208">
        <v>6.0259240673832313</v>
      </c>
      <c r="AP101" s="208">
        <v>6.0259240673832313</v>
      </c>
      <c r="AQ101" s="205">
        <v>6.7612826686401357</v>
      </c>
      <c r="AR101" s="205">
        <v>6.7612826686401357</v>
      </c>
      <c r="AT101" s="206" t="s">
        <v>557</v>
      </c>
      <c r="AU101" s="208">
        <v>0</v>
      </c>
      <c r="AV101" s="208">
        <v>-0.14839729644435984</v>
      </c>
      <c r="AW101" s="208">
        <v>1.899695256253338</v>
      </c>
      <c r="AX101" s="208">
        <v>1.9653659209909347</v>
      </c>
      <c r="AY101" s="208">
        <v>3.9407096937509896</v>
      </c>
      <c r="AZ101" s="208">
        <v>3.6877871322225366</v>
      </c>
      <c r="BA101" s="208">
        <v>5.3969094444864529</v>
      </c>
      <c r="BB101" s="208">
        <v>4.6837637900821667</v>
      </c>
      <c r="BC101" s="208">
        <v>4.4188952689582788</v>
      </c>
      <c r="BD101" s="208">
        <v>-1.4350963821646192</v>
      </c>
      <c r="BE101" s="208">
        <v>-3.050256404560824</v>
      </c>
      <c r="BF101" s="180"/>
      <c r="BG101" s="208">
        <v>-8.5975135901744455</v>
      </c>
      <c r="BH101" s="208">
        <v>-8.5975135901744455</v>
      </c>
      <c r="BI101" s="208">
        <v>-10.436010742446907</v>
      </c>
      <c r="BJ101" s="208">
        <v>-10.436010742446907</v>
      </c>
      <c r="BK101" s="208">
        <v>-11.080758582985029</v>
      </c>
      <c r="BL101" s="208">
        <v>-11.080758582985029</v>
      </c>
      <c r="BM101" s="205">
        <v>-15.133734561882791</v>
      </c>
      <c r="BN101" s="205">
        <v>-15.133734561882791</v>
      </c>
      <c r="BO101" s="150"/>
      <c r="BP101" s="206" t="s">
        <v>557</v>
      </c>
      <c r="BQ101" s="208">
        <v>0</v>
      </c>
      <c r="BR101" s="208">
        <v>-0.33834840893568607</v>
      </c>
      <c r="BS101" s="208">
        <v>4.2895822933285928</v>
      </c>
      <c r="BT101" s="208">
        <v>4.4308473815951155</v>
      </c>
      <c r="BU101" s="208">
        <v>8.8258052902327577</v>
      </c>
      <c r="BV101" s="208">
        <v>8.4358034749990463</v>
      </c>
      <c r="BW101" s="208">
        <v>12.490551441825147</v>
      </c>
      <c r="BX101" s="208">
        <v>10.899353871800059</v>
      </c>
      <c r="BY101" s="208">
        <v>10.264854802063887</v>
      </c>
      <c r="BZ101" s="208">
        <v>4.8345894422327387</v>
      </c>
      <c r="CA101" s="208">
        <v>3.0390016214691205</v>
      </c>
      <c r="CB101" s="180"/>
      <c r="CC101" s="208">
        <v>-2.694895470312427</v>
      </c>
      <c r="CD101" s="208">
        <v>-2.694895470312427</v>
      </c>
      <c r="CE101" s="208">
        <v>-3.6647445924094439</v>
      </c>
      <c r="CF101" s="208">
        <v>-3.6647445924094439</v>
      </c>
      <c r="CG101" s="208">
        <v>-5.0548345156017973</v>
      </c>
      <c r="CH101" s="208">
        <v>-5.0548345156017973</v>
      </c>
      <c r="CI101" s="205">
        <v>-8.3724518932426548</v>
      </c>
      <c r="CJ101" s="205">
        <v>-8.3724518932426548</v>
      </c>
    </row>
    <row r="102" spans="2:88" s="165" customFormat="1" ht="10.5" customHeight="1" x14ac:dyDescent="0.25">
      <c r="B102" s="206" t="s">
        <v>558</v>
      </c>
      <c r="C102" s="208">
        <v>24.407199999999992</v>
      </c>
      <c r="D102" s="208">
        <v>24.717663405088064</v>
      </c>
      <c r="E102" s="208">
        <v>25.075890410958895</v>
      </c>
      <c r="F102" s="208">
        <v>25.290826614481411</v>
      </c>
      <c r="G102" s="208">
        <v>25.577408219178089</v>
      </c>
      <c r="H102" s="208">
        <v>25.76846262230919</v>
      </c>
      <c r="I102" s="208">
        <v>25.911753424657544</v>
      </c>
      <c r="J102" s="208">
        <v>25.983398825831703</v>
      </c>
      <c r="K102" s="208">
        <v>26.126689628180035</v>
      </c>
      <c r="L102" s="208">
        <v>26.60432563600784</v>
      </c>
      <c r="M102" s="208">
        <v>27.392425048923673</v>
      </c>
      <c r="N102" s="180"/>
      <c r="O102" s="208">
        <v>28.777569471624258</v>
      </c>
      <c r="P102" s="208">
        <v>28.777569471624258</v>
      </c>
      <c r="Q102" s="208">
        <v>29.923895890410957</v>
      </c>
      <c r="R102" s="208">
        <v>29.923895890410957</v>
      </c>
      <c r="S102" s="208">
        <v>30.903049706457924</v>
      </c>
      <c r="T102" s="208">
        <v>30.903049706457924</v>
      </c>
      <c r="U102" s="205">
        <v>31.165749510763195</v>
      </c>
      <c r="V102" s="205">
        <v>31.165749510763195</v>
      </c>
      <c r="W102" s="150"/>
      <c r="X102" s="206" t="s">
        <v>558</v>
      </c>
      <c r="Y102" s="208">
        <v>24.407199999999992</v>
      </c>
      <c r="Z102" s="208">
        <v>24.717663405088064</v>
      </c>
      <c r="AA102" s="208">
        <v>25.075890410958895</v>
      </c>
      <c r="AB102" s="208">
        <v>25.290826614481411</v>
      </c>
      <c r="AC102" s="208">
        <v>25.577408219178089</v>
      </c>
      <c r="AD102" s="208">
        <v>25.76846262230919</v>
      </c>
      <c r="AE102" s="208">
        <v>25.911753424657544</v>
      </c>
      <c r="AF102" s="208">
        <v>25.983398825831703</v>
      </c>
      <c r="AG102" s="208">
        <v>26.126689628180035</v>
      </c>
      <c r="AH102" s="208">
        <v>26.60432563600784</v>
      </c>
      <c r="AI102" s="208">
        <v>27.392425048923673</v>
      </c>
      <c r="AJ102" s="180"/>
      <c r="AK102" s="208">
        <v>28.777569471624258</v>
      </c>
      <c r="AL102" s="208">
        <v>28.777569471624258</v>
      </c>
      <c r="AM102" s="208">
        <v>29.923895890410957</v>
      </c>
      <c r="AN102" s="208">
        <v>29.923895890410957</v>
      </c>
      <c r="AO102" s="208">
        <v>30.903049706457924</v>
      </c>
      <c r="AP102" s="208">
        <v>30.903049706457924</v>
      </c>
      <c r="AQ102" s="205">
        <v>31.165749510763195</v>
      </c>
      <c r="AR102" s="205">
        <v>31.165749510763195</v>
      </c>
      <c r="AT102" s="206" t="s">
        <v>558</v>
      </c>
      <c r="AU102" s="208">
        <v>39.661700000000003</v>
      </c>
      <c r="AV102" s="208">
        <v>40.166203033268111</v>
      </c>
      <c r="AW102" s="208">
        <v>40.748321917808212</v>
      </c>
      <c r="AX102" s="208">
        <v>41.097593248532299</v>
      </c>
      <c r="AY102" s="208">
        <v>41.563288356164385</v>
      </c>
      <c r="AZ102" s="208">
        <v>41.873751761252443</v>
      </c>
      <c r="BA102" s="208">
        <v>42.106599315068493</v>
      </c>
      <c r="BB102" s="208">
        <v>42.223023091976522</v>
      </c>
      <c r="BC102" s="208">
        <v>42.455870645792565</v>
      </c>
      <c r="BD102" s="208">
        <v>43.232029158512731</v>
      </c>
      <c r="BE102" s="208">
        <v>44.512690704500983</v>
      </c>
      <c r="BF102" s="180"/>
      <c r="BG102" s="208">
        <v>46.763550391389451</v>
      </c>
      <c r="BH102" s="208">
        <v>46.763550391389451</v>
      </c>
      <c r="BI102" s="208">
        <v>48.626330821917811</v>
      </c>
      <c r="BJ102" s="208">
        <v>48.626330821917811</v>
      </c>
      <c r="BK102" s="208">
        <v>50.217455772994143</v>
      </c>
      <c r="BL102" s="208">
        <v>50.217455772994143</v>
      </c>
      <c r="BM102" s="205">
        <v>50.644342954990215</v>
      </c>
      <c r="BN102" s="205">
        <v>50.644342954990215</v>
      </c>
      <c r="BO102" s="150"/>
      <c r="BP102" s="206" t="s">
        <v>558</v>
      </c>
      <c r="BQ102" s="208">
        <v>64.068899999999999</v>
      </c>
      <c r="BR102" s="208">
        <v>64.883866438356179</v>
      </c>
      <c r="BS102" s="208">
        <v>65.824212328767103</v>
      </c>
      <c r="BT102" s="208">
        <v>66.388419863013709</v>
      </c>
      <c r="BU102" s="208">
        <v>67.140696575342474</v>
      </c>
      <c r="BV102" s="208">
        <v>67.642214383561637</v>
      </c>
      <c r="BW102" s="208">
        <v>68.018352739726041</v>
      </c>
      <c r="BX102" s="208">
        <v>68.206421917808228</v>
      </c>
      <c r="BY102" s="208">
        <v>68.582560273972604</v>
      </c>
      <c r="BZ102" s="208">
        <v>69.836354794520574</v>
      </c>
      <c r="CA102" s="208">
        <v>71.905115753424653</v>
      </c>
      <c r="CB102" s="180"/>
      <c r="CC102" s="208">
        <v>75.541119863013705</v>
      </c>
      <c r="CD102" s="208">
        <v>75.541119863013705</v>
      </c>
      <c r="CE102" s="208">
        <v>78.550226712328765</v>
      </c>
      <c r="CF102" s="208">
        <v>78.550226712328765</v>
      </c>
      <c r="CG102" s="208">
        <v>81.120505479452063</v>
      </c>
      <c r="CH102" s="208">
        <v>81.120505479452063</v>
      </c>
      <c r="CI102" s="205">
        <v>81.810092465753414</v>
      </c>
      <c r="CJ102" s="205">
        <v>81.810092465753414</v>
      </c>
    </row>
    <row r="103" spans="2:88" s="165" customFormat="1" ht="10.5" customHeight="1" x14ac:dyDescent="0.25">
      <c r="B103" s="206" t="s">
        <v>559</v>
      </c>
      <c r="C103" s="208">
        <v>0</v>
      </c>
      <c r="D103" s="208">
        <v>0</v>
      </c>
      <c r="E103" s="208">
        <v>0</v>
      </c>
      <c r="F103" s="208">
        <v>0</v>
      </c>
      <c r="G103" s="208">
        <v>0</v>
      </c>
      <c r="H103" s="208">
        <v>0</v>
      </c>
      <c r="I103" s="208">
        <v>0</v>
      </c>
      <c r="J103" s="208">
        <v>0</v>
      </c>
      <c r="K103" s="208">
        <v>0</v>
      </c>
      <c r="L103" s="208">
        <v>0</v>
      </c>
      <c r="M103" s="208">
        <v>0</v>
      </c>
      <c r="N103" s="180"/>
      <c r="O103" s="208">
        <v>0</v>
      </c>
      <c r="P103" s="208">
        <v>0</v>
      </c>
      <c r="Q103" s="208">
        <v>0</v>
      </c>
      <c r="R103" s="208">
        <v>0</v>
      </c>
      <c r="S103" s="208">
        <v>0</v>
      </c>
      <c r="T103" s="208">
        <v>0</v>
      </c>
      <c r="U103" s="205">
        <v>0</v>
      </c>
      <c r="V103" s="205">
        <v>0</v>
      </c>
      <c r="W103" s="150"/>
      <c r="X103" s="206" t="s">
        <v>559</v>
      </c>
      <c r="Y103" s="208">
        <v>0</v>
      </c>
      <c r="Z103" s="208">
        <v>0</v>
      </c>
      <c r="AA103" s="208">
        <v>0</v>
      </c>
      <c r="AB103" s="208">
        <v>0</v>
      </c>
      <c r="AC103" s="208">
        <v>0</v>
      </c>
      <c r="AD103" s="208">
        <v>0</v>
      </c>
      <c r="AE103" s="208">
        <v>0</v>
      </c>
      <c r="AF103" s="208">
        <v>0</v>
      </c>
      <c r="AG103" s="208">
        <v>0</v>
      </c>
      <c r="AH103" s="208">
        <v>0</v>
      </c>
      <c r="AI103" s="208">
        <v>0</v>
      </c>
      <c r="AJ103" s="180"/>
      <c r="AK103" s="208">
        <v>0</v>
      </c>
      <c r="AL103" s="208">
        <v>0</v>
      </c>
      <c r="AM103" s="208">
        <v>0</v>
      </c>
      <c r="AN103" s="208">
        <v>0</v>
      </c>
      <c r="AO103" s="208">
        <v>0</v>
      </c>
      <c r="AP103" s="208">
        <v>0</v>
      </c>
      <c r="AQ103" s="205">
        <v>0</v>
      </c>
      <c r="AR103" s="205">
        <v>0</v>
      </c>
      <c r="AT103" s="206" t="s">
        <v>559</v>
      </c>
      <c r="AU103" s="208">
        <v>0</v>
      </c>
      <c r="AV103" s="208">
        <v>0</v>
      </c>
      <c r="AW103" s="208">
        <v>0</v>
      </c>
      <c r="AX103" s="208">
        <v>0</v>
      </c>
      <c r="AY103" s="208">
        <v>0</v>
      </c>
      <c r="AZ103" s="208">
        <v>0</v>
      </c>
      <c r="BA103" s="208">
        <v>0</v>
      </c>
      <c r="BB103" s="208">
        <v>0</v>
      </c>
      <c r="BC103" s="208">
        <v>0</v>
      </c>
      <c r="BD103" s="208">
        <v>0</v>
      </c>
      <c r="BE103" s="208">
        <v>0</v>
      </c>
      <c r="BF103" s="180"/>
      <c r="BG103" s="208">
        <v>0</v>
      </c>
      <c r="BH103" s="208">
        <v>0</v>
      </c>
      <c r="BI103" s="208">
        <v>0</v>
      </c>
      <c r="BJ103" s="208">
        <v>0</v>
      </c>
      <c r="BK103" s="208">
        <v>0</v>
      </c>
      <c r="BL103" s="208">
        <v>0</v>
      </c>
      <c r="BM103" s="205">
        <v>0</v>
      </c>
      <c r="BN103" s="205">
        <v>0</v>
      </c>
      <c r="BO103" s="150"/>
      <c r="BP103" s="206" t="s">
        <v>559</v>
      </c>
      <c r="BQ103" s="208">
        <v>0</v>
      </c>
      <c r="BR103" s="208">
        <v>0</v>
      </c>
      <c r="BS103" s="208">
        <v>0</v>
      </c>
      <c r="BT103" s="208">
        <v>0</v>
      </c>
      <c r="BU103" s="208">
        <v>0</v>
      </c>
      <c r="BV103" s="208">
        <v>0</v>
      </c>
      <c r="BW103" s="208">
        <v>0</v>
      </c>
      <c r="BX103" s="208">
        <v>0</v>
      </c>
      <c r="BY103" s="208">
        <v>0</v>
      </c>
      <c r="BZ103" s="208">
        <v>0</v>
      </c>
      <c r="CA103" s="208">
        <v>0</v>
      </c>
      <c r="CB103" s="180"/>
      <c r="CC103" s="208">
        <v>0</v>
      </c>
      <c r="CD103" s="208">
        <v>0</v>
      </c>
      <c r="CE103" s="208">
        <v>0</v>
      </c>
      <c r="CF103" s="208">
        <v>0</v>
      </c>
      <c r="CG103" s="208">
        <v>0</v>
      </c>
      <c r="CH103" s="208">
        <v>0</v>
      </c>
      <c r="CI103" s="205">
        <v>0</v>
      </c>
      <c r="CJ103" s="205">
        <v>0</v>
      </c>
    </row>
    <row r="104" spans="2:88" s="165" customFormat="1" ht="10.5" customHeight="1" x14ac:dyDescent="0.25">
      <c r="B104" s="206" t="s">
        <v>560</v>
      </c>
      <c r="C104" s="208">
        <v>9.8581496712840728</v>
      </c>
      <c r="D104" s="208">
        <v>9.7516530906975891</v>
      </c>
      <c r="E104" s="208">
        <v>10.51082198696051</v>
      </c>
      <c r="F104" s="208">
        <v>10.848408256424081</v>
      </c>
      <c r="G104" s="208">
        <v>12.020164740941874</v>
      </c>
      <c r="H104" s="208">
        <v>11.635038777465644</v>
      </c>
      <c r="I104" s="208">
        <v>11.666100200850812</v>
      </c>
      <c r="J104" s="208">
        <v>11.212851048121861</v>
      </c>
      <c r="K104" s="208">
        <v>12.117961619968371</v>
      </c>
      <c r="L104" s="208">
        <v>13.257189245693427</v>
      </c>
      <c r="M104" s="208">
        <v>18.867029213550047</v>
      </c>
      <c r="N104" s="180"/>
      <c r="O104" s="208">
        <v>31.557833914950201</v>
      </c>
      <c r="P104" s="208">
        <v>40.131969085434221</v>
      </c>
      <c r="Q104" s="208">
        <v>31.181165875328212</v>
      </c>
      <c r="R104" s="208">
        <v>19.909008908020173</v>
      </c>
      <c r="S104" s="208">
        <v>23.430409829016305</v>
      </c>
      <c r="T104" s="208">
        <v>23.934054450985862</v>
      </c>
      <c r="U104" s="205">
        <v>22.417070370544089</v>
      </c>
      <c r="V104" s="205">
        <v>21.570791972682265</v>
      </c>
      <c r="W104" s="150"/>
      <c r="X104" s="206" t="s">
        <v>560</v>
      </c>
      <c r="Y104" s="208">
        <v>11.789039658153198</v>
      </c>
      <c r="Z104" s="208">
        <v>11.643018296555249</v>
      </c>
      <c r="AA104" s="208">
        <v>12.788551727817262</v>
      </c>
      <c r="AB104" s="208">
        <v>13.259447933972599</v>
      </c>
      <c r="AC104" s="208">
        <v>14.762248494111351</v>
      </c>
      <c r="AD104" s="208">
        <v>14.215182070236976</v>
      </c>
      <c r="AE104" s="208">
        <v>14.225107041412457</v>
      </c>
      <c r="AF104" s="208">
        <v>13.556433387016236</v>
      </c>
      <c r="AG104" s="208">
        <v>14.789716165592237</v>
      </c>
      <c r="AH104" s="208">
        <v>16.335318745146033</v>
      </c>
      <c r="AI104" s="208">
        <v>23.173563428017843</v>
      </c>
      <c r="AJ104" s="180"/>
      <c r="AK104" s="208">
        <v>39.584683873118671</v>
      </c>
      <c r="AL104" s="208">
        <v>53.055695895053653</v>
      </c>
      <c r="AM104" s="208">
        <v>40.418895992343273</v>
      </c>
      <c r="AN104" s="208">
        <v>24.765007730399301</v>
      </c>
      <c r="AO104" s="208">
        <v>26.720673129250706</v>
      </c>
      <c r="AP104" s="208">
        <v>27.451218605631617</v>
      </c>
      <c r="AQ104" s="205">
        <v>25.165049548670822</v>
      </c>
      <c r="AR104" s="205">
        <v>23.966164376120503</v>
      </c>
      <c r="AT104" s="206" t="s">
        <v>560</v>
      </c>
      <c r="AU104" s="208">
        <v>9.1254199490112562</v>
      </c>
      <c r="AV104" s="208">
        <v>9.1220261023834226</v>
      </c>
      <c r="AW104" s="208">
        <v>9.6295046867941512</v>
      </c>
      <c r="AX104" s="208">
        <v>10.188454635273208</v>
      </c>
      <c r="AY104" s="208">
        <v>11.105820854358553</v>
      </c>
      <c r="AZ104" s="208">
        <v>10.14183838879158</v>
      </c>
      <c r="BA104" s="208">
        <v>9.8007234921893893</v>
      </c>
      <c r="BB104" s="208">
        <v>8.5364135937261043</v>
      </c>
      <c r="BC104" s="208">
        <v>9.2399316786271388</v>
      </c>
      <c r="BD104" s="208">
        <v>10.897289021059168</v>
      </c>
      <c r="BE104" s="208">
        <v>18.214926237334886</v>
      </c>
      <c r="BF104" s="180"/>
      <c r="BG104" s="208">
        <v>34.709658589346553</v>
      </c>
      <c r="BH104" s="208">
        <v>40.067188526481672</v>
      </c>
      <c r="BI104" s="208">
        <v>29.982387476354262</v>
      </c>
      <c r="BJ104" s="208">
        <v>18.281134670740588</v>
      </c>
      <c r="BK104" s="208">
        <v>22.038408574877767</v>
      </c>
      <c r="BL104" s="208">
        <v>22.916631539170996</v>
      </c>
      <c r="BM104" s="205">
        <v>20.695436967357892</v>
      </c>
      <c r="BN104" s="205">
        <v>19.838118992110889</v>
      </c>
      <c r="BO104" s="150"/>
      <c r="BP104" s="206" t="s">
        <v>560</v>
      </c>
      <c r="BQ104" s="208">
        <v>18.983569620295327</v>
      </c>
      <c r="BR104" s="208">
        <v>18.87367919308101</v>
      </c>
      <c r="BS104" s="208">
        <v>20.140326673754661</v>
      </c>
      <c r="BT104" s="208">
        <v>21.03686289169729</v>
      </c>
      <c r="BU104" s="208">
        <v>23.125985595300428</v>
      </c>
      <c r="BV104" s="208">
        <v>21.776877166257222</v>
      </c>
      <c r="BW104" s="208">
        <v>21.466823693040201</v>
      </c>
      <c r="BX104" s="208">
        <v>19.749264641847965</v>
      </c>
      <c r="BY104" s="208">
        <v>21.35789329859551</v>
      </c>
      <c r="BZ104" s="208">
        <v>24.154478266752594</v>
      </c>
      <c r="CA104" s="208">
        <v>37.081955450884934</v>
      </c>
      <c r="CB104" s="180"/>
      <c r="CC104" s="208">
        <v>66.267492504296754</v>
      </c>
      <c r="CD104" s="208">
        <v>80.199157611915894</v>
      </c>
      <c r="CE104" s="208">
        <v>61.163553351682474</v>
      </c>
      <c r="CF104" s="208">
        <v>38.190143578760761</v>
      </c>
      <c r="CG104" s="208">
        <v>45.468818403894076</v>
      </c>
      <c r="CH104" s="208">
        <v>46.850685990156862</v>
      </c>
      <c r="CI104" s="205">
        <v>43.112507337901981</v>
      </c>
      <c r="CJ104" s="205">
        <v>41.408910964793151</v>
      </c>
    </row>
    <row r="105" spans="2:88" s="165" customFormat="1" ht="10.5" customHeight="1" x14ac:dyDescent="0.25">
      <c r="B105" s="207" t="s">
        <v>561</v>
      </c>
      <c r="C105" s="208">
        <v>5.6207311844502517</v>
      </c>
      <c r="D105" s="208">
        <v>5.5256231579251516</v>
      </c>
      <c r="E105" s="208">
        <v>6.1715117721773609</v>
      </c>
      <c r="F105" s="208">
        <v>6.4374187906443998</v>
      </c>
      <c r="G105" s="208">
        <v>7.2344635795483132</v>
      </c>
      <c r="H105" s="208">
        <v>6.9124901043230969</v>
      </c>
      <c r="I105" s="208">
        <v>6.9322951982629366</v>
      </c>
      <c r="J105" s="208">
        <v>6.5320103935225422</v>
      </c>
      <c r="K105" s="208">
        <v>7.0954934133973504</v>
      </c>
      <c r="L105" s="208">
        <v>7.9716741647539582</v>
      </c>
      <c r="M105" s="208">
        <v>11.584805802218298</v>
      </c>
      <c r="N105" s="180"/>
      <c r="O105" s="208">
        <v>21.284914662236169</v>
      </c>
      <c r="P105" s="208">
        <v>27.891959987444871</v>
      </c>
      <c r="Q105" s="208">
        <v>20.719013113030794</v>
      </c>
      <c r="R105" s="208">
        <v>11.94183874791484</v>
      </c>
      <c r="S105" s="208">
        <v>11.125544050702137</v>
      </c>
      <c r="T105" s="208">
        <v>11.660564488374922</v>
      </c>
      <c r="U105" s="205">
        <v>10.286278624728419</v>
      </c>
      <c r="V105" s="205">
        <v>9.4729833584745808</v>
      </c>
      <c r="W105" s="150"/>
      <c r="X105" s="207" t="s">
        <v>561</v>
      </c>
      <c r="Y105" s="208">
        <v>7.0247113553203056</v>
      </c>
      <c r="Z105" s="208">
        <v>6.8945428845383168</v>
      </c>
      <c r="AA105" s="208">
        <v>7.7060701693220173</v>
      </c>
      <c r="AB105" s="208">
        <v>8.0767394851128902</v>
      </c>
      <c r="AC105" s="208">
        <v>9.1063092023329144</v>
      </c>
      <c r="AD105" s="208">
        <v>8.671099317451624</v>
      </c>
      <c r="AE105" s="208">
        <v>8.6655430622172549</v>
      </c>
      <c r="AF105" s="208">
        <v>8.1029568603096553</v>
      </c>
      <c r="AG105" s="208">
        <v>8.8921517145754976</v>
      </c>
      <c r="AH105" s="208">
        <v>10.097535118422135</v>
      </c>
      <c r="AI105" s="208">
        <v>14.765112979111706</v>
      </c>
      <c r="AJ105" s="180"/>
      <c r="AK105" s="208">
        <v>27.253853596308243</v>
      </c>
      <c r="AL105" s="208">
        <v>37.634327572476195</v>
      </c>
      <c r="AM105" s="208">
        <v>27.452472392543367</v>
      </c>
      <c r="AN105" s="208">
        <v>15.274063792960259</v>
      </c>
      <c r="AO105" s="208">
        <v>14.168623867200273</v>
      </c>
      <c r="AP105" s="208">
        <v>14.94468052195953</v>
      </c>
      <c r="AQ105" s="205">
        <v>12.954023001792505</v>
      </c>
      <c r="AR105" s="205">
        <v>11.788635244259741</v>
      </c>
      <c r="AT105" s="207" t="s">
        <v>561</v>
      </c>
      <c r="AU105" s="208">
        <v>5.2392162169705232</v>
      </c>
      <c r="AV105" s="208">
        <v>5.2362496072923559</v>
      </c>
      <c r="AW105" s="208">
        <v>5.5715726410354307</v>
      </c>
      <c r="AX105" s="208">
        <v>6.0012333740689829</v>
      </c>
      <c r="AY105" s="208">
        <v>6.6290337585980934</v>
      </c>
      <c r="AZ105" s="208">
        <v>5.8927100757585338</v>
      </c>
      <c r="BA105" s="208">
        <v>5.6160212472877031</v>
      </c>
      <c r="BB105" s="208">
        <v>4.680774682597753</v>
      </c>
      <c r="BC105" s="208">
        <v>5.3093186409065956</v>
      </c>
      <c r="BD105" s="208">
        <v>6.5927677016666388</v>
      </c>
      <c r="BE105" s="208">
        <v>11.692251586673612</v>
      </c>
      <c r="BF105" s="180"/>
      <c r="BG105" s="208">
        <v>24.457177769201497</v>
      </c>
      <c r="BH105" s="208">
        <v>28.585575843408211</v>
      </c>
      <c r="BI105" s="208">
        <v>20.784231111610278</v>
      </c>
      <c r="BJ105" s="208">
        <v>11.767495766154942</v>
      </c>
      <c r="BK105" s="208">
        <v>10.708034511301618</v>
      </c>
      <c r="BL105" s="208">
        <v>11.640968596635403</v>
      </c>
      <c r="BM105" s="205">
        <v>9.2326385091854259</v>
      </c>
      <c r="BN105" s="205">
        <v>8.3159597087006532</v>
      </c>
      <c r="BO105" s="150"/>
      <c r="BP105" s="207" t="s">
        <v>561</v>
      </c>
      <c r="BQ105" s="208">
        <v>10.859947401420776</v>
      </c>
      <c r="BR105" s="208">
        <v>10.761872765217507</v>
      </c>
      <c r="BS105" s="208">
        <v>11.743084413212792</v>
      </c>
      <c r="BT105" s="208">
        <v>12.438652164713382</v>
      </c>
      <c r="BU105" s="208">
        <v>13.863497338146406</v>
      </c>
      <c r="BV105" s="208">
        <v>12.805200180081631</v>
      </c>
      <c r="BW105" s="208">
        <v>12.54831644555064</v>
      </c>
      <c r="BX105" s="208">
        <v>11.212785076120294</v>
      </c>
      <c r="BY105" s="208">
        <v>12.404812054303946</v>
      </c>
      <c r="BZ105" s="208">
        <v>14.564441866420598</v>
      </c>
      <c r="CA105" s="208">
        <v>23.277057388891912</v>
      </c>
      <c r="CB105" s="180"/>
      <c r="CC105" s="208">
        <v>45.742092431437669</v>
      </c>
      <c r="CD105" s="208">
        <v>56.477535830853085</v>
      </c>
      <c r="CE105" s="208">
        <v>41.503244224641072</v>
      </c>
      <c r="CF105" s="208">
        <v>23.709334514069781</v>
      </c>
      <c r="CG105" s="208">
        <v>21.833578562003755</v>
      </c>
      <c r="CH105" s="208">
        <v>23.301533085010327</v>
      </c>
      <c r="CI105" s="205">
        <v>19.518917133913845</v>
      </c>
      <c r="CJ105" s="205">
        <v>17.788943067175232</v>
      </c>
    </row>
    <row r="106" spans="2:88" s="165" customFormat="1" ht="10.5" customHeight="1" x14ac:dyDescent="0.25">
      <c r="B106" s="206" t="s">
        <v>563</v>
      </c>
      <c r="C106" s="208">
        <v>524.47049957135152</v>
      </c>
      <c r="D106" s="208">
        <v>518.77031067125733</v>
      </c>
      <c r="E106" s="208">
        <v>559.37244047952765</v>
      </c>
      <c r="F106" s="208">
        <v>577.40603855182292</v>
      </c>
      <c r="G106" s="208">
        <v>639.87445178919495</v>
      </c>
      <c r="H106" s="208">
        <v>619.28269913507484</v>
      </c>
      <c r="I106" s="208">
        <v>620.93731531086553</v>
      </c>
      <c r="J106" s="208">
        <v>596.68182179490032</v>
      </c>
      <c r="K106" s="208">
        <v>644.88268365626789</v>
      </c>
      <c r="L106" s="208">
        <v>705.71818836363957</v>
      </c>
      <c r="M106" s="208">
        <v>1004.5859331957587</v>
      </c>
      <c r="N106" s="180"/>
      <c r="O106" s="208">
        <v>1682.2228557100966</v>
      </c>
      <c r="P106" s="208">
        <v>2140.0999867677479</v>
      </c>
      <c r="Q106" s="208">
        <v>1661.8323286851894</v>
      </c>
      <c r="R106" s="208">
        <v>1059.7839800402892</v>
      </c>
      <c r="S106" s="208">
        <v>1004.2060310901877</v>
      </c>
      <c r="T106" s="208">
        <v>1041.2836673104425</v>
      </c>
      <c r="U106" s="205">
        <v>929.74075953651652</v>
      </c>
      <c r="V106" s="205">
        <v>867.12329508065409</v>
      </c>
      <c r="W106" s="150"/>
      <c r="X106" s="206" t="s">
        <v>563</v>
      </c>
      <c r="Y106" s="208">
        <v>627.50022654802524</v>
      </c>
      <c r="Z106" s="208">
        <v>619.68472643074506</v>
      </c>
      <c r="AA106" s="208">
        <v>680.78746203640333</v>
      </c>
      <c r="AB106" s="208">
        <v>705.94213196537839</v>
      </c>
      <c r="AC106" s="208">
        <v>786.06643533540296</v>
      </c>
      <c r="AD106" s="208">
        <v>756.83826766592995</v>
      </c>
      <c r="AE106" s="208">
        <v>757.35507809890328</v>
      </c>
      <c r="AF106" s="208">
        <v>721.59915620231527</v>
      </c>
      <c r="AG106" s="208">
        <v>787.29794417055587</v>
      </c>
      <c r="AH106" s="208">
        <v>869.85079816065797</v>
      </c>
      <c r="AI106" s="208">
        <v>1234.4258422486128</v>
      </c>
      <c r="AJ106" s="180"/>
      <c r="AK106" s="208">
        <v>2110.657407415662</v>
      </c>
      <c r="AL106" s="208">
        <v>2830.0382212707955</v>
      </c>
      <c r="AM106" s="208">
        <v>2154.7619090882777</v>
      </c>
      <c r="AN106" s="208">
        <v>1318.6949849062228</v>
      </c>
      <c r="AO106" s="208">
        <v>1245.978608570741</v>
      </c>
      <c r="AP106" s="208">
        <v>1299.7603789581183</v>
      </c>
      <c r="AQ106" s="205">
        <v>1133.0949098097603</v>
      </c>
      <c r="AR106" s="205">
        <v>1044.3742893647079</v>
      </c>
      <c r="AT106" s="206" t="s">
        <v>563</v>
      </c>
      <c r="AU106" s="208">
        <v>485.52427830824001</v>
      </c>
      <c r="AV106" s="208">
        <v>485.34268826561453</v>
      </c>
      <c r="AW106" s="208">
        <v>512.38739944648671</v>
      </c>
      <c r="AX106" s="208">
        <v>542.23546636917331</v>
      </c>
      <c r="AY106" s="208">
        <v>591.1456793939642</v>
      </c>
      <c r="AZ106" s="208">
        <v>539.67345742735358</v>
      </c>
      <c r="BA106" s="208">
        <v>521.44336040394376</v>
      </c>
      <c r="BB106" s="208">
        <v>453.96551508993906</v>
      </c>
      <c r="BC106" s="208">
        <v>491.62131138041457</v>
      </c>
      <c r="BD106" s="208">
        <v>580.13405822309585</v>
      </c>
      <c r="BE106" s="208">
        <v>970.37218388219117</v>
      </c>
      <c r="BF106" s="180"/>
      <c r="BG106" s="208">
        <v>1851.2805594763995</v>
      </c>
      <c r="BH106" s="208">
        <v>2137.3841009292496</v>
      </c>
      <c r="BI106" s="208">
        <v>1598.803972798738</v>
      </c>
      <c r="BJ106" s="208">
        <v>973.93208101210155</v>
      </c>
      <c r="BK106" s="208">
        <v>902.78999048351534</v>
      </c>
      <c r="BL106" s="208">
        <v>967.44357789401715</v>
      </c>
      <c r="BM106" s="205">
        <v>802.9553006697937</v>
      </c>
      <c r="BN106" s="205">
        <v>739.4282263714075</v>
      </c>
      <c r="BO106" s="150"/>
      <c r="BP106" s="206" t="s">
        <v>563</v>
      </c>
      <c r="BQ106" s="208">
        <v>1009.9947778795915</v>
      </c>
      <c r="BR106" s="208">
        <v>1004.1129989368719</v>
      </c>
      <c r="BS106" s="208">
        <v>1071.7598399260144</v>
      </c>
      <c r="BT106" s="208">
        <v>1119.6415049209963</v>
      </c>
      <c r="BU106" s="208">
        <v>1231.0201311831593</v>
      </c>
      <c r="BV106" s="208">
        <v>1158.9561565624285</v>
      </c>
      <c r="BW106" s="208">
        <v>1142.3806757148093</v>
      </c>
      <c r="BX106" s="208">
        <v>1050.6473368848394</v>
      </c>
      <c r="BY106" s="208">
        <v>1136.5039950366825</v>
      </c>
      <c r="BZ106" s="208">
        <v>1285.8522465867354</v>
      </c>
      <c r="CA106" s="208">
        <v>1974.9581170779497</v>
      </c>
      <c r="CB106" s="180"/>
      <c r="CC106" s="208">
        <v>3533.5034151864961</v>
      </c>
      <c r="CD106" s="208">
        <v>4277.4840876969974</v>
      </c>
      <c r="CE106" s="208">
        <v>3260.6363014839271</v>
      </c>
      <c r="CF106" s="208">
        <v>2033.7160610523906</v>
      </c>
      <c r="CG106" s="208">
        <v>1906.9960215737028</v>
      </c>
      <c r="CH106" s="208">
        <v>2008.727245204459</v>
      </c>
      <c r="CI106" s="205">
        <v>1732.6960602063102</v>
      </c>
      <c r="CJ106" s="205">
        <v>1606.5515214520615</v>
      </c>
    </row>
    <row r="107" spans="2:88" s="193" customFormat="1" ht="10.5" customHeight="1" x14ac:dyDescent="0.25">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T107"/>
      <c r="AU107"/>
      <c r="AV107"/>
      <c r="AW107"/>
      <c r="AX107"/>
      <c r="AY107"/>
      <c r="AZ107"/>
      <c r="BA107"/>
      <c r="BB107"/>
      <c r="BC107"/>
      <c r="BD107"/>
      <c r="BE107"/>
      <c r="BF107"/>
      <c r="BG107"/>
      <c r="BH107"/>
      <c r="BI107"/>
      <c r="BJ107"/>
      <c r="BK107"/>
      <c r="BL107"/>
      <c r="BM107"/>
      <c r="BN107"/>
      <c r="BO107"/>
      <c r="BP107" s="206" t="s">
        <v>564</v>
      </c>
      <c r="BQ107" s="208">
        <v>1060.4945167735711</v>
      </c>
      <c r="BR107" s="208">
        <v>1054.3186488837155</v>
      </c>
      <c r="BS107" s="208">
        <v>1125.3478319223152</v>
      </c>
      <c r="BT107" s="208">
        <v>1175.6235801670462</v>
      </c>
      <c r="BU107" s="208">
        <v>1292.5711377423172</v>
      </c>
      <c r="BV107" s="208">
        <v>1216.9039643905501</v>
      </c>
      <c r="BW107" s="208">
        <v>1199.4997095005499</v>
      </c>
      <c r="BX107" s="208">
        <v>1103.1797037290814</v>
      </c>
      <c r="BY107" s="208">
        <v>1193.3291947885166</v>
      </c>
      <c r="BZ107" s="208">
        <v>1350.1448589160723</v>
      </c>
      <c r="CA107" s="208">
        <v>2073.7060229318472</v>
      </c>
      <c r="CB107" s="180"/>
      <c r="CC107" s="208">
        <v>3710.1785859458209</v>
      </c>
      <c r="CD107" s="208">
        <v>4491.3582920818471</v>
      </c>
      <c r="CE107" s="208">
        <v>3423.6681165581235</v>
      </c>
      <c r="CF107" s="208">
        <v>2135.4018641050102</v>
      </c>
      <c r="CG107" s="208">
        <v>2002.3458226523881</v>
      </c>
      <c r="CH107" s="208">
        <v>2109.1636074646822</v>
      </c>
      <c r="CI107" s="205">
        <v>1819.3308632166259</v>
      </c>
      <c r="CJ107" s="205">
        <v>1686.8790975246645</v>
      </c>
    </row>
    <row r="108" spans="2:88" x14ac:dyDescent="0.15">
      <c r="BT108" s="194"/>
      <c r="BU108" s="194"/>
      <c r="BV108" s="194"/>
      <c r="BW108" s="194"/>
      <c r="BX108" s="194"/>
      <c r="BY108" s="194"/>
      <c r="BZ108" s="194"/>
      <c r="CA108" s="194"/>
    </row>
    <row r="109" spans="2:88" hidden="1" x14ac:dyDescent="0.15">
      <c r="D109" s="194"/>
      <c r="W109" s="194"/>
    </row>
    <row r="140" ht="3.6" hidden="1" customHeight="1" x14ac:dyDescent="0.15"/>
    <row r="190" x14ac:dyDescent="0.15"/>
    <row r="191" x14ac:dyDescent="0.15"/>
    <row r="192" x14ac:dyDescent="0.15"/>
    <row r="206" x14ac:dyDescent="0.15"/>
    <row r="207" x14ac:dyDescent="0.15"/>
    <row r="208" x14ac:dyDescent="0.15"/>
    <row r="209" x14ac:dyDescent="0.15"/>
    <row r="253" x14ac:dyDescent="0.15"/>
    <row r="254" x14ac:dyDescent="0.15"/>
    <row r="255" x14ac:dyDescent="0.15"/>
    <row r="256" x14ac:dyDescent="0.15"/>
    <row r="257" x14ac:dyDescent="0.15"/>
    <row r="258" x14ac:dyDescent="0.15"/>
    <row r="259" x14ac:dyDescent="0.15"/>
    <row r="260" x14ac:dyDescent="0.15"/>
  </sheetData>
  <mergeCells count="2">
    <mergeCell ref="B3:X3"/>
    <mergeCell ref="T10:U10"/>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C6B6-9D35-4303-AC4B-9EF1405FFDC0}">
  <sheetPr>
    <tabColor rgb="FFFFFF00"/>
    <pageSetUpPr autoPageBreaks="0"/>
  </sheetPr>
  <dimension ref="A1:M164"/>
  <sheetViews>
    <sheetView workbookViewId="0"/>
  </sheetViews>
  <sheetFormatPr defaultColWidth="0" defaultRowHeight="12.75" customHeight="1" zeroHeight="1" x14ac:dyDescent="0.2"/>
  <cols>
    <col min="1" max="1" width="10.28515625" style="79" customWidth="1"/>
    <col min="2" max="2" width="29" style="80" customWidth="1"/>
    <col min="3" max="3" width="21.42578125" style="80" customWidth="1"/>
    <col min="4" max="4" width="90" style="80" customWidth="1"/>
    <col min="5" max="13" width="10.28515625" style="80" customWidth="1"/>
    <col min="14" max="16384" width="10.28515625" style="80" hidden="1"/>
  </cols>
  <sheetData>
    <row r="1" spans="1:13" x14ac:dyDescent="0.2">
      <c r="B1" s="79"/>
      <c r="C1" s="79"/>
      <c r="D1" s="79"/>
      <c r="E1" s="79"/>
      <c r="F1" s="79"/>
      <c r="G1" s="79"/>
      <c r="H1" s="79"/>
      <c r="I1" s="79"/>
      <c r="J1" s="79"/>
      <c r="K1" s="79"/>
      <c r="L1" s="79"/>
      <c r="M1" s="79"/>
    </row>
    <row r="2" spans="1:13" s="81" customFormat="1" x14ac:dyDescent="0.2">
      <c r="B2" s="81" t="s">
        <v>9</v>
      </c>
    </row>
    <row r="3" spans="1:13" x14ac:dyDescent="0.2">
      <c r="A3" s="80"/>
      <c r="B3" s="79"/>
      <c r="C3" s="79"/>
      <c r="D3" s="79"/>
      <c r="E3" s="79"/>
      <c r="F3" s="79"/>
      <c r="G3" s="79"/>
      <c r="H3" s="79"/>
      <c r="I3" s="79"/>
      <c r="J3" s="79"/>
      <c r="K3" s="79"/>
      <c r="L3" s="79"/>
      <c r="M3" s="79"/>
    </row>
    <row r="4" spans="1:13" ht="27" customHeight="1" x14ac:dyDescent="0.25">
      <c r="B4" s="252" t="s">
        <v>10</v>
      </c>
      <c r="C4" s="253"/>
      <c r="D4" s="253"/>
      <c r="E4" s="253"/>
      <c r="F4" s="253"/>
      <c r="G4" s="253"/>
      <c r="H4" s="253"/>
      <c r="I4" s="253"/>
      <c r="J4" s="79"/>
      <c r="K4" s="79"/>
      <c r="L4" s="79"/>
      <c r="M4" s="79"/>
    </row>
    <row r="5" spans="1:13" x14ac:dyDescent="0.2">
      <c r="B5" s="79"/>
      <c r="C5" s="79"/>
      <c r="D5" s="79"/>
      <c r="E5" s="79"/>
      <c r="F5" s="79"/>
      <c r="G5" s="79"/>
      <c r="H5" s="79"/>
      <c r="I5" s="79"/>
      <c r="J5" s="79"/>
      <c r="K5" s="79"/>
      <c r="L5" s="79"/>
      <c r="M5" s="79"/>
    </row>
    <row r="6" spans="1:13" x14ac:dyDescent="0.2">
      <c r="B6" s="79"/>
      <c r="C6" s="79"/>
      <c r="D6" s="79"/>
      <c r="E6" s="79"/>
      <c r="F6" s="79"/>
      <c r="G6" s="79"/>
      <c r="H6" s="79"/>
      <c r="I6" s="79"/>
      <c r="J6" s="79"/>
      <c r="K6" s="79"/>
      <c r="L6" s="79"/>
      <c r="M6" s="79"/>
    </row>
    <row r="7" spans="1:13" ht="13.5" x14ac:dyDescent="0.25">
      <c r="B7" s="254" t="s">
        <v>11</v>
      </c>
      <c r="C7" s="255"/>
      <c r="D7" s="255"/>
      <c r="E7" s="255"/>
      <c r="F7" s="255"/>
      <c r="G7" s="255"/>
      <c r="H7" s="255"/>
      <c r="I7" s="255"/>
      <c r="J7" s="79"/>
      <c r="K7" s="79"/>
      <c r="L7" s="79"/>
      <c r="M7" s="79"/>
    </row>
    <row r="8" spans="1:13" x14ac:dyDescent="0.2">
      <c r="B8" s="79"/>
      <c r="C8" s="79"/>
      <c r="D8" s="79"/>
      <c r="E8" s="79"/>
      <c r="F8" s="79"/>
      <c r="G8" s="79"/>
      <c r="H8" s="79"/>
      <c r="I8" s="79"/>
      <c r="J8" s="79"/>
      <c r="K8" s="79"/>
      <c r="L8" s="79"/>
      <c r="M8" s="79"/>
    </row>
    <row r="9" spans="1:13" ht="12.6" customHeight="1" x14ac:dyDescent="0.2">
      <c r="B9" s="79"/>
      <c r="C9" s="79"/>
      <c r="D9" s="79"/>
      <c r="E9" s="256"/>
      <c r="F9" s="256"/>
      <c r="G9" s="256"/>
      <c r="H9" s="256"/>
      <c r="I9" s="256"/>
      <c r="J9" s="79"/>
      <c r="K9" s="79"/>
      <c r="L9" s="79"/>
      <c r="M9" s="79"/>
    </row>
    <row r="10" spans="1:13" x14ac:dyDescent="0.2">
      <c r="B10" s="83"/>
      <c r="C10" s="84" t="s">
        <v>12</v>
      </c>
      <c r="D10" s="82"/>
      <c r="E10" s="256"/>
      <c r="F10" s="256"/>
      <c r="G10" s="256"/>
      <c r="H10" s="256"/>
      <c r="I10" s="256"/>
      <c r="J10" s="79"/>
      <c r="K10" s="79"/>
      <c r="L10" s="79"/>
      <c r="M10" s="79"/>
    </row>
    <row r="11" spans="1:13" x14ac:dyDescent="0.2">
      <c r="B11" s="85"/>
      <c r="C11" s="84" t="s">
        <v>13</v>
      </c>
      <c r="D11" s="82"/>
      <c r="E11" s="256"/>
      <c r="F11" s="256"/>
      <c r="G11" s="256"/>
      <c r="H11" s="256"/>
      <c r="I11" s="256"/>
      <c r="J11" s="79"/>
      <c r="K11" s="79"/>
      <c r="L11" s="79"/>
      <c r="M11" s="79"/>
    </row>
    <row r="12" spans="1:13" x14ac:dyDescent="0.2">
      <c r="B12" s="79"/>
      <c r="C12" s="79"/>
      <c r="D12" s="79"/>
      <c r="E12" s="256"/>
      <c r="F12" s="256"/>
      <c r="G12" s="256"/>
      <c r="H12" s="256"/>
      <c r="I12" s="256"/>
      <c r="J12" s="79"/>
      <c r="K12" s="79"/>
      <c r="L12" s="79"/>
      <c r="M12" s="79"/>
    </row>
    <row r="13" spans="1:13" x14ac:dyDescent="0.2">
      <c r="C13" s="79"/>
      <c r="D13" s="79"/>
      <c r="E13" s="256"/>
      <c r="F13" s="256"/>
      <c r="G13" s="256"/>
      <c r="H13" s="256"/>
      <c r="I13" s="256"/>
      <c r="J13" s="79"/>
      <c r="K13" s="79"/>
      <c r="L13" s="79"/>
      <c r="M13" s="79"/>
    </row>
    <row r="14" spans="1:13" ht="15" x14ac:dyDescent="0.25">
      <c r="B14" s="86" t="s">
        <v>14</v>
      </c>
      <c r="C14" s="87"/>
      <c r="D14" s="87"/>
      <c r="E14" s="256"/>
      <c r="F14" s="256"/>
      <c r="G14" s="256"/>
      <c r="H14" s="256"/>
      <c r="I14" s="256"/>
      <c r="J14" s="79"/>
      <c r="K14" s="79"/>
      <c r="L14" s="79"/>
      <c r="M14" s="79"/>
    </row>
    <row r="15" spans="1:13" ht="15" x14ac:dyDescent="0.25">
      <c r="B15" s="86"/>
      <c r="C15" s="87"/>
      <c r="D15" s="87"/>
      <c r="E15" s="256"/>
      <c r="F15" s="256"/>
      <c r="G15" s="256"/>
      <c r="H15" s="256"/>
      <c r="I15" s="256"/>
      <c r="J15" s="79"/>
      <c r="K15" s="79"/>
      <c r="L15" s="79"/>
      <c r="M15" s="79"/>
    </row>
    <row r="16" spans="1:13" ht="15" x14ac:dyDescent="0.25">
      <c r="B16" s="86" t="s">
        <v>15</v>
      </c>
      <c r="C16" s="87"/>
      <c r="D16" s="87"/>
      <c r="E16" s="256"/>
      <c r="F16" s="256"/>
      <c r="G16" s="256"/>
      <c r="H16" s="256"/>
      <c r="I16" s="256"/>
      <c r="J16" s="79"/>
      <c r="K16" s="79"/>
      <c r="L16" s="79"/>
      <c r="M16" s="79"/>
    </row>
    <row r="17" spans="1:13" ht="15" x14ac:dyDescent="0.25">
      <c r="B17" s="86"/>
      <c r="C17" s="87"/>
      <c r="D17" s="87"/>
      <c r="E17" s="256"/>
      <c r="F17" s="256"/>
      <c r="G17" s="256"/>
      <c r="H17" s="256"/>
      <c r="I17" s="256"/>
      <c r="J17" s="79"/>
      <c r="K17" s="79"/>
      <c r="L17" s="79"/>
      <c r="M17" s="79"/>
    </row>
    <row r="18" spans="1:13" s="81" customFormat="1" x14ac:dyDescent="0.2">
      <c r="B18" s="81" t="s">
        <v>16</v>
      </c>
    </row>
    <row r="19" spans="1:13" s="88" customFormat="1" x14ac:dyDescent="0.2"/>
    <row r="20" spans="1:13" s="88" customFormat="1" ht="12.75" customHeight="1" x14ac:dyDescent="0.2">
      <c r="D20" s="89"/>
    </row>
    <row r="21" spans="1:13" s="88" customFormat="1" ht="21.75" customHeight="1" x14ac:dyDescent="0.2">
      <c r="A21" s="98"/>
      <c r="B21" s="257" t="s">
        <v>17</v>
      </c>
      <c r="D21" s="249" t="s">
        <v>18</v>
      </c>
    </row>
    <row r="22" spans="1:13" s="88" customFormat="1" ht="12.75" customHeight="1" x14ac:dyDescent="0.2">
      <c r="B22" s="258"/>
      <c r="D22" s="250"/>
    </row>
    <row r="23" spans="1:13" s="88" customFormat="1" ht="12.75" customHeight="1" x14ac:dyDescent="0.2">
      <c r="B23" s="258"/>
      <c r="D23" s="251"/>
    </row>
    <row r="24" spans="1:13" s="88" customFormat="1" ht="12.75" customHeight="1" x14ac:dyDescent="0.2">
      <c r="B24" s="258"/>
      <c r="D24" s="89"/>
    </row>
    <row r="25" spans="1:13" s="88" customFormat="1" ht="12.75" customHeight="1" x14ac:dyDescent="0.2">
      <c r="B25" s="258"/>
      <c r="D25" s="98"/>
    </row>
    <row r="26" spans="1:13" s="88" customFormat="1" ht="12.75" customHeight="1" x14ac:dyDescent="0.2">
      <c r="B26" s="258"/>
      <c r="D26" s="249" t="s">
        <v>19</v>
      </c>
    </row>
    <row r="27" spans="1:13" s="88" customFormat="1" ht="12.75" customHeight="1" x14ac:dyDescent="0.2">
      <c r="B27" s="258"/>
      <c r="D27" s="250"/>
    </row>
    <row r="28" spans="1:13" s="88" customFormat="1" ht="12.75" customHeight="1" x14ac:dyDescent="0.2">
      <c r="B28" s="258"/>
      <c r="D28" s="251"/>
    </row>
    <row r="29" spans="1:13" s="88" customFormat="1" ht="12.75" customHeight="1" x14ac:dyDescent="0.2">
      <c r="B29" s="258"/>
    </row>
    <row r="30" spans="1:13" s="88" customFormat="1" ht="12.75" customHeight="1" x14ac:dyDescent="0.2">
      <c r="B30" s="258"/>
    </row>
    <row r="31" spans="1:13" s="88" customFormat="1" ht="12.75" customHeight="1" x14ac:dyDescent="0.2">
      <c r="B31" s="258"/>
    </row>
    <row r="32" spans="1:13" s="88" customFormat="1" ht="12.75" customHeight="1" x14ac:dyDescent="0.2">
      <c r="B32" s="259"/>
    </row>
    <row r="33" spans="2:13" s="88" customFormat="1" x14ac:dyDescent="0.2"/>
    <row r="34" spans="2:13" x14ac:dyDescent="0.2">
      <c r="B34" s="79"/>
      <c r="C34" s="79"/>
      <c r="D34" s="79"/>
      <c r="E34" s="79"/>
      <c r="F34" s="79"/>
      <c r="G34" s="79"/>
      <c r="H34" s="79"/>
      <c r="I34" s="79"/>
      <c r="J34" s="79"/>
      <c r="K34" s="79"/>
      <c r="L34" s="79"/>
      <c r="M34" s="79"/>
    </row>
    <row r="35" spans="2:13" s="81" customFormat="1" x14ac:dyDescent="0.2">
      <c r="B35" s="81" t="s">
        <v>20</v>
      </c>
    </row>
    <row r="36" spans="2:13" x14ac:dyDescent="0.2">
      <c r="B36" s="79"/>
      <c r="C36" s="79"/>
      <c r="D36" s="79"/>
      <c r="E36" s="79"/>
      <c r="F36" s="79"/>
      <c r="G36" s="79"/>
      <c r="H36" s="79"/>
      <c r="I36" s="79"/>
      <c r="J36" s="79"/>
      <c r="K36" s="79"/>
      <c r="L36" s="79"/>
      <c r="M36" s="79"/>
    </row>
    <row r="37" spans="2:13" x14ac:dyDescent="0.2">
      <c r="B37" s="79"/>
      <c r="C37" s="79"/>
      <c r="D37" s="79"/>
      <c r="E37" s="79"/>
      <c r="F37" s="79"/>
      <c r="G37" s="79"/>
      <c r="H37" s="79"/>
      <c r="I37" s="79"/>
      <c r="J37" s="79"/>
      <c r="K37" s="79"/>
      <c r="L37" s="79"/>
      <c r="M37" s="79"/>
    </row>
    <row r="38" spans="2:13" x14ac:dyDescent="0.2">
      <c r="B38" s="79"/>
      <c r="C38" s="79"/>
      <c r="D38" s="79"/>
      <c r="E38" s="79"/>
      <c r="F38" s="79"/>
      <c r="G38" s="79"/>
      <c r="H38" s="79"/>
      <c r="I38" s="79"/>
      <c r="J38" s="79"/>
      <c r="K38" s="79"/>
      <c r="L38" s="79"/>
      <c r="M38" s="79"/>
    </row>
    <row r="39" spans="2:13" x14ac:dyDescent="0.2">
      <c r="B39" s="79"/>
      <c r="C39" s="79"/>
      <c r="D39" s="79"/>
      <c r="E39" s="79"/>
      <c r="F39" s="79"/>
      <c r="G39" s="79"/>
      <c r="H39" s="79"/>
      <c r="I39" s="79"/>
      <c r="J39" s="79"/>
      <c r="K39" s="79"/>
      <c r="L39" s="79"/>
      <c r="M39" s="79"/>
    </row>
    <row r="40" spans="2:13" x14ac:dyDescent="0.2">
      <c r="B40" s="79"/>
      <c r="C40" s="79"/>
      <c r="D40" s="79"/>
      <c r="E40" s="79"/>
      <c r="F40" s="79"/>
      <c r="G40" s="79"/>
      <c r="H40" s="79"/>
      <c r="I40" s="79"/>
      <c r="J40" s="79"/>
      <c r="K40" s="79"/>
      <c r="L40" s="79"/>
      <c r="M40" s="79"/>
    </row>
    <row r="41" spans="2:13" x14ac:dyDescent="0.2">
      <c r="B41" s="79"/>
      <c r="C41" s="79"/>
      <c r="D41" s="79"/>
      <c r="E41" s="79"/>
      <c r="F41" s="79"/>
      <c r="G41" s="79"/>
      <c r="H41" s="79"/>
      <c r="I41" s="79"/>
      <c r="J41" s="79"/>
      <c r="K41" s="79"/>
      <c r="L41" s="79"/>
      <c r="M41" s="79"/>
    </row>
    <row r="42" spans="2:13" x14ac:dyDescent="0.2">
      <c r="B42" s="79"/>
      <c r="C42" s="79"/>
      <c r="D42" s="79"/>
      <c r="E42" s="79"/>
      <c r="F42" s="79"/>
      <c r="G42" s="79"/>
      <c r="H42" s="79"/>
      <c r="I42" s="79"/>
      <c r="J42" s="79"/>
      <c r="K42" s="79"/>
      <c r="L42" s="79"/>
      <c r="M42" s="79"/>
    </row>
    <row r="43" spans="2:13" x14ac:dyDescent="0.2">
      <c r="B43" s="79"/>
      <c r="C43" s="79"/>
      <c r="D43" s="79"/>
      <c r="E43" s="79"/>
      <c r="F43" s="79"/>
      <c r="G43" s="79"/>
      <c r="H43" s="79"/>
      <c r="I43" s="79"/>
      <c r="J43" s="79"/>
      <c r="K43" s="79"/>
      <c r="L43" s="79"/>
      <c r="M43" s="79"/>
    </row>
    <row r="44" spans="2:13" x14ac:dyDescent="0.2">
      <c r="B44" s="79"/>
      <c r="C44" s="79"/>
      <c r="D44" s="79"/>
      <c r="E44" s="79"/>
      <c r="F44" s="79"/>
      <c r="G44" s="79"/>
      <c r="H44" s="79"/>
      <c r="I44" s="79"/>
      <c r="J44" s="79"/>
      <c r="K44" s="79"/>
      <c r="L44" s="79"/>
      <c r="M44" s="79"/>
    </row>
    <row r="45" spans="2:13" x14ac:dyDescent="0.2">
      <c r="B45" s="79"/>
      <c r="C45" s="79"/>
      <c r="D45" s="79"/>
      <c r="E45" s="79"/>
      <c r="F45" s="79"/>
      <c r="G45" s="79"/>
      <c r="H45" s="79"/>
      <c r="I45" s="79"/>
      <c r="J45" s="79"/>
      <c r="K45" s="79"/>
      <c r="L45" s="79"/>
      <c r="M45" s="79"/>
    </row>
    <row r="46" spans="2:13" x14ac:dyDescent="0.2">
      <c r="B46" s="79"/>
      <c r="C46" s="79"/>
      <c r="D46" s="79"/>
      <c r="E46" s="79"/>
      <c r="F46" s="79"/>
      <c r="G46" s="79"/>
      <c r="H46" s="79"/>
      <c r="I46" s="79"/>
      <c r="J46" s="79"/>
      <c r="K46" s="79"/>
      <c r="L46" s="79"/>
      <c r="M46" s="79"/>
    </row>
    <row r="47" spans="2:13" x14ac:dyDescent="0.2">
      <c r="B47" s="79"/>
      <c r="C47" s="79"/>
      <c r="D47" s="79"/>
      <c r="E47" s="79"/>
      <c r="F47" s="79"/>
      <c r="G47" s="79"/>
      <c r="H47" s="79"/>
      <c r="I47" s="79"/>
      <c r="J47" s="79"/>
      <c r="K47" s="79"/>
      <c r="L47" s="79"/>
      <c r="M47" s="79"/>
    </row>
    <row r="48" spans="2:13" x14ac:dyDescent="0.2">
      <c r="B48" s="79"/>
      <c r="C48" s="79"/>
      <c r="D48" s="79"/>
      <c r="E48" s="79"/>
      <c r="F48" s="79"/>
      <c r="G48" s="79"/>
      <c r="H48" s="79"/>
      <c r="I48" s="79"/>
      <c r="J48" s="79"/>
      <c r="K48" s="79"/>
      <c r="L48" s="79"/>
      <c r="M48" s="79"/>
    </row>
    <row r="49" spans="2:13" x14ac:dyDescent="0.2">
      <c r="B49" s="79"/>
      <c r="C49" s="79"/>
      <c r="D49" s="79"/>
      <c r="E49" s="79"/>
      <c r="F49" s="79"/>
      <c r="G49" s="79"/>
      <c r="H49" s="79"/>
      <c r="I49" s="79"/>
      <c r="J49" s="79"/>
      <c r="K49" s="79"/>
      <c r="L49" s="79"/>
      <c r="M49" s="79"/>
    </row>
    <row r="50" spans="2:13" x14ac:dyDescent="0.2">
      <c r="B50" s="79"/>
      <c r="C50" s="79"/>
      <c r="D50" s="79"/>
      <c r="E50" s="79"/>
      <c r="F50" s="79"/>
      <c r="G50" s="79"/>
      <c r="H50" s="79"/>
      <c r="I50" s="79"/>
      <c r="J50" s="79"/>
      <c r="K50" s="79"/>
      <c r="L50" s="79"/>
      <c r="M50" s="79"/>
    </row>
    <row r="51" spans="2:13" x14ac:dyDescent="0.2">
      <c r="B51" s="79"/>
      <c r="C51" s="79"/>
      <c r="D51" s="79"/>
      <c r="E51" s="79"/>
      <c r="F51" s="79"/>
      <c r="G51" s="79"/>
      <c r="H51" s="79"/>
      <c r="I51" s="79"/>
      <c r="J51" s="79"/>
      <c r="K51" s="79"/>
      <c r="L51" s="79"/>
      <c r="M51" s="79"/>
    </row>
    <row r="52" spans="2:13" x14ac:dyDescent="0.2">
      <c r="B52" s="79"/>
      <c r="C52" s="79"/>
      <c r="D52" s="79"/>
      <c r="E52" s="79"/>
      <c r="F52" s="79"/>
      <c r="G52" s="79"/>
      <c r="H52" s="79"/>
      <c r="I52" s="79"/>
      <c r="J52" s="79"/>
      <c r="K52" s="79"/>
      <c r="L52" s="79"/>
      <c r="M52" s="79"/>
    </row>
    <row r="53" spans="2:13" x14ac:dyDescent="0.2">
      <c r="B53" s="79"/>
      <c r="C53" s="79"/>
      <c r="D53" s="79"/>
      <c r="E53" s="79"/>
      <c r="F53" s="79"/>
      <c r="G53" s="79"/>
      <c r="H53" s="79"/>
      <c r="I53" s="79"/>
      <c r="J53" s="79"/>
      <c r="K53" s="79"/>
      <c r="L53" s="79"/>
      <c r="M53" s="79"/>
    </row>
    <row r="54" spans="2:13" x14ac:dyDescent="0.2">
      <c r="B54" s="79"/>
      <c r="C54" s="79"/>
      <c r="D54" s="79"/>
      <c r="E54" s="79"/>
      <c r="F54" s="79"/>
      <c r="G54" s="79"/>
      <c r="H54" s="79"/>
      <c r="I54" s="79"/>
      <c r="J54" s="79"/>
      <c r="K54" s="79"/>
      <c r="L54" s="79"/>
      <c r="M54" s="79"/>
    </row>
    <row r="55" spans="2:13" x14ac:dyDescent="0.2">
      <c r="B55" s="79"/>
      <c r="C55" s="79"/>
      <c r="D55" s="79"/>
      <c r="E55" s="79"/>
      <c r="F55" s="79"/>
      <c r="G55" s="79"/>
      <c r="H55" s="79"/>
      <c r="I55" s="79"/>
      <c r="J55" s="79"/>
      <c r="K55" s="79"/>
      <c r="L55" s="79"/>
      <c r="M55" s="79"/>
    </row>
    <row r="56" spans="2:13" x14ac:dyDescent="0.2">
      <c r="B56" s="79"/>
      <c r="C56" s="79"/>
      <c r="D56" s="79"/>
      <c r="E56" s="79"/>
      <c r="F56" s="79"/>
      <c r="G56" s="79"/>
      <c r="H56" s="79"/>
      <c r="I56" s="79"/>
      <c r="J56" s="79"/>
      <c r="K56" s="79"/>
      <c r="L56" s="79"/>
      <c r="M56" s="79"/>
    </row>
    <row r="57" spans="2:13" x14ac:dyDescent="0.2">
      <c r="B57" s="79"/>
      <c r="C57" s="79"/>
      <c r="D57" s="79"/>
      <c r="E57" s="79"/>
      <c r="F57" s="79"/>
      <c r="G57" s="79"/>
      <c r="H57" s="79"/>
      <c r="I57" s="79"/>
      <c r="J57" s="79"/>
      <c r="K57" s="79"/>
      <c r="L57" s="79"/>
      <c r="M57" s="79"/>
    </row>
    <row r="58" spans="2:13" x14ac:dyDescent="0.2">
      <c r="B58" s="79"/>
      <c r="C58" s="79"/>
      <c r="D58" s="79"/>
      <c r="E58" s="79"/>
      <c r="F58" s="79"/>
      <c r="G58" s="79"/>
      <c r="H58" s="79"/>
      <c r="I58" s="79"/>
      <c r="J58" s="79"/>
      <c r="K58" s="79"/>
      <c r="L58" s="79"/>
      <c r="M58" s="79"/>
    </row>
    <row r="59" spans="2:13" x14ac:dyDescent="0.2">
      <c r="B59" s="79"/>
      <c r="C59" s="79"/>
      <c r="D59" s="79"/>
      <c r="E59" s="79"/>
      <c r="F59" s="79"/>
      <c r="G59" s="79"/>
      <c r="H59" s="79"/>
      <c r="I59" s="79"/>
      <c r="J59" s="79"/>
      <c r="K59" s="79"/>
      <c r="L59" s="79"/>
      <c r="M59" s="79"/>
    </row>
    <row r="60" spans="2:13" x14ac:dyDescent="0.2">
      <c r="B60" s="79"/>
      <c r="C60" s="79"/>
      <c r="D60" s="79"/>
      <c r="E60" s="79"/>
      <c r="F60" s="79"/>
      <c r="G60" s="79"/>
      <c r="H60" s="79"/>
      <c r="I60" s="79"/>
      <c r="J60" s="79"/>
      <c r="K60" s="79"/>
      <c r="L60" s="79"/>
      <c r="M60" s="79"/>
    </row>
    <row r="61" spans="2:13" x14ac:dyDescent="0.2">
      <c r="B61" s="79"/>
      <c r="C61" s="79"/>
      <c r="D61" s="79"/>
      <c r="E61" s="79"/>
      <c r="F61" s="79"/>
      <c r="G61" s="79"/>
      <c r="H61" s="79"/>
      <c r="I61" s="79"/>
      <c r="J61" s="79"/>
      <c r="K61" s="79"/>
      <c r="L61" s="79"/>
      <c r="M61" s="79"/>
    </row>
    <row r="62" spans="2:13" x14ac:dyDescent="0.2">
      <c r="B62" s="79"/>
      <c r="C62" s="79"/>
      <c r="D62" s="79"/>
      <c r="E62" s="79"/>
      <c r="F62" s="79"/>
      <c r="G62" s="79"/>
      <c r="H62" s="79"/>
      <c r="I62" s="79"/>
      <c r="J62" s="79"/>
      <c r="K62" s="79"/>
      <c r="L62" s="79"/>
      <c r="M62" s="79"/>
    </row>
    <row r="63" spans="2:13" x14ac:dyDescent="0.2">
      <c r="B63" s="79"/>
      <c r="C63" s="79"/>
      <c r="D63" s="79"/>
      <c r="E63" s="79"/>
      <c r="F63" s="79"/>
      <c r="G63" s="79"/>
      <c r="H63" s="79"/>
      <c r="I63" s="79"/>
      <c r="J63" s="79"/>
      <c r="K63" s="79"/>
      <c r="L63" s="79"/>
      <c r="M63" s="79"/>
    </row>
    <row r="64" spans="2:13" s="81" customFormat="1" x14ac:dyDescent="0.2"/>
    <row r="65" spans="2:13" x14ac:dyDescent="0.2">
      <c r="B65" s="79"/>
      <c r="C65" s="79"/>
      <c r="D65" s="79"/>
      <c r="E65" s="79"/>
      <c r="F65" s="79"/>
      <c r="G65" s="79"/>
      <c r="H65" s="79"/>
      <c r="I65" s="79"/>
      <c r="J65" s="79"/>
      <c r="K65" s="79"/>
      <c r="L65" s="79"/>
      <c r="M65" s="79"/>
    </row>
    <row r="66" spans="2:13" x14ac:dyDescent="0.2">
      <c r="B66" s="90" t="s">
        <v>21</v>
      </c>
      <c r="C66" s="90" t="s">
        <v>22</v>
      </c>
      <c r="D66" s="90" t="s">
        <v>9</v>
      </c>
      <c r="E66" s="79"/>
      <c r="F66" s="79"/>
      <c r="G66" s="79"/>
      <c r="H66" s="79"/>
      <c r="I66" s="79"/>
      <c r="J66" s="79"/>
      <c r="K66" s="79"/>
      <c r="L66" s="79"/>
      <c r="M66" s="79"/>
    </row>
    <row r="67" spans="2:13" x14ac:dyDescent="0.2">
      <c r="B67" s="91" t="s">
        <v>23</v>
      </c>
      <c r="C67" s="91" t="s">
        <v>24</v>
      </c>
      <c r="D67" s="223" t="s">
        <v>25</v>
      </c>
      <c r="E67" s="79"/>
      <c r="F67" s="79"/>
      <c r="G67" s="79"/>
      <c r="H67" s="79"/>
      <c r="I67" s="79"/>
      <c r="J67" s="79"/>
      <c r="K67" s="79"/>
      <c r="L67" s="79"/>
      <c r="M67" s="79"/>
    </row>
    <row r="68" spans="2:13" x14ac:dyDescent="0.2">
      <c r="B68" s="91" t="s">
        <v>26</v>
      </c>
      <c r="C68" s="91" t="s">
        <v>24</v>
      </c>
      <c r="D68" s="223" t="s">
        <v>27</v>
      </c>
      <c r="E68" s="79"/>
      <c r="F68" s="79"/>
      <c r="G68" s="79"/>
      <c r="H68" s="79"/>
      <c r="I68" s="79"/>
      <c r="J68" s="79"/>
      <c r="K68" s="79"/>
      <c r="L68" s="79"/>
      <c r="M68" s="79"/>
    </row>
    <row r="69" spans="2:13" x14ac:dyDescent="0.2">
      <c r="B69" s="230" t="s">
        <v>28</v>
      </c>
      <c r="C69" s="233"/>
      <c r="D69" s="234"/>
      <c r="E69" s="79"/>
      <c r="F69" s="79"/>
      <c r="G69" s="79"/>
      <c r="H69" s="79"/>
      <c r="I69" s="79"/>
      <c r="J69" s="79"/>
      <c r="K69" s="79"/>
      <c r="L69" s="79"/>
      <c r="M69" s="79"/>
    </row>
    <row r="70" spans="2:13" ht="41.1" customHeight="1" x14ac:dyDescent="0.2">
      <c r="B70" s="99" t="s">
        <v>29</v>
      </c>
      <c r="C70" s="99" t="s">
        <v>30</v>
      </c>
      <c r="D70" s="101" t="s">
        <v>579</v>
      </c>
      <c r="E70" s="79"/>
      <c r="F70" s="79"/>
      <c r="G70" s="79"/>
      <c r="H70" s="79"/>
      <c r="I70" s="79"/>
      <c r="J70" s="79"/>
      <c r="K70" s="79"/>
      <c r="L70" s="79"/>
      <c r="M70" s="79"/>
    </row>
    <row r="71" spans="2:13" ht="25.5" x14ac:dyDescent="0.2">
      <c r="B71" s="99" t="s">
        <v>571</v>
      </c>
      <c r="C71" s="99" t="s">
        <v>30</v>
      </c>
      <c r="D71" s="99" t="s">
        <v>574</v>
      </c>
      <c r="E71" s="79"/>
      <c r="F71" s="79"/>
      <c r="G71" s="79"/>
      <c r="H71" s="79"/>
      <c r="I71" s="79"/>
      <c r="J71" s="79"/>
      <c r="K71" s="79"/>
      <c r="L71" s="79"/>
      <c r="M71" s="79"/>
    </row>
    <row r="72" spans="2:13" ht="25.5" x14ac:dyDescent="0.2">
      <c r="B72" s="99" t="s">
        <v>572</v>
      </c>
      <c r="C72" s="99" t="s">
        <v>30</v>
      </c>
      <c r="D72" s="99" t="s">
        <v>573</v>
      </c>
      <c r="E72" s="79"/>
      <c r="F72" s="79"/>
      <c r="G72" s="79"/>
      <c r="H72" s="79"/>
      <c r="I72" s="79"/>
      <c r="J72" s="79"/>
      <c r="K72" s="79"/>
      <c r="L72" s="79"/>
      <c r="M72" s="79"/>
    </row>
    <row r="73" spans="2:13" x14ac:dyDescent="0.2">
      <c r="B73" s="230" t="s">
        <v>31</v>
      </c>
      <c r="C73" s="233"/>
      <c r="D73" s="234"/>
      <c r="E73" s="79"/>
      <c r="F73" s="79"/>
      <c r="G73" s="79"/>
      <c r="H73" s="79"/>
      <c r="I73" s="79"/>
      <c r="J73" s="79"/>
      <c r="K73" s="79"/>
      <c r="L73" s="79"/>
      <c r="M73" s="79"/>
    </row>
    <row r="74" spans="2:13" ht="48.95" customHeight="1" x14ac:dyDescent="0.2">
      <c r="B74" s="99" t="s">
        <v>584</v>
      </c>
      <c r="C74" s="100" t="s">
        <v>32</v>
      </c>
      <c r="D74" s="101" t="s">
        <v>578</v>
      </c>
      <c r="E74" s="79"/>
      <c r="F74" s="79"/>
      <c r="G74" s="79"/>
      <c r="H74" s="79"/>
      <c r="I74" s="79"/>
      <c r="J74" s="79"/>
      <c r="K74" s="79"/>
      <c r="L74" s="79"/>
      <c r="M74" s="79"/>
    </row>
    <row r="75" spans="2:13" ht="42.95" customHeight="1" x14ac:dyDescent="0.2">
      <c r="B75" s="99" t="s">
        <v>585</v>
      </c>
      <c r="C75" s="100" t="s">
        <v>32</v>
      </c>
      <c r="D75" s="101" t="s">
        <v>580</v>
      </c>
      <c r="E75" s="79"/>
      <c r="F75" s="79"/>
      <c r="G75" s="79"/>
      <c r="H75" s="79"/>
      <c r="I75" s="79"/>
      <c r="J75" s="79"/>
      <c r="K75" s="79"/>
      <c r="L75" s="79"/>
      <c r="M75" s="79"/>
    </row>
    <row r="76" spans="2:13" ht="44.1" customHeight="1" x14ac:dyDescent="0.2">
      <c r="B76" s="99" t="s">
        <v>586</v>
      </c>
      <c r="C76" s="100" t="s">
        <v>32</v>
      </c>
      <c r="D76" s="101" t="s">
        <v>577</v>
      </c>
      <c r="E76" s="79"/>
      <c r="F76" s="79"/>
      <c r="G76" s="79"/>
      <c r="H76" s="79"/>
      <c r="I76" s="79"/>
      <c r="J76" s="79"/>
      <c r="K76" s="79"/>
      <c r="L76" s="79"/>
      <c r="M76" s="79"/>
    </row>
    <row r="77" spans="2:13" ht="15" customHeight="1" x14ac:dyDescent="0.2">
      <c r="B77" s="100" t="s">
        <v>587</v>
      </c>
      <c r="C77" s="100" t="s">
        <v>32</v>
      </c>
      <c r="D77" s="224" t="s">
        <v>33</v>
      </c>
      <c r="E77" s="79"/>
      <c r="F77" s="79"/>
      <c r="G77" s="79"/>
      <c r="H77" s="79"/>
      <c r="I77" s="79"/>
      <c r="J77" s="79"/>
      <c r="K77" s="79"/>
      <c r="L77" s="79"/>
      <c r="M77" s="79"/>
    </row>
    <row r="78" spans="2:13" ht="15" customHeight="1" x14ac:dyDescent="0.2">
      <c r="B78" s="225" t="s">
        <v>588</v>
      </c>
      <c r="C78" s="100" t="s">
        <v>32</v>
      </c>
      <c r="D78" s="226" t="s">
        <v>502</v>
      </c>
      <c r="E78" s="79"/>
      <c r="F78" s="79"/>
      <c r="G78" s="79"/>
      <c r="H78" s="79"/>
      <c r="I78" s="79"/>
      <c r="J78" s="79"/>
      <c r="K78" s="79"/>
      <c r="L78" s="79"/>
      <c r="M78" s="79"/>
    </row>
    <row r="79" spans="2:13" x14ac:dyDescent="0.2">
      <c r="B79" s="230" t="s">
        <v>34</v>
      </c>
      <c r="C79" s="231"/>
      <c r="D79" s="232"/>
      <c r="E79" s="79"/>
      <c r="F79" s="79"/>
      <c r="G79" s="79"/>
      <c r="H79" s="79"/>
      <c r="I79" s="79"/>
      <c r="J79" s="79"/>
      <c r="K79" s="79"/>
      <c r="L79" s="79"/>
      <c r="M79" s="79"/>
    </row>
    <row r="80" spans="2:13" x14ac:dyDescent="0.2">
      <c r="B80" s="101" t="s">
        <v>503</v>
      </c>
      <c r="C80" s="101" t="s">
        <v>35</v>
      </c>
      <c r="D80" s="101" t="s">
        <v>507</v>
      </c>
      <c r="E80" s="79"/>
      <c r="F80" s="79"/>
      <c r="G80" s="79"/>
      <c r="H80" s="79"/>
      <c r="I80" s="79"/>
      <c r="J80" s="79"/>
      <c r="K80" s="79"/>
      <c r="L80" s="79"/>
      <c r="M80" s="79"/>
    </row>
    <row r="81" spans="2:13" x14ac:dyDescent="0.2">
      <c r="B81" s="101" t="s">
        <v>504</v>
      </c>
      <c r="C81" s="101" t="s">
        <v>35</v>
      </c>
      <c r="D81" s="101" t="s">
        <v>508</v>
      </c>
      <c r="E81" s="79"/>
      <c r="F81" s="79"/>
      <c r="G81" s="79"/>
      <c r="H81" s="79"/>
      <c r="I81" s="79"/>
      <c r="J81" s="79"/>
      <c r="K81" s="79"/>
      <c r="L81" s="79"/>
      <c r="M81" s="79"/>
    </row>
    <row r="82" spans="2:13" x14ac:dyDescent="0.2">
      <c r="B82" s="101" t="s">
        <v>505</v>
      </c>
      <c r="C82" s="101" t="s">
        <v>35</v>
      </c>
      <c r="D82" s="101" t="s">
        <v>509</v>
      </c>
      <c r="E82" s="79"/>
      <c r="F82" s="79"/>
      <c r="G82" s="79"/>
      <c r="H82" s="79"/>
      <c r="I82" s="79"/>
      <c r="J82" s="79"/>
      <c r="K82" s="79"/>
      <c r="L82" s="79"/>
      <c r="M82" s="79"/>
    </row>
    <row r="83" spans="2:13" ht="15.75" customHeight="1" x14ac:dyDescent="0.2">
      <c r="B83" s="101" t="s">
        <v>506</v>
      </c>
      <c r="C83" s="101" t="s">
        <v>35</v>
      </c>
      <c r="D83" s="101" t="s">
        <v>36</v>
      </c>
      <c r="E83" s="79"/>
      <c r="F83" s="79"/>
      <c r="G83" s="79"/>
      <c r="H83" s="79"/>
      <c r="I83" s="79"/>
      <c r="J83" s="79"/>
      <c r="K83" s="79"/>
      <c r="L83" s="79"/>
      <c r="M83" s="79"/>
    </row>
    <row r="84" spans="2:13" ht="25.5" x14ac:dyDescent="0.2">
      <c r="B84" s="101" t="s">
        <v>576</v>
      </c>
      <c r="C84" s="101" t="s">
        <v>35</v>
      </c>
      <c r="D84" s="101" t="s">
        <v>575</v>
      </c>
      <c r="E84" s="79"/>
      <c r="F84" s="79"/>
      <c r="G84" s="79"/>
      <c r="H84" s="79"/>
      <c r="I84" s="79"/>
      <c r="J84" s="79"/>
      <c r="K84" s="79"/>
      <c r="L84" s="79"/>
      <c r="M84" s="79"/>
    </row>
    <row r="85" spans="2:13" x14ac:dyDescent="0.2">
      <c r="B85" s="79"/>
      <c r="C85" s="79"/>
      <c r="D85" s="79"/>
      <c r="E85" s="79"/>
      <c r="F85" s="79"/>
      <c r="G85" s="79"/>
      <c r="H85" s="79"/>
      <c r="I85" s="79"/>
      <c r="J85" s="79"/>
      <c r="K85" s="79"/>
      <c r="L85" s="79"/>
      <c r="M85" s="79"/>
    </row>
    <row r="86" spans="2:13" x14ac:dyDescent="0.2">
      <c r="B86" s="79"/>
      <c r="C86" s="79"/>
      <c r="D86" s="79"/>
      <c r="E86" s="79"/>
      <c r="F86" s="79"/>
      <c r="G86" s="79"/>
      <c r="H86" s="79"/>
      <c r="I86" s="79"/>
      <c r="J86" s="79"/>
      <c r="K86" s="79"/>
      <c r="L86" s="79"/>
      <c r="M86" s="79"/>
    </row>
    <row r="87" spans="2:13" x14ac:dyDescent="0.2">
      <c r="B87" s="79"/>
      <c r="C87" s="79"/>
      <c r="D87" s="79"/>
      <c r="E87" s="79"/>
      <c r="F87" s="79"/>
      <c r="G87" s="79"/>
      <c r="H87" s="79"/>
      <c r="I87" s="79"/>
      <c r="J87" s="79"/>
      <c r="K87" s="79"/>
      <c r="L87" s="79"/>
      <c r="M87" s="79"/>
    </row>
    <row r="88" spans="2:13" x14ac:dyDescent="0.2">
      <c r="B88" s="79"/>
      <c r="C88" s="79"/>
      <c r="D88" s="79"/>
      <c r="E88" s="79"/>
      <c r="F88" s="79"/>
      <c r="G88" s="79"/>
      <c r="H88" s="79"/>
      <c r="I88" s="79"/>
      <c r="J88" s="79"/>
      <c r="K88" s="79"/>
      <c r="L88" s="79"/>
      <c r="M88" s="79"/>
    </row>
    <row r="89" spans="2:13" x14ac:dyDescent="0.2">
      <c r="B89" s="79"/>
      <c r="C89" s="79"/>
      <c r="D89" s="79"/>
      <c r="E89" s="79"/>
      <c r="F89" s="79"/>
      <c r="G89" s="79"/>
      <c r="H89" s="79"/>
      <c r="I89" s="79"/>
      <c r="J89" s="79"/>
      <c r="K89" s="79"/>
      <c r="L89" s="79"/>
      <c r="M89" s="79"/>
    </row>
    <row r="90" spans="2:13" x14ac:dyDescent="0.2"/>
    <row r="91" spans="2:13" ht="12.75" customHeight="1" x14ac:dyDescent="0.2"/>
    <row r="92" spans="2:13" ht="12.75" customHeight="1" x14ac:dyDescent="0.2"/>
    <row r="93" spans="2:13" ht="12.75" customHeight="1" x14ac:dyDescent="0.2"/>
    <row r="94" spans="2:13" ht="12.75" customHeight="1" x14ac:dyDescent="0.2"/>
    <row r="95" spans="2:13" ht="12.75" customHeight="1" x14ac:dyDescent="0.2"/>
    <row r="96" spans="2:13"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sheetData>
  <mergeCells count="6">
    <mergeCell ref="D26:D28"/>
    <mergeCell ref="B4:I4"/>
    <mergeCell ref="B7:I7"/>
    <mergeCell ref="E9:I17"/>
    <mergeCell ref="B21:B32"/>
    <mergeCell ref="D21:D2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00C8-9BA5-4A81-9BCA-FD72DE822F7F}">
  <sheetPr>
    <tabColor theme="5"/>
    <pageSetUpPr autoPageBreaks="0"/>
  </sheetPr>
  <dimension ref="A1"/>
  <sheetViews>
    <sheetView workbookViewId="0"/>
  </sheetViews>
  <sheetFormatPr defaultColWidth="9.140625" defaultRowHeight="12.75" x14ac:dyDescent="0.2"/>
  <cols>
    <col min="1" max="16384" width="9.140625" style="7"/>
  </cols>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24487-B9CE-40CD-9B6F-A8D62336D64F}">
  <sheetPr>
    <tabColor theme="5" tint="0.79998168889431442"/>
    <pageSetUpPr autoPageBreaks="0"/>
  </sheetPr>
  <dimension ref="A1:P120"/>
  <sheetViews>
    <sheetView zoomScale="80" zoomScaleNormal="80" workbookViewId="0"/>
  </sheetViews>
  <sheetFormatPr defaultColWidth="0" defaultRowHeight="12.75" x14ac:dyDescent="0.2"/>
  <cols>
    <col min="1" max="1" width="6.7109375" style="10" customWidth="1"/>
    <col min="2" max="2" width="43" style="10" customWidth="1"/>
    <col min="3" max="10" width="28.140625" style="10" customWidth="1"/>
    <col min="11" max="11" width="21" style="10" customWidth="1"/>
    <col min="12" max="16384" width="9.28515625" style="10" hidden="1"/>
  </cols>
  <sheetData>
    <row r="1" spans="1:16" s="2" customFormat="1" ht="12.6" customHeight="1" x14ac:dyDescent="0.2">
      <c r="A1" s="1"/>
    </row>
    <row r="2" spans="1:16" s="2" customFormat="1" ht="18.600000000000001" customHeight="1" x14ac:dyDescent="0.25">
      <c r="A2" s="92"/>
      <c r="B2" s="3" t="s">
        <v>450</v>
      </c>
      <c r="C2" s="3"/>
      <c r="D2" s="3"/>
    </row>
    <row r="3" spans="1:16" s="2" customFormat="1" ht="50.25" customHeight="1" x14ac:dyDescent="0.2">
      <c r="A3" s="159"/>
      <c r="B3" s="260" t="s">
        <v>519</v>
      </c>
      <c r="C3" s="260"/>
      <c r="D3" s="260"/>
      <c r="E3" s="260"/>
      <c r="F3" s="260"/>
      <c r="G3" s="260"/>
      <c r="H3" s="260"/>
      <c r="I3" s="149"/>
      <c r="J3" s="4"/>
      <c r="K3" s="4"/>
      <c r="L3" s="4"/>
      <c r="M3" s="4"/>
      <c r="N3" s="4"/>
      <c r="O3" s="4"/>
      <c r="P3" s="4"/>
    </row>
    <row r="4" spans="1:16" s="8" customFormat="1" ht="20.100000000000001" customHeight="1" x14ac:dyDescent="0.25">
      <c r="A4" s="154"/>
      <c r="B4" s="261"/>
      <c r="C4" s="261"/>
      <c r="D4" s="261"/>
      <c r="E4" s="261"/>
      <c r="F4" s="261"/>
      <c r="G4" s="261"/>
      <c r="H4" s="261"/>
      <c r="J4" s="9"/>
      <c r="K4" s="9"/>
      <c r="L4" s="9"/>
      <c r="M4" s="9"/>
      <c r="N4" s="9"/>
      <c r="O4" s="9"/>
      <c r="P4" s="9"/>
    </row>
    <row r="6" spans="1:16" ht="29.25" customHeight="1" x14ac:dyDescent="0.2">
      <c r="B6" s="11" t="s">
        <v>37</v>
      </c>
      <c r="C6" s="12" t="s">
        <v>107</v>
      </c>
      <c r="D6" s="235" t="s">
        <v>581</v>
      </c>
    </row>
    <row r="9" spans="1:16" x14ac:dyDescent="0.2">
      <c r="B9" s="93" t="s">
        <v>205</v>
      </c>
      <c r="C9" s="13"/>
    </row>
    <row r="10" spans="1:16" x14ac:dyDescent="0.2">
      <c r="B10" s="14"/>
      <c r="C10" s="13"/>
    </row>
    <row r="11" spans="1:16" ht="13.5" customHeight="1" x14ac:dyDescent="0.2">
      <c r="B11" s="14"/>
      <c r="C11" s="236" t="s">
        <v>39</v>
      </c>
      <c r="D11" s="236" t="s">
        <v>40</v>
      </c>
      <c r="E11" s="236" t="s">
        <v>41</v>
      </c>
      <c r="F11" s="236" t="s">
        <v>42</v>
      </c>
      <c r="G11" s="236" t="s">
        <v>43</v>
      </c>
      <c r="H11" s="236" t="s">
        <v>44</v>
      </c>
      <c r="I11" s="102"/>
      <c r="J11" s="102"/>
    </row>
    <row r="12" spans="1:16" ht="30" customHeight="1" x14ac:dyDescent="0.2">
      <c r="B12" s="262" t="s">
        <v>45</v>
      </c>
      <c r="C12" s="263" t="s">
        <v>46</v>
      </c>
      <c r="D12" s="263"/>
      <c r="E12" s="263" t="s">
        <v>47</v>
      </c>
      <c r="F12" s="263"/>
      <c r="G12" s="264" t="s">
        <v>48</v>
      </c>
      <c r="H12" s="264"/>
      <c r="I12" s="265" t="s">
        <v>510</v>
      </c>
      <c r="J12" s="265"/>
      <c r="L12" s="15"/>
      <c r="M12" s="15"/>
      <c r="N12" s="15"/>
      <c r="O12" s="15"/>
    </row>
    <row r="13" spans="1:16" ht="25.5" customHeight="1" x14ac:dyDescent="0.2">
      <c r="A13" s="13"/>
      <c r="B13" s="262"/>
      <c r="C13" s="112" t="s">
        <v>49</v>
      </c>
      <c r="D13" s="112" t="s">
        <v>50</v>
      </c>
      <c r="E13" s="112" t="s">
        <v>49</v>
      </c>
      <c r="F13" s="112" t="s">
        <v>51</v>
      </c>
      <c r="G13" s="113" t="s">
        <v>49</v>
      </c>
      <c r="H13" s="113" t="s">
        <v>52</v>
      </c>
      <c r="I13" s="153" t="s">
        <v>49</v>
      </c>
      <c r="J13" s="153" t="s">
        <v>511</v>
      </c>
      <c r="L13" s="15"/>
      <c r="M13" s="16"/>
      <c r="N13" s="15"/>
      <c r="O13" s="16"/>
    </row>
    <row r="14" spans="1:16" ht="15" customHeight="1" x14ac:dyDescent="0.2">
      <c r="A14" s="146"/>
      <c r="B14" s="17" t="s">
        <v>53</v>
      </c>
      <c r="C14" s="227">
        <f>ROUND(INDEX('2a Historical_Other'!$A$9:$BF$96,MATCH('1a Levelised DTC'!C$11&amp;"_"&amp;'1a Levelised DTC'!$B14,'2a Historical_Other'!$A$9:$A$96,0),MATCH('1a Levelised DTC'!$C$6,'2a Historical_Other'!$A$9:$BF$9,0)),2)</f>
        <v>177.94</v>
      </c>
      <c r="D14" s="227">
        <f>ROUND(INDEX('2a Historical_Other'!$A$9:$BF$96,MATCH('1a Levelised DTC'!D$11&amp;"_"&amp;'1a Levelised DTC'!$B14,'2a Historical_Other'!$A$9:$A$96,0),MATCH('1a Levelised DTC'!$C$6,'2a Historical_Other'!$A$9:$BF$9,0)),2)</f>
        <v>844.77</v>
      </c>
      <c r="E14" s="227">
        <f>ROUND(INDEX('2a Historical_Other'!$A$9:$BF$96,MATCH('1a Levelised DTC'!E$11&amp;"_"&amp;'1a Levelised DTC'!$B14,'2a Historical_Other'!$A$9:$A$96,0),MATCH('1a Levelised DTC'!$C$6,'2a Historical_Other'!$A$9:$BF$9,0)),2)</f>
        <v>177.19</v>
      </c>
      <c r="F14" s="227">
        <f>ROUND(INDEX('2a Historical_Other'!$A$9:$BF$96,MATCH('1a Levelised DTC'!F$11&amp;"_"&amp;'1a Levelised DTC'!$B14,'2a Historical_Other'!$A$9:$A$96,0),MATCH('1a Levelised DTC'!$C$6,'2a Historical_Other'!$A$9:$BF$9,0)),2)</f>
        <v>1020.68</v>
      </c>
      <c r="G14" s="227">
        <f>ROUND(INDEX('2a Historical_Other'!$A$9:$BF$96,MATCH('1a Levelised DTC'!G$11&amp;"_"&amp;'1a Levelised DTC'!$B14,'2a Historical_Other'!$A$9:$A$96,0),MATCH('1a Levelised DTC'!$C$6,'2a Historical_Other'!$A$9:$BF$9,0)),2)</f>
        <v>109.83</v>
      </c>
      <c r="H14" s="227">
        <f>ROUND(INDEX('2a Historical_Other'!$A$9:$BF$96,MATCH('1a Levelised DTC'!H$11&amp;"_"&amp;'1a Levelised DTC'!$B14,'2a Historical_Other'!$A$9:$A$96,0),MATCH('1a Levelised DTC'!$C$6,'2a Historical_Other'!$A$9:$BF$9,0)),2)</f>
        <v>726.84</v>
      </c>
      <c r="I14" s="238">
        <f>IFERROR(C14+G14,"-")</f>
        <v>287.77</v>
      </c>
      <c r="J14" s="238">
        <f>IFERROR(D14+H14,"-")</f>
        <v>1571.6100000000001</v>
      </c>
      <c r="L14" s="18"/>
      <c r="M14" s="18"/>
      <c r="N14" s="18"/>
      <c r="O14" s="18"/>
    </row>
    <row r="15" spans="1:16" ht="15" customHeight="1" x14ac:dyDescent="0.2">
      <c r="B15" s="17" t="s">
        <v>54</v>
      </c>
      <c r="C15" s="227">
        <f>ROUND(INDEX('2a Historical_Other'!$A$9:$BF$96,MATCH('1a Levelised DTC'!C$11&amp;"_"&amp;'1a Levelised DTC'!$B15,'2a Historical_Other'!$A$9:$A$96,0),MATCH('1a Levelised DTC'!$C$6,'2a Historical_Other'!$A$9:$BF$9,0)),2)</f>
        <v>247.58</v>
      </c>
      <c r="D15" s="227">
        <f>ROUND(INDEX('2a Historical_Other'!$A$9:$BF$96,MATCH('1a Levelised DTC'!D$11&amp;"_"&amp;'1a Levelised DTC'!$B15,'2a Historical_Other'!$A$9:$A$96,0),MATCH('1a Levelised DTC'!$C$6,'2a Historical_Other'!$A$9:$BF$9,0)),2)</f>
        <v>875.84</v>
      </c>
      <c r="E15" s="227">
        <f>ROUND(INDEX('2a Historical_Other'!$A$9:$BF$96,MATCH('1a Levelised DTC'!E$11&amp;"_"&amp;'1a Levelised DTC'!$B15,'2a Historical_Other'!$A$9:$A$96,0),MATCH('1a Levelised DTC'!$C$6,'2a Historical_Other'!$A$9:$BF$9,0)),2)</f>
        <v>246.49</v>
      </c>
      <c r="F15" s="227">
        <f>ROUND(INDEX('2a Historical_Other'!$A$9:$BF$96,MATCH('1a Levelised DTC'!F$11&amp;"_"&amp;'1a Levelised DTC'!$B15,'2a Historical_Other'!$A$9:$A$96,0),MATCH('1a Levelised DTC'!$C$6,'2a Historical_Other'!$A$9:$BF$9,0)),2)</f>
        <v>1047.8399999999999</v>
      </c>
      <c r="G15" s="227">
        <f>ROUND(INDEX('2a Historical_Other'!$A$9:$BF$96,MATCH('1a Levelised DTC'!G$11&amp;"_"&amp;'1a Levelised DTC'!$B15,'2a Historical_Other'!$A$9:$A$96,0),MATCH('1a Levelised DTC'!$C$6,'2a Historical_Other'!$A$9:$BF$9,0)),2)</f>
        <v>109.7</v>
      </c>
      <c r="H15" s="227">
        <f>ROUND(INDEX('2a Historical_Other'!$A$9:$BF$96,MATCH('1a Levelised DTC'!H$11&amp;"_"&amp;'1a Levelised DTC'!$B15,'2a Historical_Other'!$A$9:$A$96,0),MATCH('1a Levelised DTC'!$C$6,'2a Historical_Other'!$A$9:$BF$9,0)),2)</f>
        <v>734.33</v>
      </c>
      <c r="I15" s="238">
        <f t="shared" ref="I15:I27" si="0">IFERROR(C15+G15,"-")</f>
        <v>357.28000000000003</v>
      </c>
      <c r="J15" s="238">
        <f t="shared" ref="J15:J27" si="1">IFERROR(D15+H15,"-")</f>
        <v>1610.17</v>
      </c>
      <c r="L15" s="18"/>
      <c r="M15" s="18"/>
      <c r="N15" s="18"/>
      <c r="O15" s="18"/>
    </row>
    <row r="16" spans="1:16" ht="15" customHeight="1" x14ac:dyDescent="0.2">
      <c r="B16" s="17" t="s">
        <v>55</v>
      </c>
      <c r="C16" s="227">
        <f>ROUND(INDEX('2a Historical_Other'!$A$9:$BF$96,MATCH('1a Levelised DTC'!C$11&amp;"_"&amp;'1a Levelised DTC'!$B16,'2a Historical_Other'!$A$9:$A$96,0),MATCH('1a Levelised DTC'!$C$6,'2a Historical_Other'!$A$9:$BF$9,0)),2)</f>
        <v>234.48</v>
      </c>
      <c r="D16" s="227">
        <f>ROUND(INDEX('2a Historical_Other'!$A$9:$BF$96,MATCH('1a Levelised DTC'!D$11&amp;"_"&amp;'1a Levelised DTC'!$B16,'2a Historical_Other'!$A$9:$A$96,0),MATCH('1a Levelised DTC'!$C$6,'2a Historical_Other'!$A$9:$BF$9,0)),2)</f>
        <v>860.87</v>
      </c>
      <c r="E16" s="227">
        <f>ROUND(INDEX('2a Historical_Other'!$A$9:$BF$96,MATCH('1a Levelised DTC'!E$11&amp;"_"&amp;'1a Levelised DTC'!$B16,'2a Historical_Other'!$A$9:$A$96,0),MATCH('1a Levelised DTC'!$C$6,'2a Historical_Other'!$A$9:$BF$9,0)),2)</f>
        <v>234.2</v>
      </c>
      <c r="F16" s="227">
        <f>ROUND(INDEX('2a Historical_Other'!$A$9:$BF$96,MATCH('1a Levelised DTC'!F$11&amp;"_"&amp;'1a Levelised DTC'!$B16,'2a Historical_Other'!$A$9:$A$96,0),MATCH('1a Levelised DTC'!$C$6,'2a Historical_Other'!$A$9:$BF$9,0)),2)</f>
        <v>1035.17</v>
      </c>
      <c r="G16" s="227">
        <f>ROUND(INDEX('2a Historical_Other'!$A$9:$BF$96,MATCH('1a Levelised DTC'!G$11&amp;"_"&amp;'1a Levelised DTC'!$B16,'2a Historical_Other'!$A$9:$A$96,0),MATCH('1a Levelised DTC'!$C$6,'2a Historical_Other'!$A$9:$BF$9,0)),2)</f>
        <v>109.62</v>
      </c>
      <c r="H16" s="227">
        <f>ROUND(INDEX('2a Historical_Other'!$A$9:$BF$96,MATCH('1a Levelised DTC'!H$11&amp;"_"&amp;'1a Levelised DTC'!$B16,'2a Historical_Other'!$A$9:$A$96,0),MATCH('1a Levelised DTC'!$C$6,'2a Historical_Other'!$A$9:$BF$9,0)),2)</f>
        <v>732.81</v>
      </c>
      <c r="I16" s="238">
        <f t="shared" si="0"/>
        <v>344.1</v>
      </c>
      <c r="J16" s="238">
        <f t="shared" si="1"/>
        <v>1593.6799999999998</v>
      </c>
      <c r="L16" s="18"/>
      <c r="M16" s="18"/>
      <c r="N16" s="18"/>
      <c r="O16" s="18"/>
    </row>
    <row r="17" spans="1:15" ht="15" customHeight="1" x14ac:dyDescent="0.2">
      <c r="B17" s="17" t="s">
        <v>56</v>
      </c>
      <c r="C17" s="227">
        <f>ROUND(INDEX('2a Historical_Other'!$A$9:$BF$96,MATCH('1a Levelised DTC'!C$11&amp;"_"&amp;'1a Levelised DTC'!$B17,'2a Historical_Other'!$A$9:$A$96,0),MATCH('1a Levelised DTC'!$C$6,'2a Historical_Other'!$A$9:$BF$9,0)),2)</f>
        <v>212.46</v>
      </c>
      <c r="D17" s="227">
        <f>ROUND(INDEX('2a Historical_Other'!$A$9:$BF$96,MATCH('1a Levelised DTC'!D$11&amp;"_"&amp;'1a Levelised DTC'!$B17,'2a Historical_Other'!$A$9:$A$96,0),MATCH('1a Levelised DTC'!$C$6,'2a Historical_Other'!$A$9:$BF$9,0)),2)</f>
        <v>888.47</v>
      </c>
      <c r="E17" s="227">
        <f>ROUND(INDEX('2a Historical_Other'!$A$9:$BF$96,MATCH('1a Levelised DTC'!E$11&amp;"_"&amp;'1a Levelised DTC'!$B17,'2a Historical_Other'!$A$9:$A$96,0),MATCH('1a Levelised DTC'!$C$6,'2a Historical_Other'!$A$9:$BF$9,0)),2)</f>
        <v>216.27</v>
      </c>
      <c r="F17" s="227">
        <f>ROUND(INDEX('2a Historical_Other'!$A$9:$BF$96,MATCH('1a Levelised DTC'!F$11&amp;"_"&amp;'1a Levelised DTC'!$B17,'2a Historical_Other'!$A$9:$A$96,0),MATCH('1a Levelised DTC'!$C$6,'2a Historical_Other'!$A$9:$BF$9,0)),2)</f>
        <v>1075.77</v>
      </c>
      <c r="G17" s="227">
        <f>ROUND(INDEX('2a Historical_Other'!$A$9:$BF$96,MATCH('1a Levelised DTC'!G$11&amp;"_"&amp;'1a Levelised DTC'!$B17,'2a Historical_Other'!$A$9:$A$96,0),MATCH('1a Levelised DTC'!$C$6,'2a Historical_Other'!$A$9:$BF$9,0)),2)</f>
        <v>109.79</v>
      </c>
      <c r="H17" s="227">
        <f>ROUND(INDEX('2a Historical_Other'!$A$9:$BF$96,MATCH('1a Levelised DTC'!H$11&amp;"_"&amp;'1a Levelised DTC'!$B17,'2a Historical_Other'!$A$9:$A$96,0),MATCH('1a Levelised DTC'!$C$6,'2a Historical_Other'!$A$9:$BF$9,0)),2)</f>
        <v>726.55</v>
      </c>
      <c r="I17" s="238">
        <f t="shared" si="0"/>
        <v>322.25</v>
      </c>
      <c r="J17" s="238">
        <f t="shared" si="1"/>
        <v>1615.02</v>
      </c>
      <c r="L17" s="18"/>
      <c r="M17" s="18"/>
      <c r="N17" s="18"/>
      <c r="O17" s="18"/>
    </row>
    <row r="18" spans="1:15" ht="15" customHeight="1" x14ac:dyDescent="0.2">
      <c r="B18" s="17" t="s">
        <v>57</v>
      </c>
      <c r="C18" s="227">
        <f>ROUND(INDEX('2a Historical_Other'!$A$9:$BF$96,MATCH('1a Levelised DTC'!C$11&amp;"_"&amp;'1a Levelised DTC'!$B18,'2a Historical_Other'!$A$9:$A$96,0),MATCH('1a Levelised DTC'!$C$6,'2a Historical_Other'!$A$9:$BF$9,0)),2)</f>
        <v>220.25</v>
      </c>
      <c r="D18" s="227">
        <f>ROUND(INDEX('2a Historical_Other'!$A$9:$BF$96,MATCH('1a Levelised DTC'!D$11&amp;"_"&amp;'1a Levelised DTC'!$B18,'2a Historical_Other'!$A$9:$A$96,0),MATCH('1a Levelised DTC'!$C$6,'2a Historical_Other'!$A$9:$BF$9,0)),2)</f>
        <v>884.38</v>
      </c>
      <c r="E18" s="227">
        <f>ROUND(INDEX('2a Historical_Other'!$A$9:$BF$96,MATCH('1a Levelised DTC'!E$11&amp;"_"&amp;'1a Levelised DTC'!$B18,'2a Historical_Other'!$A$9:$A$96,0),MATCH('1a Levelised DTC'!$C$6,'2a Historical_Other'!$A$9:$BF$9,0)),2)</f>
        <v>221.43</v>
      </c>
      <c r="F18" s="227">
        <f>ROUND(INDEX('2a Historical_Other'!$A$9:$BF$96,MATCH('1a Levelised DTC'!F$11&amp;"_"&amp;'1a Levelised DTC'!$B18,'2a Historical_Other'!$A$9:$A$96,0),MATCH('1a Levelised DTC'!$C$6,'2a Historical_Other'!$A$9:$BF$9,0)),2)</f>
        <v>1064.1600000000001</v>
      </c>
      <c r="G18" s="227">
        <f>ROUND(INDEX('2a Historical_Other'!$A$9:$BF$96,MATCH('1a Levelised DTC'!G$11&amp;"_"&amp;'1a Levelised DTC'!$B18,'2a Historical_Other'!$A$9:$A$96,0),MATCH('1a Levelised DTC'!$C$6,'2a Historical_Other'!$A$9:$BF$9,0)),2)</f>
        <v>107</v>
      </c>
      <c r="H18" s="227">
        <f>ROUND(INDEX('2a Historical_Other'!$A$9:$BF$96,MATCH('1a Levelised DTC'!H$11&amp;"_"&amp;'1a Levelised DTC'!$B18,'2a Historical_Other'!$A$9:$A$96,0),MATCH('1a Levelised DTC'!$C$6,'2a Historical_Other'!$A$9:$BF$9,0)),2)</f>
        <v>742.3</v>
      </c>
      <c r="I18" s="238">
        <f t="shared" si="0"/>
        <v>327.25</v>
      </c>
      <c r="J18" s="238">
        <f t="shared" si="1"/>
        <v>1626.6799999999998</v>
      </c>
      <c r="L18" s="18"/>
      <c r="M18" s="18"/>
      <c r="N18" s="18"/>
      <c r="O18" s="18"/>
    </row>
    <row r="19" spans="1:15" ht="15" customHeight="1" x14ac:dyDescent="0.2">
      <c r="B19" s="17" t="s">
        <v>58</v>
      </c>
      <c r="C19" s="227">
        <f>ROUND(INDEX('2a Historical_Other'!$A$9:$BF$96,MATCH('1a Levelised DTC'!C$11&amp;"_"&amp;'1a Levelised DTC'!$B19,'2a Historical_Other'!$A$9:$A$96,0),MATCH('1a Levelised DTC'!$C$6,'2a Historical_Other'!$A$9:$BF$9,0)),2)</f>
        <v>220.14</v>
      </c>
      <c r="D19" s="227">
        <f>ROUND(INDEX('2a Historical_Other'!$A$9:$BF$96,MATCH('1a Levelised DTC'!D$11&amp;"_"&amp;'1a Levelised DTC'!$B19,'2a Historical_Other'!$A$9:$A$96,0),MATCH('1a Levelised DTC'!$C$6,'2a Historical_Other'!$A$9:$BF$9,0)),2)</f>
        <v>864.55</v>
      </c>
      <c r="E19" s="227">
        <f>ROUND(INDEX('2a Historical_Other'!$A$9:$BF$96,MATCH('1a Levelised DTC'!E$11&amp;"_"&amp;'1a Levelised DTC'!$B19,'2a Historical_Other'!$A$9:$A$96,0),MATCH('1a Levelised DTC'!$C$6,'2a Historical_Other'!$A$9:$BF$9,0)),2)</f>
        <v>224.21</v>
      </c>
      <c r="F19" s="227">
        <f>ROUND(INDEX('2a Historical_Other'!$A$9:$BF$96,MATCH('1a Levelised DTC'!F$11&amp;"_"&amp;'1a Levelised DTC'!$B19,'2a Historical_Other'!$A$9:$A$96,0),MATCH('1a Levelised DTC'!$C$6,'2a Historical_Other'!$A$9:$BF$9,0)),2)</f>
        <v>1043.0899999999999</v>
      </c>
      <c r="G19" s="227">
        <f>ROUND(INDEX('2a Historical_Other'!$A$9:$BF$96,MATCH('1a Levelised DTC'!G$11&amp;"_"&amp;'1a Levelised DTC'!$B19,'2a Historical_Other'!$A$9:$A$96,0),MATCH('1a Levelised DTC'!$C$6,'2a Historical_Other'!$A$9:$BF$9,0)),2)</f>
        <v>110.04</v>
      </c>
      <c r="H19" s="227">
        <f>ROUND(INDEX('2a Historical_Other'!$A$9:$BF$96,MATCH('1a Levelised DTC'!H$11&amp;"_"&amp;'1a Levelised DTC'!$B19,'2a Historical_Other'!$A$9:$A$96,0),MATCH('1a Levelised DTC'!$C$6,'2a Historical_Other'!$A$9:$BF$9,0)),2)</f>
        <v>726.81</v>
      </c>
      <c r="I19" s="238">
        <f t="shared" si="0"/>
        <v>330.18</v>
      </c>
      <c r="J19" s="238">
        <f t="shared" si="1"/>
        <v>1591.36</v>
      </c>
      <c r="L19" s="18"/>
      <c r="M19" s="18"/>
      <c r="N19" s="18"/>
      <c r="O19" s="18"/>
    </row>
    <row r="20" spans="1:15" ht="15" customHeight="1" x14ac:dyDescent="0.2">
      <c r="B20" s="17" t="s">
        <v>59</v>
      </c>
      <c r="C20" s="227">
        <f>ROUND(INDEX('2a Historical_Other'!$A$9:$BF$96,MATCH('1a Levelised DTC'!C$11&amp;"_"&amp;'1a Levelised DTC'!$B20,'2a Historical_Other'!$A$9:$A$96,0),MATCH('1a Levelised DTC'!$C$6,'2a Historical_Other'!$A$9:$BF$9,0)),2)</f>
        <v>233.09</v>
      </c>
      <c r="D20" s="227">
        <f>ROUND(INDEX('2a Historical_Other'!$A$9:$BF$96,MATCH('1a Levelised DTC'!D$11&amp;"_"&amp;'1a Levelised DTC'!$B20,'2a Historical_Other'!$A$9:$A$96,0),MATCH('1a Levelised DTC'!$C$6,'2a Historical_Other'!$A$9:$BF$9,0)),2)</f>
        <v>918.79</v>
      </c>
      <c r="E20" s="227">
        <f>ROUND(INDEX('2a Historical_Other'!$A$9:$BF$96,MATCH('1a Levelised DTC'!E$11&amp;"_"&amp;'1a Levelised DTC'!$B20,'2a Historical_Other'!$A$9:$A$96,0),MATCH('1a Levelised DTC'!$C$6,'2a Historical_Other'!$A$9:$BF$9,0)),2)</f>
        <v>232.61</v>
      </c>
      <c r="F20" s="227">
        <f>ROUND(INDEX('2a Historical_Other'!$A$9:$BF$96,MATCH('1a Levelised DTC'!F$11&amp;"_"&amp;'1a Levelised DTC'!$B20,'2a Historical_Other'!$A$9:$A$96,0),MATCH('1a Levelised DTC'!$C$6,'2a Historical_Other'!$A$9:$BF$9,0)),2)</f>
        <v>1100.79</v>
      </c>
      <c r="G20" s="227">
        <f>ROUND(INDEX('2a Historical_Other'!$A$9:$BF$96,MATCH('1a Levelised DTC'!G$11&amp;"_"&amp;'1a Levelised DTC'!$B20,'2a Historical_Other'!$A$9:$A$96,0),MATCH('1a Levelised DTC'!$C$6,'2a Historical_Other'!$A$9:$BF$9,0)),2)</f>
        <v>110.78</v>
      </c>
      <c r="H20" s="227">
        <f>ROUND(INDEX('2a Historical_Other'!$A$9:$BF$96,MATCH('1a Levelised DTC'!H$11&amp;"_"&amp;'1a Levelised DTC'!$B20,'2a Historical_Other'!$A$9:$A$96,0),MATCH('1a Levelised DTC'!$C$6,'2a Historical_Other'!$A$9:$BF$9,0)),2)</f>
        <v>733.86</v>
      </c>
      <c r="I20" s="238">
        <f t="shared" si="0"/>
        <v>343.87</v>
      </c>
      <c r="J20" s="238">
        <f t="shared" si="1"/>
        <v>1652.65</v>
      </c>
      <c r="L20" s="18"/>
      <c r="M20" s="18"/>
      <c r="N20" s="18"/>
      <c r="O20" s="18"/>
    </row>
    <row r="21" spans="1:15" ht="15" customHeight="1" x14ac:dyDescent="0.2">
      <c r="B21" s="17" t="s">
        <v>60</v>
      </c>
      <c r="C21" s="227">
        <f>ROUND(INDEX('2a Historical_Other'!$A$9:$BF$96,MATCH('1a Levelised DTC'!C$11&amp;"_"&amp;'1a Levelised DTC'!$B21,'2a Historical_Other'!$A$9:$A$96,0),MATCH('1a Levelised DTC'!$C$6,'2a Historical_Other'!$A$9:$BF$9,0)),2)</f>
        <v>141.80000000000001</v>
      </c>
      <c r="D21" s="227">
        <f>ROUND(INDEX('2a Historical_Other'!$A$9:$BF$96,MATCH('1a Levelised DTC'!D$11&amp;"_"&amp;'1a Levelised DTC'!$B21,'2a Historical_Other'!$A$9:$A$96,0),MATCH('1a Levelised DTC'!$C$6,'2a Historical_Other'!$A$9:$BF$9,0)),2)</f>
        <v>836.43</v>
      </c>
      <c r="E21" s="227">
        <f>ROUND(INDEX('2a Historical_Other'!$A$9:$BF$96,MATCH('1a Levelised DTC'!E$11&amp;"_"&amp;'1a Levelised DTC'!$B21,'2a Historical_Other'!$A$9:$A$96,0),MATCH('1a Levelised DTC'!$C$6,'2a Historical_Other'!$A$9:$BF$9,0)),2)</f>
        <v>141.51</v>
      </c>
      <c r="F21" s="227">
        <f>ROUND(INDEX('2a Historical_Other'!$A$9:$BF$96,MATCH('1a Levelised DTC'!F$11&amp;"_"&amp;'1a Levelised DTC'!$B21,'2a Historical_Other'!$A$9:$A$96,0),MATCH('1a Levelised DTC'!$C$6,'2a Historical_Other'!$A$9:$BF$9,0)),2)</f>
        <v>1018.86</v>
      </c>
      <c r="G21" s="227">
        <f>ROUND(INDEX('2a Historical_Other'!$A$9:$BF$96,MATCH('1a Levelised DTC'!G$11&amp;"_"&amp;'1a Levelised DTC'!$B21,'2a Historical_Other'!$A$9:$A$96,0),MATCH('1a Levelised DTC'!$C$6,'2a Historical_Other'!$A$9:$BF$9,0)),2)</f>
        <v>111.34</v>
      </c>
      <c r="H21" s="227">
        <f>ROUND(INDEX('2a Historical_Other'!$A$9:$BF$96,MATCH('1a Levelised DTC'!H$11&amp;"_"&amp;'1a Levelised DTC'!$B21,'2a Historical_Other'!$A$9:$A$96,0),MATCH('1a Levelised DTC'!$C$6,'2a Historical_Other'!$A$9:$BF$9,0)),2)</f>
        <v>745.54</v>
      </c>
      <c r="I21" s="238">
        <f t="shared" si="0"/>
        <v>253.14000000000001</v>
      </c>
      <c r="J21" s="238">
        <f t="shared" si="1"/>
        <v>1581.9699999999998</v>
      </c>
      <c r="L21" s="18"/>
      <c r="M21" s="18"/>
      <c r="N21" s="18"/>
      <c r="O21" s="18"/>
    </row>
    <row r="22" spans="1:15" ht="15" customHeight="1" x14ac:dyDescent="0.2">
      <c r="B22" s="17" t="s">
        <v>61</v>
      </c>
      <c r="C22" s="227">
        <f>ROUND(INDEX('2a Historical_Other'!$A$9:$BF$96,MATCH('1a Levelised DTC'!C$11&amp;"_"&amp;'1a Levelised DTC'!$B22,'2a Historical_Other'!$A$9:$A$96,0),MATCH('1a Levelised DTC'!$C$6,'2a Historical_Other'!$A$9:$BF$9,0)),2)</f>
        <v>197.9</v>
      </c>
      <c r="D22" s="227">
        <f>ROUND(INDEX('2a Historical_Other'!$A$9:$BF$96,MATCH('1a Levelised DTC'!D$11&amp;"_"&amp;'1a Levelised DTC'!$B22,'2a Historical_Other'!$A$9:$A$96,0),MATCH('1a Levelised DTC'!$C$6,'2a Historical_Other'!$A$9:$BF$9,0)),2)</f>
        <v>880.82</v>
      </c>
      <c r="E22" s="227">
        <f>ROUND(INDEX('2a Historical_Other'!$A$9:$BF$96,MATCH('1a Levelised DTC'!E$11&amp;"_"&amp;'1a Levelised DTC'!$B22,'2a Historical_Other'!$A$9:$A$96,0),MATCH('1a Levelised DTC'!$C$6,'2a Historical_Other'!$A$9:$BF$9,0)),2)</f>
        <v>199.49</v>
      </c>
      <c r="F22" s="227">
        <f>ROUND(INDEX('2a Historical_Other'!$A$9:$BF$96,MATCH('1a Levelised DTC'!F$11&amp;"_"&amp;'1a Levelised DTC'!$B22,'2a Historical_Other'!$A$9:$A$96,0),MATCH('1a Levelised DTC'!$C$6,'2a Historical_Other'!$A$9:$BF$9,0)),2)</f>
        <v>1062.54</v>
      </c>
      <c r="G22" s="227">
        <f>ROUND(INDEX('2a Historical_Other'!$A$9:$BF$96,MATCH('1a Levelised DTC'!G$11&amp;"_"&amp;'1a Levelised DTC'!$B22,'2a Historical_Other'!$A$9:$A$96,0),MATCH('1a Levelised DTC'!$C$6,'2a Historical_Other'!$A$9:$BF$9,0)),2)</f>
        <v>107.56</v>
      </c>
      <c r="H22" s="227">
        <f>ROUND(INDEX('2a Historical_Other'!$A$9:$BF$96,MATCH('1a Levelised DTC'!H$11&amp;"_"&amp;'1a Levelised DTC'!$B22,'2a Historical_Other'!$A$9:$A$96,0),MATCH('1a Levelised DTC'!$C$6,'2a Historical_Other'!$A$9:$BF$9,0)),2)</f>
        <v>725.63</v>
      </c>
      <c r="I22" s="238">
        <f t="shared" si="0"/>
        <v>305.46000000000004</v>
      </c>
      <c r="J22" s="238">
        <f t="shared" si="1"/>
        <v>1606.45</v>
      </c>
      <c r="L22" s="18"/>
      <c r="M22" s="18"/>
      <c r="N22" s="18"/>
      <c r="O22" s="18"/>
    </row>
    <row r="23" spans="1:15" ht="15" customHeight="1" x14ac:dyDescent="0.2">
      <c r="B23" s="17" t="s">
        <v>62</v>
      </c>
      <c r="C23" s="227">
        <f>ROUND(INDEX('2a Historical_Other'!$A$9:$BF$96,MATCH('1a Levelised DTC'!C$11&amp;"_"&amp;'1a Levelised DTC'!$B23,'2a Historical_Other'!$A$9:$A$96,0),MATCH('1a Levelised DTC'!$C$6,'2a Historical_Other'!$A$9:$BF$9,0)),2)</f>
        <v>173.59</v>
      </c>
      <c r="D23" s="227">
        <f>ROUND(INDEX('2a Historical_Other'!$A$9:$BF$96,MATCH('1a Levelised DTC'!D$11&amp;"_"&amp;'1a Levelised DTC'!$B23,'2a Historical_Other'!$A$9:$A$96,0),MATCH('1a Levelised DTC'!$C$6,'2a Historical_Other'!$A$9:$BF$9,0)),2)</f>
        <v>855.11</v>
      </c>
      <c r="E23" s="227">
        <f>ROUND(INDEX('2a Historical_Other'!$A$9:$BF$96,MATCH('1a Levelised DTC'!E$11&amp;"_"&amp;'1a Levelised DTC'!$B23,'2a Historical_Other'!$A$9:$A$96,0),MATCH('1a Levelised DTC'!$C$6,'2a Historical_Other'!$A$9:$BF$9,0)),2)</f>
        <v>175.33</v>
      </c>
      <c r="F23" s="227">
        <f>ROUND(INDEX('2a Historical_Other'!$A$9:$BF$96,MATCH('1a Levelised DTC'!F$11&amp;"_"&amp;'1a Levelised DTC'!$B23,'2a Historical_Other'!$A$9:$A$96,0),MATCH('1a Levelised DTC'!$C$6,'2a Historical_Other'!$A$9:$BF$9,0)),2)</f>
        <v>1037.8599999999999</v>
      </c>
      <c r="G23" s="227">
        <f>ROUND(INDEX('2a Historical_Other'!$A$9:$BF$96,MATCH('1a Levelised DTC'!G$11&amp;"_"&amp;'1a Levelised DTC'!$B23,'2a Historical_Other'!$A$9:$A$96,0),MATCH('1a Levelised DTC'!$C$6,'2a Historical_Other'!$A$9:$BF$9,0)),2)</f>
        <v>107.8</v>
      </c>
      <c r="H23" s="227">
        <f>ROUND(INDEX('2a Historical_Other'!$A$9:$BF$96,MATCH('1a Levelised DTC'!H$11&amp;"_"&amp;'1a Levelised DTC'!$B23,'2a Historical_Other'!$A$9:$A$96,0),MATCH('1a Levelised DTC'!$C$6,'2a Historical_Other'!$A$9:$BF$9,0)),2)</f>
        <v>725.14</v>
      </c>
      <c r="I23" s="238">
        <f t="shared" si="0"/>
        <v>281.39</v>
      </c>
      <c r="J23" s="238">
        <f t="shared" si="1"/>
        <v>1580.25</v>
      </c>
      <c r="L23" s="18"/>
      <c r="M23" s="18"/>
      <c r="N23" s="18"/>
      <c r="O23" s="18"/>
    </row>
    <row r="24" spans="1:15" ht="15" customHeight="1" x14ac:dyDescent="0.2">
      <c r="B24" s="17" t="s">
        <v>63</v>
      </c>
      <c r="C24" s="227">
        <f>ROUND(INDEX('2a Historical_Other'!$A$9:$BF$96,MATCH('1a Levelised DTC'!C$11&amp;"_"&amp;'1a Levelised DTC'!$B24,'2a Historical_Other'!$A$9:$A$96,0),MATCH('1a Levelised DTC'!$C$6,'2a Historical_Other'!$A$9:$BF$9,0)),2)</f>
        <v>194.73</v>
      </c>
      <c r="D24" s="227">
        <f>ROUND(INDEX('2a Historical_Other'!$A$9:$BF$96,MATCH('1a Levelised DTC'!D$11&amp;"_"&amp;'1a Levelised DTC'!$B24,'2a Historical_Other'!$A$9:$A$96,0),MATCH('1a Levelised DTC'!$C$6,'2a Historical_Other'!$A$9:$BF$9,0)),2)</f>
        <v>833.85</v>
      </c>
      <c r="E24" s="227">
        <f>ROUND(INDEX('2a Historical_Other'!$A$9:$BF$96,MATCH('1a Levelised DTC'!E$11&amp;"_"&amp;'1a Levelised DTC'!$B24,'2a Historical_Other'!$A$9:$A$96,0),MATCH('1a Levelised DTC'!$C$6,'2a Historical_Other'!$A$9:$BF$9,0)),2)</f>
        <v>193.7</v>
      </c>
      <c r="F24" s="227">
        <f>ROUND(INDEX('2a Historical_Other'!$A$9:$BF$96,MATCH('1a Levelised DTC'!F$11&amp;"_"&amp;'1a Levelised DTC'!$B24,'2a Historical_Other'!$A$9:$A$96,0),MATCH('1a Levelised DTC'!$C$6,'2a Historical_Other'!$A$9:$BF$9,0)),2)</f>
        <v>1008.59</v>
      </c>
      <c r="G24" s="227">
        <f>ROUND(INDEX('2a Historical_Other'!$A$9:$BF$96,MATCH('1a Levelised DTC'!G$11&amp;"_"&amp;'1a Levelised DTC'!$B24,'2a Historical_Other'!$A$9:$A$96,0),MATCH('1a Levelised DTC'!$C$6,'2a Historical_Other'!$A$9:$BF$9,0)),2)</f>
        <v>108.12</v>
      </c>
      <c r="H24" s="227">
        <f>ROUND(INDEX('2a Historical_Other'!$A$9:$BF$96,MATCH('1a Levelised DTC'!H$11&amp;"_"&amp;'1a Levelised DTC'!$B24,'2a Historical_Other'!$A$9:$A$96,0),MATCH('1a Levelised DTC'!$C$6,'2a Historical_Other'!$A$9:$BF$9,0)),2)</f>
        <v>718</v>
      </c>
      <c r="I24" s="238">
        <f t="shared" si="0"/>
        <v>302.85000000000002</v>
      </c>
      <c r="J24" s="238">
        <f t="shared" si="1"/>
        <v>1551.85</v>
      </c>
      <c r="L24" s="18"/>
      <c r="M24" s="18"/>
      <c r="N24" s="18"/>
      <c r="O24" s="18"/>
    </row>
    <row r="25" spans="1:15" ht="15" customHeight="1" x14ac:dyDescent="0.2">
      <c r="B25" s="17" t="s">
        <v>64</v>
      </c>
      <c r="C25" s="227">
        <f>ROUND(INDEX('2a Historical_Other'!$A$9:$BF$96,MATCH('1a Levelised DTC'!C$11&amp;"_"&amp;'1a Levelised DTC'!$B25,'2a Historical_Other'!$A$9:$A$96,0),MATCH('1a Levelised DTC'!$C$6,'2a Historical_Other'!$A$9:$BF$9,0)),2)</f>
        <v>218.12</v>
      </c>
      <c r="D25" s="227">
        <f>ROUND(INDEX('2a Historical_Other'!$A$9:$BF$96,MATCH('1a Levelised DTC'!D$11&amp;"_"&amp;'1a Levelised DTC'!$B25,'2a Historical_Other'!$A$9:$A$96,0),MATCH('1a Levelised DTC'!$C$6,'2a Historical_Other'!$A$9:$BF$9,0)),2)</f>
        <v>858.4</v>
      </c>
      <c r="E25" s="227">
        <f>ROUND(INDEX('2a Historical_Other'!$A$9:$BF$96,MATCH('1a Levelised DTC'!E$11&amp;"_"&amp;'1a Levelised DTC'!$B25,'2a Historical_Other'!$A$9:$A$96,0),MATCH('1a Levelised DTC'!$C$6,'2a Historical_Other'!$A$9:$BF$9,0)),2)</f>
        <v>218.27</v>
      </c>
      <c r="F25" s="227">
        <f>ROUND(INDEX('2a Historical_Other'!$A$9:$BF$96,MATCH('1a Levelised DTC'!F$11&amp;"_"&amp;'1a Levelised DTC'!$B25,'2a Historical_Other'!$A$9:$A$96,0),MATCH('1a Levelised DTC'!$C$6,'2a Historical_Other'!$A$9:$BF$9,0)),2)</f>
        <v>1035.23</v>
      </c>
      <c r="G25" s="227">
        <f>ROUND(INDEX('2a Historical_Other'!$A$9:$BF$96,MATCH('1a Levelised DTC'!G$11&amp;"_"&amp;'1a Levelised DTC'!$B25,'2a Historical_Other'!$A$9:$A$96,0),MATCH('1a Levelised DTC'!$C$6,'2a Historical_Other'!$A$9:$BF$9,0)),2)</f>
        <v>109.28</v>
      </c>
      <c r="H25" s="227">
        <f>ROUND(INDEX('2a Historical_Other'!$A$9:$BF$96,MATCH('1a Levelised DTC'!H$11&amp;"_"&amp;'1a Levelised DTC'!$B25,'2a Historical_Other'!$A$9:$A$96,0),MATCH('1a Levelised DTC'!$C$6,'2a Historical_Other'!$A$9:$BF$9,0)),2)</f>
        <v>730.89</v>
      </c>
      <c r="I25" s="238">
        <f t="shared" si="0"/>
        <v>327.39999999999998</v>
      </c>
      <c r="J25" s="238">
        <f t="shared" si="1"/>
        <v>1589.29</v>
      </c>
      <c r="L25" s="18"/>
      <c r="M25" s="18"/>
      <c r="N25" s="18"/>
      <c r="O25" s="18"/>
    </row>
    <row r="26" spans="1:15" ht="15" customHeight="1" x14ac:dyDescent="0.2">
      <c r="B26" s="17" t="s">
        <v>65</v>
      </c>
      <c r="C26" s="227">
        <f>ROUND(INDEX('2a Historical_Other'!$A$9:$BF$96,MATCH('1a Levelised DTC'!C$11&amp;"_"&amp;'1a Levelised DTC'!$B26,'2a Historical_Other'!$A$9:$A$96,0),MATCH('1a Levelised DTC'!$C$6,'2a Historical_Other'!$A$9:$BF$9,0)),2)</f>
        <v>233.65</v>
      </c>
      <c r="D26" s="227">
        <f>ROUND(INDEX('2a Historical_Other'!$A$9:$BF$96,MATCH('1a Levelised DTC'!D$11&amp;"_"&amp;'1a Levelised DTC'!$B26,'2a Historical_Other'!$A$9:$A$96,0),MATCH('1a Levelised DTC'!$C$6,'2a Historical_Other'!$A$9:$BF$9,0)),2)</f>
        <v>886.08</v>
      </c>
      <c r="E26" s="227">
        <f>ROUND(INDEX('2a Historical_Other'!$A$9:$BF$96,MATCH('1a Levelised DTC'!E$11&amp;"_"&amp;'1a Levelised DTC'!$B26,'2a Historical_Other'!$A$9:$A$96,0),MATCH('1a Levelised DTC'!$C$6,'2a Historical_Other'!$A$9:$BF$9,0)),2)</f>
        <v>236.06</v>
      </c>
      <c r="F26" s="227">
        <f>ROUND(INDEX('2a Historical_Other'!$A$9:$BF$96,MATCH('1a Levelised DTC'!F$11&amp;"_"&amp;'1a Levelised DTC'!$B26,'2a Historical_Other'!$A$9:$A$96,0),MATCH('1a Levelised DTC'!$C$6,'2a Historical_Other'!$A$9:$BF$9,0)),2)</f>
        <v>1064.21</v>
      </c>
      <c r="G26" s="227">
        <f>ROUND(INDEX('2a Historical_Other'!$A$9:$BF$96,MATCH('1a Levelised DTC'!G$11&amp;"_"&amp;'1a Levelised DTC'!$B26,'2a Historical_Other'!$A$9:$A$96,0),MATCH('1a Levelised DTC'!$C$6,'2a Historical_Other'!$A$9:$BF$9,0)),2)</f>
        <v>107.65</v>
      </c>
      <c r="H26" s="227">
        <f>ROUND(INDEX('2a Historical_Other'!$A$9:$BF$96,MATCH('1a Levelised DTC'!H$11&amp;"_"&amp;'1a Levelised DTC'!$B26,'2a Historical_Other'!$A$9:$A$96,0),MATCH('1a Levelised DTC'!$C$6,'2a Historical_Other'!$A$9:$BF$9,0)),2)</f>
        <v>766.41</v>
      </c>
      <c r="I26" s="238">
        <f t="shared" si="0"/>
        <v>341.3</v>
      </c>
      <c r="J26" s="238">
        <f t="shared" si="1"/>
        <v>1652.49</v>
      </c>
      <c r="L26" s="18"/>
      <c r="M26" s="18"/>
      <c r="N26" s="18"/>
      <c r="O26" s="18"/>
    </row>
    <row r="27" spans="1:15" ht="15" customHeight="1" x14ac:dyDescent="0.2">
      <c r="B27" s="17" t="s">
        <v>66</v>
      </c>
      <c r="C27" s="227">
        <f>ROUND(INDEX('2a Historical_Other'!$A$9:$BF$96,MATCH('1a Levelised DTC'!C$11&amp;"_"&amp;'1a Levelised DTC'!$B27,'2a Historical_Other'!$A$9:$A$96,0),MATCH('1a Levelised DTC'!$C$6,'2a Historical_Other'!$A$9:$BF$9,0)),2)</f>
        <v>219.94</v>
      </c>
      <c r="D27" s="227">
        <f>ROUND(INDEX('2a Historical_Other'!$A$9:$BF$96,MATCH('1a Levelised DTC'!D$11&amp;"_"&amp;'1a Levelised DTC'!$B27,'2a Historical_Other'!$A$9:$A$96,0),MATCH('1a Levelised DTC'!$C$6,'2a Historical_Other'!$A$9:$BF$9,0)),2)</f>
        <v>880.41</v>
      </c>
      <c r="E27" s="227">
        <f>ROUND(INDEX('2a Historical_Other'!$A$9:$BF$96,MATCH('1a Levelised DTC'!E$11&amp;"_"&amp;'1a Levelised DTC'!$B27,'2a Historical_Other'!$A$9:$A$96,0),MATCH('1a Levelised DTC'!$C$6,'2a Historical_Other'!$A$9:$BF$9,0)),2)</f>
        <v>218.18</v>
      </c>
      <c r="F27" s="227">
        <f>ROUND(INDEX('2a Historical_Other'!$A$9:$BF$96,MATCH('1a Levelised DTC'!F$11&amp;"_"&amp;'1a Levelised DTC'!$B27,'2a Historical_Other'!$A$9:$A$96,0),MATCH('1a Levelised DTC'!$C$6,'2a Historical_Other'!$A$9:$BF$9,0)),2)</f>
        <v>1056.83</v>
      </c>
      <c r="G27" s="227">
        <f>ROUND(INDEX('2a Historical_Other'!$A$9:$BF$96,MATCH('1a Levelised DTC'!G$11&amp;"_"&amp;'1a Levelised DTC'!$B27,'2a Historical_Other'!$A$9:$A$96,0),MATCH('1a Levelised DTC'!$C$6,'2a Historical_Other'!$A$9:$BF$9,0)),2)</f>
        <v>110.29</v>
      </c>
      <c r="H27" s="227">
        <f>ROUND(INDEX('2a Historical_Other'!$A$9:$BF$96,MATCH('1a Levelised DTC'!H$11&amp;"_"&amp;'1a Levelised DTC'!$B27,'2a Historical_Other'!$A$9:$A$96,0),MATCH('1a Levelised DTC'!$C$6,'2a Historical_Other'!$A$9:$BF$9,0)),2)</f>
        <v>760.18</v>
      </c>
      <c r="I27" s="238">
        <f t="shared" si="0"/>
        <v>330.23</v>
      </c>
      <c r="J27" s="238">
        <f t="shared" si="1"/>
        <v>1640.59</v>
      </c>
      <c r="L27" s="18"/>
      <c r="M27" s="18"/>
      <c r="N27" s="18"/>
      <c r="O27" s="18"/>
    </row>
    <row r="28" spans="1:15" ht="15" customHeight="1" x14ac:dyDescent="0.2">
      <c r="A28" s="19"/>
      <c r="B28" s="114" t="s">
        <v>67</v>
      </c>
      <c r="C28" s="96">
        <f>IFERROR(AVERAGE(C14:C27),"-")</f>
        <v>208.97642857142858</v>
      </c>
      <c r="D28" s="96">
        <f t="shared" ref="D28:H28" si="2">IFERROR(AVERAGE(D14:D27),"-")</f>
        <v>869.19785714285717</v>
      </c>
      <c r="E28" s="96">
        <f t="shared" si="2"/>
        <v>209.6385714285714</v>
      </c>
      <c r="F28" s="96">
        <f t="shared" si="2"/>
        <v>1047.9728571428573</v>
      </c>
      <c r="G28" s="96">
        <f t="shared" si="2"/>
        <v>109.2</v>
      </c>
      <c r="H28" s="96">
        <f t="shared" si="2"/>
        <v>735.37785714285712</v>
      </c>
      <c r="I28" s="237">
        <f t="shared" ref="I28:J28" si="3">IFERROR(AVERAGE(I14:I27),"-")</f>
        <v>318.17642857142852</v>
      </c>
      <c r="J28" s="237">
        <f t="shared" si="3"/>
        <v>1604.5757142857144</v>
      </c>
      <c r="L28" s="18"/>
      <c r="M28" s="18"/>
      <c r="N28" s="18"/>
      <c r="O28" s="18"/>
    </row>
    <row r="29" spans="1:15" ht="15" customHeight="1" x14ac:dyDescent="0.2">
      <c r="A29" s="19"/>
      <c r="B29" s="114" t="s">
        <v>68</v>
      </c>
      <c r="C29" s="96">
        <f>IFERROR(C28*1.05,"-")</f>
        <v>219.42525000000003</v>
      </c>
      <c r="D29" s="96">
        <f t="shared" ref="D29:H29" si="4">IFERROR(D28*1.05,"-")</f>
        <v>912.65775000000008</v>
      </c>
      <c r="E29" s="96">
        <f t="shared" si="4"/>
        <v>220.12049999999996</v>
      </c>
      <c r="F29" s="96">
        <f t="shared" si="4"/>
        <v>1100.3715000000002</v>
      </c>
      <c r="G29" s="96">
        <f t="shared" si="4"/>
        <v>114.66000000000001</v>
      </c>
      <c r="H29" s="96">
        <f t="shared" si="4"/>
        <v>772.14675</v>
      </c>
      <c r="I29" s="237">
        <f t="shared" ref="I29:J29" si="5">IFERROR(I28*1.05,"-")</f>
        <v>334.08524999999997</v>
      </c>
      <c r="J29" s="237">
        <f t="shared" si="5"/>
        <v>1684.8045000000002</v>
      </c>
      <c r="L29" s="18"/>
      <c r="M29" s="18"/>
      <c r="N29" s="18"/>
      <c r="O29" s="18"/>
    </row>
    <row r="30" spans="1:15" x14ac:dyDescent="0.2">
      <c r="C30" s="20"/>
      <c r="D30" s="21"/>
      <c r="E30" s="21"/>
      <c r="G30" s="20"/>
      <c r="H30" s="22"/>
      <c r="I30" s="22"/>
      <c r="J30" s="22"/>
    </row>
    <row r="31" spans="1:15" x14ac:dyDescent="0.2">
      <c r="B31" s="94" t="s">
        <v>518</v>
      </c>
      <c r="C31" s="13"/>
    </row>
    <row r="32" spans="1:15" ht="13.5" customHeight="1" x14ac:dyDescent="0.2">
      <c r="B32" s="14"/>
      <c r="C32" s="236" t="s">
        <v>69</v>
      </c>
      <c r="D32" s="236" t="s">
        <v>70</v>
      </c>
      <c r="E32" s="236" t="s">
        <v>71</v>
      </c>
      <c r="F32" s="236" t="s">
        <v>72</v>
      </c>
      <c r="G32" s="236" t="s">
        <v>73</v>
      </c>
      <c r="H32" s="236" t="s">
        <v>74</v>
      </c>
      <c r="I32" s="102"/>
      <c r="J32" s="102"/>
    </row>
    <row r="33" spans="1:15" ht="30" customHeight="1" x14ac:dyDescent="0.2">
      <c r="B33" s="271" t="s">
        <v>45</v>
      </c>
      <c r="C33" s="273" t="s">
        <v>46</v>
      </c>
      <c r="D33" s="274"/>
      <c r="E33" s="273" t="s">
        <v>47</v>
      </c>
      <c r="F33" s="274"/>
      <c r="G33" s="275" t="s">
        <v>48</v>
      </c>
      <c r="H33" s="276"/>
      <c r="I33" s="265" t="s">
        <v>510</v>
      </c>
      <c r="J33" s="265"/>
      <c r="L33" s="15"/>
      <c r="M33" s="15"/>
      <c r="N33" s="15"/>
      <c r="O33" s="15"/>
    </row>
    <row r="34" spans="1:15" ht="25.5" customHeight="1" x14ac:dyDescent="0.2">
      <c r="A34" s="13"/>
      <c r="B34" s="272"/>
      <c r="C34" s="112" t="s">
        <v>49</v>
      </c>
      <c r="D34" s="112" t="s">
        <v>50</v>
      </c>
      <c r="E34" s="112" t="s">
        <v>49</v>
      </c>
      <c r="F34" s="112" t="s">
        <v>51</v>
      </c>
      <c r="G34" s="113" t="s">
        <v>49</v>
      </c>
      <c r="H34" s="113" t="s">
        <v>52</v>
      </c>
      <c r="I34" s="153" t="s">
        <v>49</v>
      </c>
      <c r="J34" s="153" t="s">
        <v>511</v>
      </c>
      <c r="L34" s="15"/>
      <c r="M34" s="16"/>
      <c r="N34" s="15"/>
      <c r="O34" s="16"/>
    </row>
    <row r="35" spans="1:15" ht="15" customHeight="1" x14ac:dyDescent="0.2">
      <c r="B35" s="17" t="s">
        <v>53</v>
      </c>
      <c r="C35" s="227">
        <f>ROUND(INDEX('2b Historical_SC'!$A$9:$BF$96,MATCH('1a Levelised DTC'!C$32&amp;"_"&amp;'1a Levelised DTC'!$B35,'2b Historical_SC'!$A$9:$A$96,0),MATCH('1a Levelised DTC'!$C$6,'2b Historical_SC'!$A$9:$BF$9,0)),2)</f>
        <v>196.15</v>
      </c>
      <c r="D35" s="227">
        <f>ROUND(INDEX('2b Historical_SC'!$A$9:$BF$96,MATCH('1a Levelised DTC'!D$32&amp;"_"&amp;'1a Levelised DTC'!$B35,'2b Historical_SC'!$A$9:$A$96,0),MATCH('1a Levelised DTC'!$C$6,'2b Historical_SC'!$A$9:$BF$9,0)),2)</f>
        <v>897.98</v>
      </c>
      <c r="E35" s="227">
        <f>ROUND(INDEX('2b Historical_SC'!$A$9:$BF$96,MATCH('1a Levelised DTC'!E$32&amp;"_"&amp;'1a Levelised DTC'!$B35,'2b Historical_SC'!$A$9:$A$96,0),MATCH('1a Levelised DTC'!$C$6,'2b Historical_SC'!$A$9:$BF$9,0)),2)</f>
        <v>196.07</v>
      </c>
      <c r="F35" s="227">
        <f>ROUND(INDEX('2b Historical_SC'!$A$9:$BF$96,MATCH('1a Levelised DTC'!F$32&amp;"_"&amp;'1a Levelised DTC'!$B35,'2b Historical_SC'!$A$9:$A$96,0),MATCH('1a Levelised DTC'!$C$6,'2b Historical_SC'!$A$9:$BF$9,0)),2)</f>
        <v>1083.7</v>
      </c>
      <c r="G35" s="227">
        <f>ROUND(INDEX('2b Historical_SC'!$A$9:$BF$96,MATCH('1a Levelised DTC'!G$32&amp;"_"&amp;'1a Levelised DTC'!$B35,'2b Historical_SC'!$A$9:$A$96,0),MATCH('1a Levelised DTC'!$C$6,'2b Historical_SC'!$A$9:$BF$9,0)),2)</f>
        <v>122.53</v>
      </c>
      <c r="H35" s="227">
        <f>ROUND(INDEX('2b Historical_SC'!$A$9:$BF$96,MATCH('1a Levelised DTC'!H$32&amp;"_"&amp;'1a Levelised DTC'!$B35,'2b Historical_SC'!$A$9:$A$96,0),MATCH('1a Levelised DTC'!$C$6,'2b Historical_SC'!$A$9:$BF$9,0)),2)</f>
        <v>771.86</v>
      </c>
      <c r="I35" s="238">
        <f>IFERROR(C35+G35,"-")</f>
        <v>318.68</v>
      </c>
      <c r="J35" s="238">
        <f>IFERROR(D35+H35,"-")</f>
        <v>1669.8400000000001</v>
      </c>
      <c r="L35" s="18"/>
      <c r="M35" s="18"/>
      <c r="N35" s="18"/>
      <c r="O35" s="18"/>
    </row>
    <row r="36" spans="1:15" ht="15" customHeight="1" x14ac:dyDescent="0.2">
      <c r="B36" s="17" t="s">
        <v>54</v>
      </c>
      <c r="C36" s="227">
        <f>ROUND(INDEX('2b Historical_SC'!$A$9:$BF$96,MATCH('1a Levelised DTC'!C$32&amp;"_"&amp;'1a Levelised DTC'!$B36,'2b Historical_SC'!$A$9:$A$96,0),MATCH('1a Levelised DTC'!$C$6,'2b Historical_SC'!$A$9:$BF$9,0)),2)</f>
        <v>269.75</v>
      </c>
      <c r="D36" s="227">
        <f>ROUND(INDEX('2b Historical_SC'!$A$9:$BF$96,MATCH('1a Levelised DTC'!D$32&amp;"_"&amp;'1a Levelised DTC'!$B36,'2b Historical_SC'!$A$9:$A$96,0),MATCH('1a Levelised DTC'!$C$6,'2b Historical_SC'!$A$9:$BF$9,0)),2)</f>
        <v>931.01</v>
      </c>
      <c r="E36" s="227">
        <f>ROUND(INDEX('2b Historical_SC'!$A$9:$BF$96,MATCH('1a Levelised DTC'!E$32&amp;"_"&amp;'1a Levelised DTC'!$B36,'2b Historical_SC'!$A$9:$A$96,0),MATCH('1a Levelised DTC'!$C$6,'2b Historical_SC'!$A$9:$BF$9,0)),2)</f>
        <v>269.55</v>
      </c>
      <c r="F36" s="227">
        <f>ROUND(INDEX('2b Historical_SC'!$A$9:$BF$96,MATCH('1a Levelised DTC'!F$32&amp;"_"&amp;'1a Levelised DTC'!$B36,'2b Historical_SC'!$A$9:$A$96,0),MATCH('1a Levelised DTC'!$C$6,'2b Historical_SC'!$A$9:$BF$9,0)),2)</f>
        <v>1112.82</v>
      </c>
      <c r="G36" s="227">
        <f>ROUND(INDEX('2b Historical_SC'!$A$9:$BF$96,MATCH('1a Levelised DTC'!G$32&amp;"_"&amp;'1a Levelised DTC'!$B36,'2b Historical_SC'!$A$9:$A$96,0),MATCH('1a Levelised DTC'!$C$6,'2b Historical_SC'!$A$9:$BF$9,0)),2)</f>
        <v>122.51</v>
      </c>
      <c r="H36" s="227">
        <f>ROUND(INDEX('2b Historical_SC'!$A$9:$BF$96,MATCH('1a Levelised DTC'!H$32&amp;"_"&amp;'1a Levelised DTC'!$B36,'2b Historical_SC'!$A$9:$A$96,0),MATCH('1a Levelised DTC'!$C$6,'2b Historical_SC'!$A$9:$BF$9,0)),2)</f>
        <v>779.88</v>
      </c>
      <c r="I36" s="238">
        <f t="shared" ref="I36:I48" si="6">IFERROR(C36+G36,"-")</f>
        <v>392.26</v>
      </c>
      <c r="J36" s="238">
        <f t="shared" ref="J36:J48" si="7">IFERROR(D36+H36,"-")</f>
        <v>1710.8899999999999</v>
      </c>
      <c r="L36" s="18"/>
      <c r="M36" s="18"/>
      <c r="N36" s="18"/>
      <c r="O36" s="18"/>
    </row>
    <row r="37" spans="1:15" ht="15" customHeight="1" x14ac:dyDescent="0.2">
      <c r="B37" s="17" t="s">
        <v>55</v>
      </c>
      <c r="C37" s="227">
        <f>ROUND(INDEX('2b Historical_SC'!$A$9:$BF$96,MATCH('1a Levelised DTC'!C$32&amp;"_"&amp;'1a Levelised DTC'!$B37,'2b Historical_SC'!$A$9:$A$96,0),MATCH('1a Levelised DTC'!$C$6,'2b Historical_SC'!$A$9:$BF$9,0)),2)</f>
        <v>255.85</v>
      </c>
      <c r="D37" s="227">
        <f>ROUND(INDEX('2b Historical_SC'!$A$9:$BF$96,MATCH('1a Levelised DTC'!D$32&amp;"_"&amp;'1a Levelised DTC'!$B37,'2b Historical_SC'!$A$9:$A$96,0),MATCH('1a Levelised DTC'!$C$6,'2b Historical_SC'!$A$9:$BF$9,0)),2)</f>
        <v>915.12</v>
      </c>
      <c r="E37" s="227">
        <f>ROUND(INDEX('2b Historical_SC'!$A$9:$BF$96,MATCH('1a Levelised DTC'!E$32&amp;"_"&amp;'1a Levelised DTC'!$B37,'2b Historical_SC'!$A$9:$A$96,0),MATCH('1a Levelised DTC'!$C$6,'2b Historical_SC'!$A$9:$BF$9,0)),2)</f>
        <v>255.66</v>
      </c>
      <c r="F37" s="227">
        <f>ROUND(INDEX('2b Historical_SC'!$A$9:$BF$96,MATCH('1a Levelised DTC'!F$32&amp;"_"&amp;'1a Levelised DTC'!$B37,'2b Historical_SC'!$A$9:$A$96,0),MATCH('1a Levelised DTC'!$C$6,'2b Historical_SC'!$A$9:$BF$9,0)),2)</f>
        <v>1098.51</v>
      </c>
      <c r="G37" s="227">
        <f>ROUND(INDEX('2b Historical_SC'!$A$9:$BF$96,MATCH('1a Levelised DTC'!G$32&amp;"_"&amp;'1a Levelised DTC'!$B37,'2b Historical_SC'!$A$9:$A$96,0),MATCH('1a Levelised DTC'!$C$6,'2b Historical_SC'!$A$9:$BF$9,0)),2)</f>
        <v>122.51</v>
      </c>
      <c r="H37" s="227">
        <f>ROUND(INDEX('2b Historical_SC'!$A$9:$BF$96,MATCH('1a Levelised DTC'!H$32&amp;"_"&amp;'1a Levelised DTC'!$B37,'2b Historical_SC'!$A$9:$A$96,0),MATCH('1a Levelised DTC'!$C$6,'2b Historical_SC'!$A$9:$BF$9,0)),2)</f>
        <v>778.36</v>
      </c>
      <c r="I37" s="238">
        <f t="shared" si="6"/>
        <v>378.36</v>
      </c>
      <c r="J37" s="238">
        <f t="shared" si="7"/>
        <v>1693.48</v>
      </c>
      <c r="K37" s="23"/>
      <c r="L37" s="18"/>
      <c r="M37" s="18"/>
      <c r="N37" s="18"/>
      <c r="O37" s="18"/>
    </row>
    <row r="38" spans="1:15" ht="15" customHeight="1" x14ac:dyDescent="0.2">
      <c r="B38" s="17" t="s">
        <v>56</v>
      </c>
      <c r="C38" s="227">
        <f>ROUND(INDEX('2b Historical_SC'!$A$9:$BF$96,MATCH('1a Levelised DTC'!C$32&amp;"_"&amp;'1a Levelised DTC'!$B38,'2b Historical_SC'!$A$9:$A$96,0),MATCH('1a Levelised DTC'!$C$6,'2b Historical_SC'!$A$9:$BF$9,0)),2)</f>
        <v>232.42</v>
      </c>
      <c r="D38" s="227">
        <f>ROUND(INDEX('2b Historical_SC'!$A$9:$BF$96,MATCH('1a Levelised DTC'!D$32&amp;"_"&amp;'1a Levelised DTC'!$B38,'2b Historical_SC'!$A$9:$A$96,0),MATCH('1a Levelised DTC'!$C$6,'2b Historical_SC'!$A$9:$BF$9,0)),2)</f>
        <v>943.96</v>
      </c>
      <c r="E38" s="227">
        <f>ROUND(INDEX('2b Historical_SC'!$A$9:$BF$96,MATCH('1a Levelised DTC'!E$32&amp;"_"&amp;'1a Levelised DTC'!$B38,'2b Historical_SC'!$A$9:$A$96,0),MATCH('1a Levelised DTC'!$C$6,'2b Historical_SC'!$A$9:$BF$9,0)),2)</f>
        <v>232.28</v>
      </c>
      <c r="F38" s="227">
        <f>ROUND(INDEX('2b Historical_SC'!$A$9:$BF$96,MATCH('1a Levelised DTC'!F$32&amp;"_"&amp;'1a Levelised DTC'!$B38,'2b Historical_SC'!$A$9:$A$96,0),MATCH('1a Levelised DTC'!$C$6,'2b Historical_SC'!$A$9:$BF$9,0)),2)</f>
        <v>1136.79</v>
      </c>
      <c r="G38" s="227">
        <f>ROUND(INDEX('2b Historical_SC'!$A$9:$BF$96,MATCH('1a Levelised DTC'!G$32&amp;"_"&amp;'1a Levelised DTC'!$B38,'2b Historical_SC'!$A$9:$A$96,0),MATCH('1a Levelised DTC'!$C$6,'2b Historical_SC'!$A$9:$BF$9,0)),2)</f>
        <v>122.53</v>
      </c>
      <c r="H38" s="227">
        <f>ROUND(INDEX('2b Historical_SC'!$A$9:$BF$96,MATCH('1a Levelised DTC'!H$32&amp;"_"&amp;'1a Levelised DTC'!$B38,'2b Historical_SC'!$A$9:$A$96,0),MATCH('1a Levelised DTC'!$C$6,'2b Historical_SC'!$A$9:$BF$9,0)),2)</f>
        <v>771.59</v>
      </c>
      <c r="I38" s="238">
        <f t="shared" si="6"/>
        <v>354.95</v>
      </c>
      <c r="J38" s="238">
        <f t="shared" si="7"/>
        <v>1715.5500000000002</v>
      </c>
      <c r="L38" s="18"/>
      <c r="M38" s="18"/>
      <c r="N38" s="18"/>
      <c r="O38" s="18"/>
    </row>
    <row r="39" spans="1:15" ht="15" customHeight="1" x14ac:dyDescent="0.2">
      <c r="B39" s="17" t="s">
        <v>57</v>
      </c>
      <c r="C39" s="227">
        <f>ROUND(INDEX('2b Historical_SC'!$A$9:$BF$96,MATCH('1a Levelised DTC'!C$32&amp;"_"&amp;'1a Levelised DTC'!$B39,'2b Historical_SC'!$A$9:$A$96,0),MATCH('1a Levelised DTC'!$C$6,'2b Historical_SC'!$A$9:$BF$9,0)),2)</f>
        <v>242.53</v>
      </c>
      <c r="D39" s="227">
        <f>ROUND(INDEX('2b Historical_SC'!$A$9:$BF$96,MATCH('1a Levelised DTC'!D$32&amp;"_"&amp;'1a Levelised DTC'!$B39,'2b Historical_SC'!$A$9:$A$96,0),MATCH('1a Levelised DTC'!$C$6,'2b Historical_SC'!$A$9:$BF$9,0)),2)</f>
        <v>941.56</v>
      </c>
      <c r="E39" s="227">
        <f>ROUND(INDEX('2b Historical_SC'!$A$9:$BF$96,MATCH('1a Levelised DTC'!E$32&amp;"_"&amp;'1a Levelised DTC'!$B39,'2b Historical_SC'!$A$9:$A$96,0),MATCH('1a Levelised DTC'!$C$6,'2b Historical_SC'!$A$9:$BF$9,0)),2)</f>
        <v>242.38</v>
      </c>
      <c r="F39" s="227">
        <f>ROUND(INDEX('2b Historical_SC'!$A$9:$BF$96,MATCH('1a Levelised DTC'!F$32&amp;"_"&amp;'1a Levelised DTC'!$B39,'2b Historical_SC'!$A$9:$A$96,0),MATCH('1a Levelised DTC'!$C$6,'2b Historical_SC'!$A$9:$BF$9,0)),2)</f>
        <v>1129.23</v>
      </c>
      <c r="G39" s="227">
        <f>ROUND(INDEX('2b Historical_SC'!$A$9:$BF$96,MATCH('1a Levelised DTC'!G$32&amp;"_"&amp;'1a Levelised DTC'!$B39,'2b Historical_SC'!$A$9:$A$96,0),MATCH('1a Levelised DTC'!$C$6,'2b Historical_SC'!$A$9:$BF$9,0)),2)</f>
        <v>122.49</v>
      </c>
      <c r="H39" s="227">
        <f>ROUND(INDEX('2b Historical_SC'!$A$9:$BF$96,MATCH('1a Levelised DTC'!H$32&amp;"_"&amp;'1a Levelised DTC'!$B39,'2b Historical_SC'!$A$9:$A$96,0),MATCH('1a Levelised DTC'!$C$6,'2b Historical_SC'!$A$9:$BF$9,0)),2)</f>
        <v>791.09</v>
      </c>
      <c r="I39" s="238">
        <f t="shared" si="6"/>
        <v>365.02</v>
      </c>
      <c r="J39" s="238">
        <f t="shared" si="7"/>
        <v>1732.65</v>
      </c>
      <c r="L39" s="18"/>
      <c r="M39" s="18"/>
      <c r="N39" s="18"/>
      <c r="O39" s="18"/>
    </row>
    <row r="40" spans="1:15" ht="15" customHeight="1" x14ac:dyDescent="0.2">
      <c r="B40" s="17" t="s">
        <v>58</v>
      </c>
      <c r="C40" s="227">
        <f>ROUND(INDEX('2b Historical_SC'!$A$9:$BF$96,MATCH('1a Levelised DTC'!C$32&amp;"_"&amp;'1a Levelised DTC'!$B40,'2b Historical_SC'!$A$9:$A$96,0),MATCH('1a Levelised DTC'!$C$6,'2b Historical_SC'!$A$9:$BF$9,0)),2)</f>
        <v>239.94</v>
      </c>
      <c r="D40" s="227">
        <f>ROUND(INDEX('2b Historical_SC'!$A$9:$BF$96,MATCH('1a Levelised DTC'!D$32&amp;"_"&amp;'1a Levelised DTC'!$B40,'2b Historical_SC'!$A$9:$A$96,0),MATCH('1a Levelised DTC'!$C$6,'2b Historical_SC'!$A$9:$BF$9,0)),2)</f>
        <v>918.18</v>
      </c>
      <c r="E40" s="227">
        <f>ROUND(INDEX('2b Historical_SC'!$A$9:$BF$96,MATCH('1a Levelised DTC'!E$32&amp;"_"&amp;'1a Levelised DTC'!$B40,'2b Historical_SC'!$A$9:$A$96,0),MATCH('1a Levelised DTC'!$C$6,'2b Historical_SC'!$A$9:$BF$9,0)),2)</f>
        <v>239.79</v>
      </c>
      <c r="F40" s="227">
        <f>ROUND(INDEX('2b Historical_SC'!$A$9:$BF$96,MATCH('1a Levelised DTC'!F$32&amp;"_"&amp;'1a Levelised DTC'!$B40,'2b Historical_SC'!$A$9:$A$96,0),MATCH('1a Levelised DTC'!$C$6,'2b Historical_SC'!$A$9:$BF$9,0)),2)</f>
        <v>1101.5</v>
      </c>
      <c r="G40" s="227">
        <f>ROUND(INDEX('2b Historical_SC'!$A$9:$BF$96,MATCH('1a Levelised DTC'!G$32&amp;"_"&amp;'1a Levelised DTC'!$B40,'2b Historical_SC'!$A$9:$A$96,0),MATCH('1a Levelised DTC'!$C$6,'2b Historical_SC'!$A$9:$BF$9,0)),2)</f>
        <v>122.53</v>
      </c>
      <c r="H40" s="227">
        <f>ROUND(INDEX('2b Historical_SC'!$A$9:$BF$96,MATCH('1a Levelised DTC'!H$32&amp;"_"&amp;'1a Levelised DTC'!$B40,'2b Historical_SC'!$A$9:$A$96,0),MATCH('1a Levelised DTC'!$C$6,'2b Historical_SC'!$A$9:$BF$9,0)),2)</f>
        <v>771.6</v>
      </c>
      <c r="I40" s="238">
        <f t="shared" si="6"/>
        <v>362.47</v>
      </c>
      <c r="J40" s="238">
        <f t="shared" si="7"/>
        <v>1689.78</v>
      </c>
      <c r="L40" s="18"/>
      <c r="M40" s="18"/>
      <c r="N40" s="18"/>
      <c r="O40" s="18"/>
    </row>
    <row r="41" spans="1:15" ht="15" customHeight="1" x14ac:dyDescent="0.2">
      <c r="B41" s="17" t="s">
        <v>59</v>
      </c>
      <c r="C41" s="227">
        <f>ROUND(INDEX('2b Historical_SC'!$A$9:$BF$96,MATCH('1a Levelised DTC'!C$32&amp;"_"&amp;'1a Levelised DTC'!$B41,'2b Historical_SC'!$A$9:$A$96,0),MATCH('1a Levelised DTC'!$C$6,'2b Historical_SC'!$A$9:$BF$9,0)),2)</f>
        <v>253.22</v>
      </c>
      <c r="D41" s="227">
        <f>ROUND(INDEX('2b Historical_SC'!$A$9:$BF$96,MATCH('1a Levelised DTC'!D$32&amp;"_"&amp;'1a Levelised DTC'!$B41,'2b Historical_SC'!$A$9:$A$96,0),MATCH('1a Levelised DTC'!$C$6,'2b Historical_SC'!$A$9:$BF$9,0)),2)</f>
        <v>974.98</v>
      </c>
      <c r="E41" s="227">
        <f>ROUND(INDEX('2b Historical_SC'!$A$9:$BF$96,MATCH('1a Levelised DTC'!E$32&amp;"_"&amp;'1a Levelised DTC'!$B41,'2b Historical_SC'!$A$9:$A$96,0),MATCH('1a Levelised DTC'!$C$6,'2b Historical_SC'!$A$9:$BF$9,0)),2)</f>
        <v>253.06</v>
      </c>
      <c r="F41" s="227">
        <f>ROUND(INDEX('2b Historical_SC'!$A$9:$BF$96,MATCH('1a Levelised DTC'!F$32&amp;"_"&amp;'1a Levelised DTC'!$B41,'2b Historical_SC'!$A$9:$A$96,0),MATCH('1a Levelised DTC'!$C$6,'2b Historical_SC'!$A$9:$BF$9,0)),2)</f>
        <v>1166.73</v>
      </c>
      <c r="G41" s="227">
        <f>ROUND(INDEX('2b Historical_SC'!$A$9:$BF$96,MATCH('1a Levelised DTC'!G$32&amp;"_"&amp;'1a Levelised DTC'!$B41,'2b Historical_SC'!$A$9:$A$96,0),MATCH('1a Levelised DTC'!$C$6,'2b Historical_SC'!$A$9:$BF$9,0)),2)</f>
        <v>122.51</v>
      </c>
      <c r="H41" s="227">
        <f>ROUND(INDEX('2b Historical_SC'!$A$9:$BF$96,MATCH('1a Levelised DTC'!H$32&amp;"_"&amp;'1a Levelised DTC'!$B41,'2b Historical_SC'!$A$9:$A$96,0),MATCH('1a Levelised DTC'!$C$6,'2b Historical_SC'!$A$9:$BF$9,0)),2)</f>
        <v>778.24</v>
      </c>
      <c r="I41" s="238">
        <f t="shared" si="6"/>
        <v>375.73</v>
      </c>
      <c r="J41" s="238">
        <f t="shared" si="7"/>
        <v>1753.22</v>
      </c>
      <c r="L41" s="18"/>
      <c r="M41" s="18"/>
      <c r="N41" s="18"/>
      <c r="O41" s="18"/>
    </row>
    <row r="42" spans="1:15" ht="15" customHeight="1" x14ac:dyDescent="0.2">
      <c r="B42" s="17" t="s">
        <v>60</v>
      </c>
      <c r="C42" s="227">
        <f>ROUND(INDEX('2b Historical_SC'!$A$9:$BF$96,MATCH('1a Levelised DTC'!C$32&amp;"_"&amp;'1a Levelised DTC'!$B42,'2b Historical_SC'!$A$9:$A$96,0),MATCH('1a Levelised DTC'!$C$6,'2b Historical_SC'!$A$9:$BF$9,0)),2)</f>
        <v>156.71</v>
      </c>
      <c r="D42" s="227">
        <f>ROUND(INDEX('2b Historical_SC'!$A$9:$BF$96,MATCH('1a Levelised DTC'!D$32&amp;"_"&amp;'1a Levelised DTC'!$B42,'2b Historical_SC'!$A$9:$A$96,0),MATCH('1a Levelised DTC'!$C$6,'2b Historical_SC'!$A$9:$BF$9,0)),2)</f>
        <v>887.81</v>
      </c>
      <c r="E42" s="227">
        <f>ROUND(INDEX('2b Historical_SC'!$A$9:$BF$96,MATCH('1a Levelised DTC'!E$32&amp;"_"&amp;'1a Levelised DTC'!$B42,'2b Historical_SC'!$A$9:$A$96,0),MATCH('1a Levelised DTC'!$C$6,'2b Historical_SC'!$A$9:$BF$9,0)),2)</f>
        <v>156.71</v>
      </c>
      <c r="F42" s="227">
        <f>ROUND(INDEX('2b Historical_SC'!$A$9:$BF$96,MATCH('1a Levelised DTC'!F$32&amp;"_"&amp;'1a Levelised DTC'!$B42,'2b Historical_SC'!$A$9:$A$96,0),MATCH('1a Levelised DTC'!$C$6,'2b Historical_SC'!$A$9:$BF$9,0)),2)</f>
        <v>1079.99</v>
      </c>
      <c r="G42" s="227">
        <f>ROUND(INDEX('2b Historical_SC'!$A$9:$BF$96,MATCH('1a Levelised DTC'!G$32&amp;"_"&amp;'1a Levelised DTC'!$B42,'2b Historical_SC'!$A$9:$A$96,0),MATCH('1a Levelised DTC'!$C$6,'2b Historical_SC'!$A$9:$BF$9,0)),2)</f>
        <v>122.49</v>
      </c>
      <c r="H42" s="227">
        <f>ROUND(INDEX('2b Historical_SC'!$A$9:$BF$96,MATCH('1a Levelised DTC'!H$32&amp;"_"&amp;'1a Levelised DTC'!$B42,'2b Historical_SC'!$A$9:$A$96,0),MATCH('1a Levelised DTC'!$C$6,'2b Historical_SC'!$A$9:$BF$9,0)),2)</f>
        <v>789.94</v>
      </c>
      <c r="I42" s="238">
        <f t="shared" si="6"/>
        <v>279.2</v>
      </c>
      <c r="J42" s="238">
        <f t="shared" si="7"/>
        <v>1677.75</v>
      </c>
      <c r="L42" s="18"/>
      <c r="M42" s="18"/>
      <c r="N42" s="18"/>
      <c r="O42" s="18"/>
    </row>
    <row r="43" spans="1:15" ht="15" customHeight="1" x14ac:dyDescent="0.2">
      <c r="B43" s="17" t="s">
        <v>61</v>
      </c>
      <c r="C43" s="227">
        <f>ROUND(INDEX('2b Historical_SC'!$A$9:$BF$96,MATCH('1a Levelised DTC'!C$32&amp;"_"&amp;'1a Levelised DTC'!$B43,'2b Historical_SC'!$A$9:$A$96,0),MATCH('1a Levelised DTC'!$C$6,'2b Historical_SC'!$A$9:$BF$9,0)),2)</f>
        <v>218.92</v>
      </c>
      <c r="D43" s="227">
        <f>ROUND(INDEX('2b Historical_SC'!$A$9:$BF$96,MATCH('1a Levelised DTC'!D$32&amp;"_"&amp;'1a Levelised DTC'!$B43,'2b Historical_SC'!$A$9:$A$96,0),MATCH('1a Levelised DTC'!$C$6,'2b Historical_SC'!$A$9:$BF$9,0)),2)</f>
        <v>937.73</v>
      </c>
      <c r="E43" s="227">
        <f>ROUND(INDEX('2b Historical_SC'!$A$9:$BF$96,MATCH('1a Levelised DTC'!E$32&amp;"_"&amp;'1a Levelised DTC'!$B43,'2b Historical_SC'!$A$9:$A$96,0),MATCH('1a Levelised DTC'!$C$6,'2b Historical_SC'!$A$9:$BF$9,0)),2)</f>
        <v>218.82</v>
      </c>
      <c r="F43" s="227">
        <f>ROUND(INDEX('2b Historical_SC'!$A$9:$BF$96,MATCH('1a Levelised DTC'!F$32&amp;"_"&amp;'1a Levelised DTC'!$B43,'2b Historical_SC'!$A$9:$A$96,0),MATCH('1a Levelised DTC'!$C$6,'2b Historical_SC'!$A$9:$BF$9,0)),2)</f>
        <v>1127.06</v>
      </c>
      <c r="G43" s="227">
        <f>ROUND(INDEX('2b Historical_SC'!$A$9:$BF$96,MATCH('1a Levelised DTC'!G$32&amp;"_"&amp;'1a Levelised DTC'!$B43,'2b Historical_SC'!$A$9:$A$96,0),MATCH('1a Levelised DTC'!$C$6,'2b Historical_SC'!$A$9:$BF$9,0)),2)</f>
        <v>122.52</v>
      </c>
      <c r="H43" s="227">
        <f>ROUND(INDEX('2b Historical_SC'!$A$9:$BF$96,MATCH('1a Levelised DTC'!H$32&amp;"_"&amp;'1a Levelised DTC'!$B43,'2b Historical_SC'!$A$9:$A$96,0),MATCH('1a Levelised DTC'!$C$6,'2b Historical_SC'!$A$9:$BF$9,0)),2)</f>
        <v>772.97</v>
      </c>
      <c r="I43" s="238">
        <f t="shared" si="6"/>
        <v>341.44</v>
      </c>
      <c r="J43" s="238">
        <f t="shared" si="7"/>
        <v>1710.7</v>
      </c>
      <c r="L43" s="18"/>
      <c r="M43" s="18"/>
      <c r="N43" s="18"/>
      <c r="O43" s="18"/>
    </row>
    <row r="44" spans="1:15" ht="15" customHeight="1" x14ac:dyDescent="0.2">
      <c r="B44" s="17" t="s">
        <v>62</v>
      </c>
      <c r="C44" s="227">
        <f>ROUND(INDEX('2b Historical_SC'!$A$9:$BF$96,MATCH('1a Levelised DTC'!C$32&amp;"_"&amp;'1a Levelised DTC'!$B44,'2b Historical_SC'!$A$9:$A$96,0),MATCH('1a Levelised DTC'!$C$6,'2b Historical_SC'!$A$9:$BF$9,0)),2)</f>
        <v>193.22</v>
      </c>
      <c r="D44" s="227">
        <f>ROUND(INDEX('2b Historical_SC'!$A$9:$BF$96,MATCH('1a Levelised DTC'!D$32&amp;"_"&amp;'1a Levelised DTC'!$B44,'2b Historical_SC'!$A$9:$A$96,0),MATCH('1a Levelised DTC'!$C$6,'2b Historical_SC'!$A$9:$BF$9,0)),2)</f>
        <v>910.54</v>
      </c>
      <c r="E44" s="227">
        <f>ROUND(INDEX('2b Historical_SC'!$A$9:$BF$96,MATCH('1a Levelised DTC'!E$32&amp;"_"&amp;'1a Levelised DTC'!$B44,'2b Historical_SC'!$A$9:$A$96,0),MATCH('1a Levelised DTC'!$C$6,'2b Historical_SC'!$A$9:$BF$9,0)),2)</f>
        <v>193.15</v>
      </c>
      <c r="F44" s="227">
        <f>ROUND(INDEX('2b Historical_SC'!$A$9:$BF$96,MATCH('1a Levelised DTC'!F$32&amp;"_"&amp;'1a Levelised DTC'!$B44,'2b Historical_SC'!$A$9:$A$96,0),MATCH('1a Levelised DTC'!$C$6,'2b Historical_SC'!$A$9:$BF$9,0)),2)</f>
        <v>1100.83</v>
      </c>
      <c r="G44" s="227">
        <f>ROUND(INDEX('2b Historical_SC'!$A$9:$BF$96,MATCH('1a Levelised DTC'!G$32&amp;"_"&amp;'1a Levelised DTC'!$B44,'2b Historical_SC'!$A$9:$A$96,0),MATCH('1a Levelised DTC'!$C$6,'2b Historical_SC'!$A$9:$BF$9,0)),2)</f>
        <v>122.52</v>
      </c>
      <c r="H44" s="227">
        <f>ROUND(INDEX('2b Historical_SC'!$A$9:$BF$96,MATCH('1a Levelised DTC'!H$32&amp;"_"&amp;'1a Levelised DTC'!$B44,'2b Historical_SC'!$A$9:$A$96,0),MATCH('1a Levelised DTC'!$C$6,'2b Historical_SC'!$A$9:$BF$9,0)),2)</f>
        <v>772.2</v>
      </c>
      <c r="I44" s="238">
        <f t="shared" si="6"/>
        <v>315.74</v>
      </c>
      <c r="J44" s="238">
        <f t="shared" si="7"/>
        <v>1682.74</v>
      </c>
      <c r="L44" s="18"/>
      <c r="M44" s="18"/>
      <c r="N44" s="18"/>
      <c r="O44" s="18"/>
    </row>
    <row r="45" spans="1:15" ht="15" customHeight="1" x14ac:dyDescent="0.2">
      <c r="B45" s="17" t="s">
        <v>63</v>
      </c>
      <c r="C45" s="227">
        <f>ROUND(INDEX('2b Historical_SC'!$A$9:$BF$96,MATCH('1a Levelised DTC'!C$32&amp;"_"&amp;'1a Levelised DTC'!$B45,'2b Historical_SC'!$A$9:$A$96,0),MATCH('1a Levelised DTC'!$C$6,'2b Historical_SC'!$A$9:$BF$9,0)),2)</f>
        <v>214.73</v>
      </c>
      <c r="D45" s="227">
        <f>ROUND(INDEX('2b Historical_SC'!$A$9:$BF$96,MATCH('1a Levelised DTC'!D$32&amp;"_"&amp;'1a Levelised DTC'!$B45,'2b Historical_SC'!$A$9:$A$96,0),MATCH('1a Levelised DTC'!$C$6,'2b Historical_SC'!$A$9:$BF$9,0)),2)</f>
        <v>887.39</v>
      </c>
      <c r="E45" s="227">
        <f>ROUND(INDEX('2b Historical_SC'!$A$9:$BF$96,MATCH('1a Levelised DTC'!E$32&amp;"_"&amp;'1a Levelised DTC'!$B45,'2b Historical_SC'!$A$9:$A$96,0),MATCH('1a Levelised DTC'!$C$6,'2b Historical_SC'!$A$9:$BF$9,0)),2)</f>
        <v>214.61</v>
      </c>
      <c r="F45" s="227">
        <f>ROUND(INDEX('2b Historical_SC'!$A$9:$BF$96,MATCH('1a Levelised DTC'!F$32&amp;"_"&amp;'1a Levelised DTC'!$B45,'2b Historical_SC'!$A$9:$A$96,0),MATCH('1a Levelised DTC'!$C$6,'2b Historical_SC'!$A$9:$BF$9,0)),2)</f>
        <v>1072.1099999999999</v>
      </c>
      <c r="G45" s="227">
        <f>ROUND(INDEX('2b Historical_SC'!$A$9:$BF$96,MATCH('1a Levelised DTC'!G$32&amp;"_"&amp;'1a Levelised DTC'!$B45,'2b Historical_SC'!$A$9:$A$96,0),MATCH('1a Levelised DTC'!$C$6,'2b Historical_SC'!$A$9:$BF$9,0)),2)</f>
        <v>122.54</v>
      </c>
      <c r="H45" s="227">
        <f>ROUND(INDEX('2b Historical_SC'!$A$9:$BF$96,MATCH('1a Levelised DTC'!H$32&amp;"_"&amp;'1a Levelised DTC'!$B45,'2b Historical_SC'!$A$9:$A$96,0),MATCH('1a Levelised DTC'!$C$6,'2b Historical_SC'!$A$9:$BF$9,0)),2)</f>
        <v>764.37</v>
      </c>
      <c r="I45" s="238">
        <f t="shared" si="6"/>
        <v>337.27</v>
      </c>
      <c r="J45" s="238">
        <f t="shared" si="7"/>
        <v>1651.76</v>
      </c>
      <c r="L45" s="18"/>
      <c r="M45" s="18"/>
      <c r="N45" s="18"/>
      <c r="O45" s="18"/>
    </row>
    <row r="46" spans="1:15" ht="15" customHeight="1" x14ac:dyDescent="0.2">
      <c r="B46" s="17" t="s">
        <v>64</v>
      </c>
      <c r="C46" s="227">
        <f>ROUND(INDEX('2b Historical_SC'!$A$9:$BF$96,MATCH('1a Levelised DTC'!C$32&amp;"_"&amp;'1a Levelised DTC'!$B46,'2b Historical_SC'!$A$9:$A$96,0),MATCH('1a Levelised DTC'!$C$6,'2b Historical_SC'!$A$9:$BF$9,0)),2)</f>
        <v>238.73</v>
      </c>
      <c r="D46" s="227">
        <f>ROUND(INDEX('2b Historical_SC'!$A$9:$BF$96,MATCH('1a Levelised DTC'!D$32&amp;"_"&amp;'1a Levelised DTC'!$B46,'2b Historical_SC'!$A$9:$A$96,0),MATCH('1a Levelised DTC'!$C$6,'2b Historical_SC'!$A$9:$BF$9,0)),2)</f>
        <v>912.62</v>
      </c>
      <c r="E46" s="227">
        <f>ROUND(INDEX('2b Historical_SC'!$A$9:$BF$96,MATCH('1a Levelised DTC'!E$32&amp;"_"&amp;'1a Levelised DTC'!$B46,'2b Historical_SC'!$A$9:$A$96,0),MATCH('1a Levelised DTC'!$C$6,'2b Historical_SC'!$A$9:$BF$9,0)),2)</f>
        <v>238.57</v>
      </c>
      <c r="F46" s="227">
        <f>ROUND(INDEX('2b Historical_SC'!$A$9:$BF$96,MATCH('1a Levelised DTC'!F$32&amp;"_"&amp;'1a Levelised DTC'!$B46,'2b Historical_SC'!$A$9:$A$96,0),MATCH('1a Levelised DTC'!$C$6,'2b Historical_SC'!$A$9:$BF$9,0)),2)</f>
        <v>1098.25</v>
      </c>
      <c r="G46" s="227">
        <f>ROUND(INDEX('2b Historical_SC'!$A$9:$BF$96,MATCH('1a Levelised DTC'!G$32&amp;"_"&amp;'1a Levelised DTC'!$B46,'2b Historical_SC'!$A$9:$A$96,0),MATCH('1a Levelised DTC'!$C$6,'2b Historical_SC'!$A$9:$BF$9,0)),2)</f>
        <v>122.52</v>
      </c>
      <c r="H46" s="227">
        <f>ROUND(INDEX('2b Historical_SC'!$A$9:$BF$96,MATCH('1a Levelised DTC'!H$32&amp;"_"&amp;'1a Levelised DTC'!$B46,'2b Historical_SC'!$A$9:$A$96,0),MATCH('1a Levelised DTC'!$C$6,'2b Historical_SC'!$A$9:$BF$9,0)),2)</f>
        <v>776.69</v>
      </c>
      <c r="I46" s="238">
        <f t="shared" si="6"/>
        <v>361.25</v>
      </c>
      <c r="J46" s="238">
        <f t="shared" si="7"/>
        <v>1689.31</v>
      </c>
      <c r="L46" s="18"/>
      <c r="M46" s="18"/>
      <c r="N46" s="18"/>
      <c r="O46" s="18"/>
    </row>
    <row r="47" spans="1:15" ht="15" customHeight="1" x14ac:dyDescent="0.2">
      <c r="B47" s="17" t="s">
        <v>65</v>
      </c>
      <c r="C47" s="227">
        <f>ROUND(INDEX('2b Historical_SC'!$A$9:$BF$96,MATCH('1a Levelised DTC'!C$32&amp;"_"&amp;'1a Levelised DTC'!$B47,'2b Historical_SC'!$A$9:$A$96,0),MATCH('1a Levelised DTC'!$C$6,'2b Historical_SC'!$A$9:$BF$9,0)),2)</f>
        <v>256.24</v>
      </c>
      <c r="D47" s="227">
        <f>ROUND(INDEX('2b Historical_SC'!$A$9:$BF$96,MATCH('1a Levelised DTC'!D$32&amp;"_"&amp;'1a Levelised DTC'!$B47,'2b Historical_SC'!$A$9:$A$96,0),MATCH('1a Levelised DTC'!$C$6,'2b Historical_SC'!$A$9:$BF$9,0)),2)</f>
        <v>942.95</v>
      </c>
      <c r="E47" s="227">
        <f>ROUND(INDEX('2b Historical_SC'!$A$9:$BF$96,MATCH('1a Levelised DTC'!E$32&amp;"_"&amp;'1a Levelised DTC'!$B47,'2b Historical_SC'!$A$9:$A$96,0),MATCH('1a Levelised DTC'!$C$6,'2b Historical_SC'!$A$9:$BF$9,0)),2)</f>
        <v>256.07</v>
      </c>
      <c r="F47" s="227">
        <f>ROUND(INDEX('2b Historical_SC'!$A$9:$BF$96,MATCH('1a Levelised DTC'!F$32&amp;"_"&amp;'1a Levelised DTC'!$B47,'2b Historical_SC'!$A$9:$A$96,0),MATCH('1a Levelised DTC'!$C$6,'2b Historical_SC'!$A$9:$BF$9,0)),2)</f>
        <v>1127.56</v>
      </c>
      <c r="G47" s="227">
        <f>ROUND(INDEX('2b Historical_SC'!$A$9:$BF$96,MATCH('1a Levelised DTC'!G$32&amp;"_"&amp;'1a Levelised DTC'!$B47,'2b Historical_SC'!$A$9:$A$96,0),MATCH('1a Levelised DTC'!$C$6,'2b Historical_SC'!$A$9:$BF$9,0)),2)</f>
        <v>122.44</v>
      </c>
      <c r="H47" s="227">
        <f>ROUND(INDEX('2b Historical_SC'!$A$9:$BF$96,MATCH('1a Levelised DTC'!H$32&amp;"_"&amp;'1a Levelised DTC'!$B47,'2b Historical_SC'!$A$9:$A$96,0),MATCH('1a Levelised DTC'!$C$6,'2b Historical_SC'!$A$9:$BF$9,0)),2)</f>
        <v>815.77</v>
      </c>
      <c r="I47" s="238">
        <f t="shared" si="6"/>
        <v>378.68</v>
      </c>
      <c r="J47" s="238">
        <f t="shared" si="7"/>
        <v>1758.72</v>
      </c>
      <c r="L47" s="18"/>
      <c r="M47" s="18"/>
      <c r="N47" s="18"/>
      <c r="O47" s="18"/>
    </row>
    <row r="48" spans="1:15" ht="15" customHeight="1" x14ac:dyDescent="0.2">
      <c r="B48" s="17" t="s">
        <v>66</v>
      </c>
      <c r="C48" s="227">
        <f>ROUND(INDEX('2b Historical_SC'!$A$9:$BF$96,MATCH('1a Levelised DTC'!C$32&amp;"_"&amp;'1a Levelised DTC'!$B48,'2b Historical_SC'!$A$9:$A$96,0),MATCH('1a Levelised DTC'!$C$6,'2b Historical_SC'!$A$9:$BF$9,0)),2)</f>
        <v>240.01</v>
      </c>
      <c r="D48" s="227">
        <f>ROUND(INDEX('2b Historical_SC'!$A$9:$BF$96,MATCH('1a Levelised DTC'!D$32&amp;"_"&amp;'1a Levelised DTC'!$B48,'2b Historical_SC'!$A$9:$A$96,0),MATCH('1a Levelised DTC'!$C$6,'2b Historical_SC'!$A$9:$BF$9,0)),2)</f>
        <v>935.19</v>
      </c>
      <c r="E48" s="227">
        <f>ROUND(INDEX('2b Historical_SC'!$A$9:$BF$96,MATCH('1a Levelised DTC'!E$32&amp;"_"&amp;'1a Levelised DTC'!$B48,'2b Historical_SC'!$A$9:$A$96,0),MATCH('1a Levelised DTC'!$C$6,'2b Historical_SC'!$A$9:$BF$9,0)),2)</f>
        <v>239.86</v>
      </c>
      <c r="F48" s="227">
        <f>ROUND(INDEX('2b Historical_SC'!$A$9:$BF$96,MATCH('1a Levelised DTC'!F$32&amp;"_"&amp;'1a Levelised DTC'!$B48,'2b Historical_SC'!$A$9:$A$96,0),MATCH('1a Levelised DTC'!$C$6,'2b Historical_SC'!$A$9:$BF$9,0)),2)</f>
        <v>1122.4100000000001</v>
      </c>
      <c r="G48" s="227">
        <f>ROUND(INDEX('2b Historical_SC'!$A$9:$BF$96,MATCH('1a Levelised DTC'!G$32&amp;"_"&amp;'1a Levelised DTC'!$B48,'2b Historical_SC'!$A$9:$A$96,0),MATCH('1a Levelised DTC'!$C$6,'2b Historical_SC'!$A$9:$BF$9,0)),2)</f>
        <v>122.46</v>
      </c>
      <c r="H48" s="227">
        <f>ROUND(INDEX('2b Historical_SC'!$A$9:$BF$96,MATCH('1a Levelised DTC'!H$32&amp;"_"&amp;'1a Levelised DTC'!$B48,'2b Historical_SC'!$A$9:$A$96,0),MATCH('1a Levelised DTC'!$C$6,'2b Historical_SC'!$A$9:$BF$9,0)),2)</f>
        <v>806.45</v>
      </c>
      <c r="I48" s="238">
        <f t="shared" si="6"/>
        <v>362.46999999999997</v>
      </c>
      <c r="J48" s="238">
        <f t="shared" si="7"/>
        <v>1741.64</v>
      </c>
      <c r="L48" s="18"/>
      <c r="M48" s="18"/>
      <c r="N48" s="18"/>
      <c r="O48" s="18"/>
    </row>
    <row r="49" spans="1:15" ht="15" customHeight="1" x14ac:dyDescent="0.2">
      <c r="B49" s="111" t="s">
        <v>67</v>
      </c>
      <c r="C49" s="96">
        <f>IFERROR(AVERAGE(C35:C48),"-")</f>
        <v>229.17285714285714</v>
      </c>
      <c r="D49" s="96">
        <f t="shared" ref="D49:H49" si="8">IFERROR(AVERAGE(D35:D48),"-")</f>
        <v>924.07285714285717</v>
      </c>
      <c r="E49" s="96">
        <f t="shared" si="8"/>
        <v>229.04142857142864</v>
      </c>
      <c r="F49" s="97">
        <f>IFERROR(AVERAGE(F35:F48),"-")</f>
        <v>1111.2492857142856</v>
      </c>
      <c r="G49" s="96">
        <f t="shared" si="8"/>
        <v>122.50714285714287</v>
      </c>
      <c r="H49" s="97">
        <f t="shared" si="8"/>
        <v>781.50071428571448</v>
      </c>
      <c r="I49" s="237">
        <f t="shared" ref="I49:J49" si="9">IFERROR(AVERAGE(I35:I48),"-")</f>
        <v>351.68000000000012</v>
      </c>
      <c r="J49" s="237">
        <f t="shared" si="9"/>
        <v>1705.5735714285715</v>
      </c>
    </row>
    <row r="50" spans="1:15" ht="15" customHeight="1" x14ac:dyDescent="0.2">
      <c r="A50" s="24"/>
      <c r="B50" s="111" t="s">
        <v>68</v>
      </c>
      <c r="C50" s="96">
        <f>IFERROR(C49*1.05,"-")</f>
        <v>240.63150000000002</v>
      </c>
      <c r="D50" s="96">
        <f t="shared" ref="D50:H50" si="10">IFERROR(D49*1.05,"-")</f>
        <v>970.27650000000006</v>
      </c>
      <c r="E50" s="96">
        <f t="shared" si="10"/>
        <v>240.49350000000007</v>
      </c>
      <c r="F50" s="96">
        <f t="shared" si="10"/>
        <v>1166.8117500000001</v>
      </c>
      <c r="G50" s="96">
        <f t="shared" si="10"/>
        <v>128.63250000000002</v>
      </c>
      <c r="H50" s="96">
        <f t="shared" si="10"/>
        <v>820.5757500000002</v>
      </c>
      <c r="I50" s="237">
        <f t="shared" ref="I50:J50" si="11">IFERROR(I49*1.05,"-")</f>
        <v>369.26400000000012</v>
      </c>
      <c r="J50" s="237">
        <f t="shared" si="11"/>
        <v>1790.8522500000001</v>
      </c>
      <c r="L50" s="18"/>
      <c r="M50" s="18"/>
      <c r="N50" s="18"/>
      <c r="O50" s="18"/>
    </row>
    <row r="51" spans="1:15" ht="15" customHeight="1" x14ac:dyDescent="0.2">
      <c r="A51" s="24"/>
      <c r="B51" s="25"/>
      <c r="C51" s="26"/>
      <c r="D51" s="26"/>
      <c r="E51" s="26"/>
      <c r="F51" s="26"/>
      <c r="G51" s="26"/>
      <c r="H51" s="26"/>
      <c r="I51" s="26"/>
      <c r="J51" s="26"/>
      <c r="L51" s="18"/>
      <c r="M51" s="18"/>
      <c r="N51" s="18"/>
      <c r="O51" s="18"/>
    </row>
    <row r="52" spans="1:15" x14ac:dyDescent="0.2">
      <c r="B52" s="94" t="s">
        <v>377</v>
      </c>
      <c r="C52" s="13"/>
    </row>
    <row r="53" spans="1:15" ht="13.5" customHeight="1" x14ac:dyDescent="0.2">
      <c r="B53" s="14"/>
      <c r="C53" s="236" t="s">
        <v>75</v>
      </c>
      <c r="D53" s="236" t="s">
        <v>76</v>
      </c>
      <c r="E53" s="236" t="s">
        <v>77</v>
      </c>
      <c r="F53" s="236" t="s">
        <v>78</v>
      </c>
      <c r="G53" s="236" t="s">
        <v>79</v>
      </c>
      <c r="H53" s="236" t="s">
        <v>80</v>
      </c>
      <c r="I53" s="102"/>
      <c r="J53" s="102"/>
    </row>
    <row r="54" spans="1:15" ht="30" customHeight="1" x14ac:dyDescent="0.2">
      <c r="B54" s="266" t="s">
        <v>45</v>
      </c>
      <c r="C54" s="267" t="s">
        <v>46</v>
      </c>
      <c r="D54" s="268"/>
      <c r="E54" s="269" t="s">
        <v>47</v>
      </c>
      <c r="F54" s="269"/>
      <c r="G54" s="270" t="s">
        <v>48</v>
      </c>
      <c r="H54" s="270"/>
      <c r="I54" s="265" t="s">
        <v>510</v>
      </c>
      <c r="J54" s="265"/>
      <c r="L54" s="15"/>
      <c r="M54" s="15"/>
      <c r="N54" s="15"/>
      <c r="O54" s="15"/>
    </row>
    <row r="55" spans="1:15" ht="25.5" customHeight="1" x14ac:dyDescent="0.2">
      <c r="A55" s="13"/>
      <c r="B55" s="266"/>
      <c r="C55" s="115" t="s">
        <v>49</v>
      </c>
      <c r="D55" s="115" t="s">
        <v>50</v>
      </c>
      <c r="E55" s="115" t="s">
        <v>49</v>
      </c>
      <c r="F55" s="115" t="s">
        <v>51</v>
      </c>
      <c r="G55" s="116" t="s">
        <v>49</v>
      </c>
      <c r="H55" s="116" t="s">
        <v>52</v>
      </c>
      <c r="I55" s="153" t="s">
        <v>49</v>
      </c>
      <c r="J55" s="153" t="s">
        <v>511</v>
      </c>
      <c r="L55" s="15"/>
      <c r="M55" s="16"/>
      <c r="N55" s="15"/>
      <c r="O55" s="16"/>
    </row>
    <row r="56" spans="1:15" ht="15" customHeight="1" x14ac:dyDescent="0.2">
      <c r="B56" s="27" t="s">
        <v>53</v>
      </c>
      <c r="C56" s="227">
        <f>ROUND(INDEX('2c Historical_PPM'!$A$9:$BF$96,MATCH('1a Levelised DTC'!C$53&amp;"_"&amp;'1a Levelised DTC'!$B56,'2c Historical_PPM'!$A$9:$A$96,0),MATCH('1a Levelised DTC'!$C$6,'2c Historical_PPM'!$A$9:$BF$9,0)),2)</f>
        <v>177.94</v>
      </c>
      <c r="D56" s="227">
        <f>ROUND(INDEX('2c Historical_PPM'!$A$9:$BF$96,MATCH('1a Levelised DTC'!D$53&amp;"_"&amp;'1a Levelised DTC'!$B56,'2c Historical_PPM'!$A$9:$A$96,0),MATCH('1a Levelised DTC'!$C$6,'2c Historical_PPM'!$A$9:$BF$9,0)),2)</f>
        <v>821.95</v>
      </c>
      <c r="E56" s="227">
        <f>ROUND(INDEX('2c Historical_PPM'!$A$9:$BF$96,MATCH('1a Levelised DTC'!E$53&amp;"_"&amp;'1a Levelised DTC'!$B56,'2c Historical_PPM'!$A$9:$A$96,0),MATCH('1a Levelised DTC'!$C$6,'2c Historical_PPM'!$A$9:$BF$9,0)),2)</f>
        <v>177.19</v>
      </c>
      <c r="F56" s="227">
        <f>ROUND(INDEX('2c Historical_PPM'!$A$9:$BF$96,MATCH('1a Levelised DTC'!F$53&amp;"_"&amp;'1a Levelised DTC'!$B56,'2c Historical_PPM'!$A$9:$A$96,0),MATCH('1a Levelised DTC'!$C$6,'2c Historical_PPM'!$A$9:$BF$9,0)),2)</f>
        <v>997.12</v>
      </c>
      <c r="G56" s="227">
        <f>ROUND(INDEX('2c Historical_PPM'!$A$9:$BF$96,MATCH('1a Levelised DTC'!G$53&amp;"_"&amp;'1a Levelised DTC'!$B56,'2c Historical_PPM'!$A$9:$A$96,0),MATCH('1a Levelised DTC'!$C$6,'2c Historical_PPM'!$A$9:$BF$9,0)),2)</f>
        <v>109.83</v>
      </c>
      <c r="H56" s="227">
        <f>ROUND(INDEX('2c Historical_PPM'!$A$9:$BF$96,MATCH('1a Levelised DTC'!H$53&amp;"_"&amp;'1a Levelised DTC'!$B56,'2c Historical_PPM'!$A$9:$A$96,0),MATCH('1a Levelised DTC'!$C$6,'2c Historical_PPM'!$A$9:$BF$9,0)),2)</f>
        <v>698.29</v>
      </c>
      <c r="I56" s="238">
        <f>IFERROR(C56+G56,"-")</f>
        <v>287.77</v>
      </c>
      <c r="J56" s="238">
        <f>IFERROR(D56+H56,"-")</f>
        <v>1520.24</v>
      </c>
      <c r="L56" s="18"/>
      <c r="M56" s="18"/>
      <c r="N56" s="18"/>
      <c r="O56" s="18"/>
    </row>
    <row r="57" spans="1:15" ht="15" customHeight="1" x14ac:dyDescent="0.2">
      <c r="B57" s="27" t="s">
        <v>54</v>
      </c>
      <c r="C57" s="227">
        <f>ROUND(INDEX('2c Historical_PPM'!$A$9:$BF$96,MATCH('1a Levelised DTC'!C$53&amp;"_"&amp;'1a Levelised DTC'!$B57,'2c Historical_PPM'!$A$9:$A$96,0),MATCH('1a Levelised DTC'!$C$6,'2c Historical_PPM'!$A$9:$BF$9,0)),2)</f>
        <v>247.58</v>
      </c>
      <c r="D57" s="227">
        <f>ROUND(INDEX('2c Historical_PPM'!$A$9:$BF$96,MATCH('1a Levelised DTC'!D$53&amp;"_"&amp;'1a Levelised DTC'!$B57,'2c Historical_PPM'!$A$9:$A$96,0),MATCH('1a Levelised DTC'!$C$6,'2c Historical_PPM'!$A$9:$BF$9,0)),2)</f>
        <v>853.25</v>
      </c>
      <c r="E57" s="227">
        <f>ROUND(INDEX('2c Historical_PPM'!$A$9:$BF$96,MATCH('1a Levelised DTC'!E$53&amp;"_"&amp;'1a Levelised DTC'!$B57,'2c Historical_PPM'!$A$9:$A$96,0),MATCH('1a Levelised DTC'!$C$6,'2c Historical_PPM'!$A$9:$BF$9,0)),2)</f>
        <v>246.49</v>
      </c>
      <c r="F57" s="227">
        <f>ROUND(INDEX('2c Historical_PPM'!$A$9:$BF$96,MATCH('1a Levelised DTC'!F$53&amp;"_"&amp;'1a Levelised DTC'!$B57,'2c Historical_PPM'!$A$9:$A$96,0),MATCH('1a Levelised DTC'!$C$6,'2c Historical_PPM'!$A$9:$BF$9,0)),2)</f>
        <v>1024.5</v>
      </c>
      <c r="G57" s="227">
        <f>ROUND(INDEX('2c Historical_PPM'!$A$9:$BF$96,MATCH('1a Levelised DTC'!G$53&amp;"_"&amp;'1a Levelised DTC'!$B57,'2c Historical_PPM'!$A$9:$A$96,0),MATCH('1a Levelised DTC'!$C$6,'2c Historical_PPM'!$A$9:$BF$9,0)),2)</f>
        <v>109.7</v>
      </c>
      <c r="H57" s="227">
        <f>ROUND(INDEX('2c Historical_PPM'!$A$9:$BF$96,MATCH('1a Levelised DTC'!H$53&amp;"_"&amp;'1a Levelised DTC'!$B57,'2c Historical_PPM'!$A$9:$A$96,0),MATCH('1a Levelised DTC'!$C$6,'2c Historical_PPM'!$A$9:$BF$9,0)),2)</f>
        <v>710.61</v>
      </c>
      <c r="I57" s="238">
        <f t="shared" ref="I57:I69" si="12">IFERROR(C57+G57,"-")</f>
        <v>357.28000000000003</v>
      </c>
      <c r="J57" s="238">
        <f t="shared" ref="J57:J69" si="13">IFERROR(D57+H57,"-")</f>
        <v>1563.8600000000001</v>
      </c>
      <c r="L57" s="18"/>
      <c r="M57" s="18"/>
      <c r="N57" s="18"/>
      <c r="O57" s="18"/>
    </row>
    <row r="58" spans="1:15" ht="15" customHeight="1" x14ac:dyDescent="0.2">
      <c r="B58" s="27" t="s">
        <v>55</v>
      </c>
      <c r="C58" s="227">
        <f>ROUND(INDEX('2c Historical_PPM'!$A$9:$BF$96,MATCH('1a Levelised DTC'!C$53&amp;"_"&amp;'1a Levelised DTC'!$B58,'2c Historical_PPM'!$A$9:$A$96,0),MATCH('1a Levelised DTC'!$C$6,'2c Historical_PPM'!$A$9:$BF$9,0)),2)</f>
        <v>234.48</v>
      </c>
      <c r="D58" s="227">
        <f>ROUND(INDEX('2c Historical_PPM'!$A$9:$BF$96,MATCH('1a Levelised DTC'!D$53&amp;"_"&amp;'1a Levelised DTC'!$B58,'2c Historical_PPM'!$A$9:$A$96,0),MATCH('1a Levelised DTC'!$C$6,'2c Historical_PPM'!$A$9:$BF$9,0)),2)</f>
        <v>838.28</v>
      </c>
      <c r="E58" s="227">
        <f>ROUND(INDEX('2c Historical_PPM'!$A$9:$BF$96,MATCH('1a Levelised DTC'!E$53&amp;"_"&amp;'1a Levelised DTC'!$B58,'2c Historical_PPM'!$A$9:$A$96,0),MATCH('1a Levelised DTC'!$C$6,'2c Historical_PPM'!$A$9:$BF$9,0)),2)</f>
        <v>234.2</v>
      </c>
      <c r="F58" s="227">
        <f>ROUND(INDEX('2c Historical_PPM'!$A$9:$BF$96,MATCH('1a Levelised DTC'!F$53&amp;"_"&amp;'1a Levelised DTC'!$B58,'2c Historical_PPM'!$A$9:$A$96,0),MATCH('1a Levelised DTC'!$C$6,'2c Historical_PPM'!$A$9:$BF$9,0)),2)</f>
        <v>1011.82</v>
      </c>
      <c r="G58" s="227">
        <f>ROUND(INDEX('2c Historical_PPM'!$A$9:$BF$96,MATCH('1a Levelised DTC'!G$53&amp;"_"&amp;'1a Levelised DTC'!$B58,'2c Historical_PPM'!$A$9:$A$96,0),MATCH('1a Levelised DTC'!$C$6,'2c Historical_PPM'!$A$9:$BF$9,0)),2)</f>
        <v>109.62</v>
      </c>
      <c r="H58" s="227">
        <f>ROUND(INDEX('2c Historical_PPM'!$A$9:$BF$96,MATCH('1a Levelised DTC'!H$53&amp;"_"&amp;'1a Levelised DTC'!$B58,'2c Historical_PPM'!$A$9:$A$96,0),MATCH('1a Levelised DTC'!$C$6,'2c Historical_PPM'!$A$9:$BF$9,0)),2)</f>
        <v>708.22</v>
      </c>
      <c r="I58" s="238">
        <f t="shared" si="12"/>
        <v>344.1</v>
      </c>
      <c r="J58" s="238">
        <f t="shared" si="13"/>
        <v>1546.5</v>
      </c>
      <c r="K58" s="23"/>
      <c r="L58" s="18"/>
      <c r="M58" s="18"/>
      <c r="N58" s="18"/>
      <c r="O58" s="18"/>
    </row>
    <row r="59" spans="1:15" ht="15" customHeight="1" x14ac:dyDescent="0.2">
      <c r="B59" s="27" t="s">
        <v>56</v>
      </c>
      <c r="C59" s="227">
        <f>ROUND(INDEX('2c Historical_PPM'!$A$9:$BF$96,MATCH('1a Levelised DTC'!C$53&amp;"_"&amp;'1a Levelised DTC'!$B59,'2c Historical_PPM'!$A$9:$A$96,0),MATCH('1a Levelised DTC'!$C$6,'2c Historical_PPM'!$A$9:$BF$9,0)),2)</f>
        <v>212.46</v>
      </c>
      <c r="D59" s="227">
        <f>ROUND(INDEX('2c Historical_PPM'!$A$9:$BF$96,MATCH('1a Levelised DTC'!D$53&amp;"_"&amp;'1a Levelised DTC'!$B59,'2c Historical_PPM'!$A$9:$A$96,0),MATCH('1a Levelised DTC'!$C$6,'2c Historical_PPM'!$A$9:$BF$9,0)),2)</f>
        <v>865.64</v>
      </c>
      <c r="E59" s="227">
        <f>ROUND(INDEX('2c Historical_PPM'!$A$9:$BF$96,MATCH('1a Levelised DTC'!E$53&amp;"_"&amp;'1a Levelised DTC'!$B59,'2c Historical_PPM'!$A$9:$A$96,0),MATCH('1a Levelised DTC'!$C$6,'2c Historical_PPM'!$A$9:$BF$9,0)),2)</f>
        <v>216.27</v>
      </c>
      <c r="F59" s="227">
        <f>ROUND(INDEX('2c Historical_PPM'!$A$9:$BF$96,MATCH('1a Levelised DTC'!F$53&amp;"_"&amp;'1a Levelised DTC'!$B59,'2c Historical_PPM'!$A$9:$A$96,0),MATCH('1a Levelised DTC'!$C$6,'2c Historical_PPM'!$A$9:$BF$9,0)),2)</f>
        <v>1052.1400000000001</v>
      </c>
      <c r="G59" s="227">
        <f>ROUND(INDEX('2c Historical_PPM'!$A$9:$BF$96,MATCH('1a Levelised DTC'!G$53&amp;"_"&amp;'1a Levelised DTC'!$B59,'2c Historical_PPM'!$A$9:$A$96,0),MATCH('1a Levelised DTC'!$C$6,'2c Historical_PPM'!$A$9:$BF$9,0)),2)</f>
        <v>109.79</v>
      </c>
      <c r="H59" s="227">
        <f>ROUND(INDEX('2c Historical_PPM'!$A$9:$BF$96,MATCH('1a Levelised DTC'!H$53&amp;"_"&amp;'1a Levelised DTC'!$B59,'2c Historical_PPM'!$A$9:$A$96,0),MATCH('1a Levelised DTC'!$C$6,'2c Historical_PPM'!$A$9:$BF$9,0)),2)</f>
        <v>699.73</v>
      </c>
      <c r="I59" s="238">
        <f t="shared" si="12"/>
        <v>322.25</v>
      </c>
      <c r="J59" s="238">
        <f t="shared" si="13"/>
        <v>1565.37</v>
      </c>
      <c r="L59" s="18"/>
      <c r="M59" s="18"/>
      <c r="N59" s="18"/>
      <c r="O59" s="18"/>
    </row>
    <row r="60" spans="1:15" ht="15" customHeight="1" x14ac:dyDescent="0.2">
      <c r="B60" s="27" t="s">
        <v>57</v>
      </c>
      <c r="C60" s="227">
        <f>ROUND(INDEX('2c Historical_PPM'!$A$9:$BF$96,MATCH('1a Levelised DTC'!C$53&amp;"_"&amp;'1a Levelised DTC'!$B60,'2c Historical_PPM'!$A$9:$A$96,0),MATCH('1a Levelised DTC'!$C$6,'2c Historical_PPM'!$A$9:$BF$9,0)),2)</f>
        <v>220.25</v>
      </c>
      <c r="D60" s="227">
        <f>ROUND(INDEX('2c Historical_PPM'!$A$9:$BF$96,MATCH('1a Levelised DTC'!D$53&amp;"_"&amp;'1a Levelised DTC'!$B60,'2c Historical_PPM'!$A$9:$A$96,0),MATCH('1a Levelised DTC'!$C$6,'2c Historical_PPM'!$A$9:$BF$9,0)),2)</f>
        <v>861.61</v>
      </c>
      <c r="E60" s="227">
        <f>ROUND(INDEX('2c Historical_PPM'!$A$9:$BF$96,MATCH('1a Levelised DTC'!E$53&amp;"_"&amp;'1a Levelised DTC'!$B60,'2c Historical_PPM'!$A$9:$A$96,0),MATCH('1a Levelised DTC'!$C$6,'2c Historical_PPM'!$A$9:$BF$9,0)),2)</f>
        <v>221.43</v>
      </c>
      <c r="F60" s="227">
        <f>ROUND(INDEX('2c Historical_PPM'!$A$9:$BF$96,MATCH('1a Levelised DTC'!F$53&amp;"_"&amp;'1a Levelised DTC'!$B60,'2c Historical_PPM'!$A$9:$A$96,0),MATCH('1a Levelised DTC'!$C$6,'2c Historical_PPM'!$A$9:$BF$9,0)),2)</f>
        <v>1040.6199999999999</v>
      </c>
      <c r="G60" s="227">
        <f>ROUND(INDEX('2c Historical_PPM'!$A$9:$BF$96,MATCH('1a Levelised DTC'!G$53&amp;"_"&amp;'1a Levelised DTC'!$B60,'2c Historical_PPM'!$A$9:$A$96,0),MATCH('1a Levelised DTC'!$C$6,'2c Historical_PPM'!$A$9:$BF$9,0)),2)</f>
        <v>107</v>
      </c>
      <c r="H60" s="227">
        <f>ROUND(INDEX('2c Historical_PPM'!$A$9:$BF$96,MATCH('1a Levelised DTC'!H$53&amp;"_"&amp;'1a Levelised DTC'!$B60,'2c Historical_PPM'!$A$9:$A$96,0),MATCH('1a Levelised DTC'!$C$6,'2c Historical_PPM'!$A$9:$BF$9,0)),2)</f>
        <v>719.94</v>
      </c>
      <c r="I60" s="238">
        <f t="shared" si="12"/>
        <v>327.25</v>
      </c>
      <c r="J60" s="238">
        <f t="shared" si="13"/>
        <v>1581.5500000000002</v>
      </c>
      <c r="L60" s="18"/>
      <c r="M60" s="18"/>
      <c r="N60" s="18"/>
      <c r="O60" s="18"/>
    </row>
    <row r="61" spans="1:15" ht="15" customHeight="1" x14ac:dyDescent="0.2">
      <c r="B61" s="27" t="s">
        <v>58</v>
      </c>
      <c r="C61" s="227">
        <f>ROUND(INDEX('2c Historical_PPM'!$A$9:$BF$96,MATCH('1a Levelised DTC'!C$53&amp;"_"&amp;'1a Levelised DTC'!$B61,'2c Historical_PPM'!$A$9:$A$96,0),MATCH('1a Levelised DTC'!$C$6,'2c Historical_PPM'!$A$9:$BF$9,0)),2)</f>
        <v>220.14</v>
      </c>
      <c r="D61" s="227">
        <f>ROUND(INDEX('2c Historical_PPM'!$A$9:$BF$96,MATCH('1a Levelised DTC'!D$53&amp;"_"&amp;'1a Levelised DTC'!$B61,'2c Historical_PPM'!$A$9:$A$96,0),MATCH('1a Levelised DTC'!$C$6,'2c Historical_PPM'!$A$9:$BF$9,0)),2)</f>
        <v>841.86</v>
      </c>
      <c r="E61" s="227">
        <f>ROUND(INDEX('2c Historical_PPM'!$A$9:$BF$96,MATCH('1a Levelised DTC'!E$53&amp;"_"&amp;'1a Levelised DTC'!$B61,'2c Historical_PPM'!$A$9:$A$96,0),MATCH('1a Levelised DTC'!$C$6,'2c Historical_PPM'!$A$9:$BF$9,0)),2)</f>
        <v>224.21</v>
      </c>
      <c r="F61" s="227">
        <f>ROUND(INDEX('2c Historical_PPM'!$A$9:$BF$96,MATCH('1a Levelised DTC'!F$53&amp;"_"&amp;'1a Levelised DTC'!$B61,'2c Historical_PPM'!$A$9:$A$96,0),MATCH('1a Levelised DTC'!$C$6,'2c Historical_PPM'!$A$9:$BF$9,0)),2)</f>
        <v>1019.66</v>
      </c>
      <c r="G61" s="227">
        <f>ROUND(INDEX('2c Historical_PPM'!$A$9:$BF$96,MATCH('1a Levelised DTC'!G$53&amp;"_"&amp;'1a Levelised DTC'!$B61,'2c Historical_PPM'!$A$9:$A$96,0),MATCH('1a Levelised DTC'!$C$6,'2c Historical_PPM'!$A$9:$BF$9,0)),2)</f>
        <v>110.04</v>
      </c>
      <c r="H61" s="227">
        <f>ROUND(INDEX('2c Historical_PPM'!$A$9:$BF$96,MATCH('1a Levelised DTC'!H$53&amp;"_"&amp;'1a Levelised DTC'!$B61,'2c Historical_PPM'!$A$9:$A$96,0),MATCH('1a Levelised DTC'!$C$6,'2c Historical_PPM'!$A$9:$BF$9,0)),2)</f>
        <v>700</v>
      </c>
      <c r="I61" s="238">
        <f t="shared" si="12"/>
        <v>330.18</v>
      </c>
      <c r="J61" s="238">
        <f t="shared" si="13"/>
        <v>1541.8600000000001</v>
      </c>
      <c r="L61" s="18"/>
      <c r="M61" s="18"/>
      <c r="N61" s="18"/>
      <c r="O61" s="18"/>
    </row>
    <row r="62" spans="1:15" ht="15" customHeight="1" x14ac:dyDescent="0.2">
      <c r="B62" s="27" t="s">
        <v>59</v>
      </c>
      <c r="C62" s="227">
        <f>ROUND(INDEX('2c Historical_PPM'!$A$9:$BF$96,MATCH('1a Levelised DTC'!C$53&amp;"_"&amp;'1a Levelised DTC'!$B62,'2c Historical_PPM'!$A$9:$A$96,0),MATCH('1a Levelised DTC'!$C$6,'2c Historical_PPM'!$A$9:$BF$9,0)),2)</f>
        <v>233.09</v>
      </c>
      <c r="D62" s="227">
        <f>ROUND(INDEX('2c Historical_PPM'!$A$9:$BF$96,MATCH('1a Levelised DTC'!D$53&amp;"_"&amp;'1a Levelised DTC'!$B62,'2c Historical_PPM'!$A$9:$A$96,0),MATCH('1a Levelised DTC'!$C$6,'2c Historical_PPM'!$A$9:$BF$9,0)),2)</f>
        <v>895.92</v>
      </c>
      <c r="E62" s="227">
        <f>ROUND(INDEX('2c Historical_PPM'!$A$9:$BF$96,MATCH('1a Levelised DTC'!E$53&amp;"_"&amp;'1a Levelised DTC'!$B62,'2c Historical_PPM'!$A$9:$A$96,0),MATCH('1a Levelised DTC'!$C$6,'2c Historical_PPM'!$A$9:$BF$9,0)),2)</f>
        <v>232.61</v>
      </c>
      <c r="F62" s="227">
        <f>ROUND(INDEX('2c Historical_PPM'!$A$9:$BF$96,MATCH('1a Levelised DTC'!F$53&amp;"_"&amp;'1a Levelised DTC'!$B62,'2c Historical_PPM'!$A$9:$A$96,0),MATCH('1a Levelised DTC'!$C$6,'2c Historical_PPM'!$A$9:$BF$9,0)),2)</f>
        <v>1077.1400000000001</v>
      </c>
      <c r="G62" s="227">
        <f>ROUND(INDEX('2c Historical_PPM'!$A$9:$BF$96,MATCH('1a Levelised DTC'!G$53&amp;"_"&amp;'1a Levelised DTC'!$B62,'2c Historical_PPM'!$A$9:$A$96,0),MATCH('1a Levelised DTC'!$C$6,'2c Historical_PPM'!$A$9:$BF$9,0)),2)</f>
        <v>110.78</v>
      </c>
      <c r="H62" s="227">
        <f>ROUND(INDEX('2c Historical_PPM'!$A$9:$BF$96,MATCH('1a Levelised DTC'!H$53&amp;"_"&amp;'1a Levelised DTC'!$B62,'2c Historical_PPM'!$A$9:$A$96,0),MATCH('1a Levelised DTC'!$C$6,'2c Historical_PPM'!$A$9:$BF$9,0)),2)</f>
        <v>704.37</v>
      </c>
      <c r="I62" s="238">
        <f t="shared" si="12"/>
        <v>343.87</v>
      </c>
      <c r="J62" s="238">
        <f t="shared" si="13"/>
        <v>1600.29</v>
      </c>
      <c r="L62" s="18"/>
      <c r="M62" s="18"/>
      <c r="N62" s="18"/>
      <c r="O62" s="18"/>
    </row>
    <row r="63" spans="1:15" ht="15" customHeight="1" x14ac:dyDescent="0.2">
      <c r="B63" s="27" t="s">
        <v>60</v>
      </c>
      <c r="C63" s="227">
        <f>ROUND(INDEX('2c Historical_PPM'!$A$9:$BF$96,MATCH('1a Levelised DTC'!C$53&amp;"_"&amp;'1a Levelised DTC'!$B63,'2c Historical_PPM'!$A$9:$A$96,0),MATCH('1a Levelised DTC'!$C$6,'2c Historical_PPM'!$A$9:$BF$9,0)),2)</f>
        <v>141.80000000000001</v>
      </c>
      <c r="D63" s="227">
        <f>ROUND(INDEX('2c Historical_PPM'!$A$9:$BF$96,MATCH('1a Levelised DTC'!D$53&amp;"_"&amp;'1a Levelised DTC'!$B63,'2c Historical_PPM'!$A$9:$A$96,0),MATCH('1a Levelised DTC'!$C$6,'2c Historical_PPM'!$A$9:$BF$9,0)),2)</f>
        <v>813.48</v>
      </c>
      <c r="E63" s="227">
        <f>ROUND(INDEX('2c Historical_PPM'!$A$9:$BF$96,MATCH('1a Levelised DTC'!E$53&amp;"_"&amp;'1a Levelised DTC'!$B63,'2c Historical_PPM'!$A$9:$A$96,0),MATCH('1a Levelised DTC'!$C$6,'2c Historical_PPM'!$A$9:$BF$9,0)),2)</f>
        <v>141.51</v>
      </c>
      <c r="F63" s="227">
        <f>ROUND(INDEX('2c Historical_PPM'!$A$9:$BF$96,MATCH('1a Levelised DTC'!F$53&amp;"_"&amp;'1a Levelised DTC'!$B63,'2c Historical_PPM'!$A$9:$A$96,0),MATCH('1a Levelised DTC'!$C$6,'2c Historical_PPM'!$A$9:$BF$9,0)),2)</f>
        <v>995.15</v>
      </c>
      <c r="G63" s="227">
        <f>ROUND(INDEX('2c Historical_PPM'!$A$9:$BF$96,MATCH('1a Levelised DTC'!G$53&amp;"_"&amp;'1a Levelised DTC'!$B63,'2c Historical_PPM'!$A$9:$A$96,0),MATCH('1a Levelised DTC'!$C$6,'2c Historical_PPM'!$A$9:$BF$9,0)),2)</f>
        <v>111.34</v>
      </c>
      <c r="H63" s="227">
        <f>ROUND(INDEX('2c Historical_PPM'!$A$9:$BF$96,MATCH('1a Levelised DTC'!H$53&amp;"_"&amp;'1a Levelised DTC'!$B63,'2c Historical_PPM'!$A$9:$A$96,0),MATCH('1a Levelised DTC'!$C$6,'2c Historical_PPM'!$A$9:$BF$9,0)),2)</f>
        <v>720.92</v>
      </c>
      <c r="I63" s="238">
        <f t="shared" si="12"/>
        <v>253.14000000000001</v>
      </c>
      <c r="J63" s="238">
        <f t="shared" si="13"/>
        <v>1534.4</v>
      </c>
      <c r="L63" s="18"/>
      <c r="M63" s="18"/>
      <c r="N63" s="18"/>
      <c r="O63" s="18"/>
    </row>
    <row r="64" spans="1:15" ht="15" customHeight="1" x14ac:dyDescent="0.2">
      <c r="B64" s="27" t="s">
        <v>61</v>
      </c>
      <c r="C64" s="227">
        <f>ROUND(INDEX('2c Historical_PPM'!$A$9:$BF$96,MATCH('1a Levelised DTC'!C$53&amp;"_"&amp;'1a Levelised DTC'!$B64,'2c Historical_PPM'!$A$9:$A$96,0),MATCH('1a Levelised DTC'!$C$6,'2c Historical_PPM'!$A$9:$BF$9,0)),2)</f>
        <v>197.9</v>
      </c>
      <c r="D64" s="227">
        <f>ROUND(INDEX('2c Historical_PPM'!$A$9:$BF$96,MATCH('1a Levelised DTC'!D$53&amp;"_"&amp;'1a Levelised DTC'!$B64,'2c Historical_PPM'!$A$9:$A$96,0),MATCH('1a Levelised DTC'!$C$6,'2c Historical_PPM'!$A$9:$BF$9,0)),2)</f>
        <v>857.95</v>
      </c>
      <c r="E64" s="227">
        <f>ROUND(INDEX('2c Historical_PPM'!$A$9:$BF$96,MATCH('1a Levelised DTC'!E$53&amp;"_"&amp;'1a Levelised DTC'!$B64,'2c Historical_PPM'!$A$9:$A$96,0),MATCH('1a Levelised DTC'!$C$6,'2c Historical_PPM'!$A$9:$BF$9,0)),2)</f>
        <v>199.49</v>
      </c>
      <c r="F64" s="227">
        <f>ROUND(INDEX('2c Historical_PPM'!$A$9:$BF$96,MATCH('1a Levelised DTC'!F$53&amp;"_"&amp;'1a Levelised DTC'!$B64,'2c Historical_PPM'!$A$9:$A$96,0),MATCH('1a Levelised DTC'!$C$6,'2c Historical_PPM'!$A$9:$BF$9,0)),2)</f>
        <v>1038.9100000000001</v>
      </c>
      <c r="G64" s="227">
        <f>ROUND(INDEX('2c Historical_PPM'!$A$9:$BF$96,MATCH('1a Levelised DTC'!G$53&amp;"_"&amp;'1a Levelised DTC'!$B64,'2c Historical_PPM'!$A$9:$A$96,0),MATCH('1a Levelised DTC'!$C$6,'2c Historical_PPM'!$A$9:$BF$9,0)),2)</f>
        <v>107.56</v>
      </c>
      <c r="H64" s="227">
        <f>ROUND(INDEX('2c Historical_PPM'!$A$9:$BF$96,MATCH('1a Levelised DTC'!H$53&amp;"_"&amp;'1a Levelised DTC'!$B64,'2c Historical_PPM'!$A$9:$A$96,0),MATCH('1a Levelised DTC'!$C$6,'2c Historical_PPM'!$A$9:$BF$9,0)),2)</f>
        <v>699.35</v>
      </c>
      <c r="I64" s="238">
        <f t="shared" si="12"/>
        <v>305.46000000000004</v>
      </c>
      <c r="J64" s="238">
        <f t="shared" si="13"/>
        <v>1557.3000000000002</v>
      </c>
      <c r="L64" s="18"/>
      <c r="M64" s="18"/>
      <c r="N64" s="18"/>
      <c r="O64" s="18"/>
    </row>
    <row r="65" spans="1:15" ht="15" customHeight="1" x14ac:dyDescent="0.2">
      <c r="B65" s="27" t="s">
        <v>62</v>
      </c>
      <c r="C65" s="227">
        <f>ROUND(INDEX('2c Historical_PPM'!$A$9:$BF$96,MATCH('1a Levelised DTC'!C$53&amp;"_"&amp;'1a Levelised DTC'!$B65,'2c Historical_PPM'!$A$9:$A$96,0),MATCH('1a Levelised DTC'!$C$6,'2c Historical_PPM'!$A$9:$BF$9,0)),2)</f>
        <v>173.59</v>
      </c>
      <c r="D65" s="227">
        <f>ROUND(INDEX('2c Historical_PPM'!$A$9:$BF$96,MATCH('1a Levelised DTC'!D$53&amp;"_"&amp;'1a Levelised DTC'!$B65,'2c Historical_PPM'!$A$9:$A$96,0),MATCH('1a Levelised DTC'!$C$6,'2c Historical_PPM'!$A$9:$BF$9,0)),2)</f>
        <v>832.24</v>
      </c>
      <c r="E65" s="227">
        <f>ROUND(INDEX('2c Historical_PPM'!$A$9:$BF$96,MATCH('1a Levelised DTC'!E$53&amp;"_"&amp;'1a Levelised DTC'!$B65,'2c Historical_PPM'!$A$9:$A$96,0),MATCH('1a Levelised DTC'!$C$6,'2c Historical_PPM'!$A$9:$BF$9,0)),2)</f>
        <v>175.33</v>
      </c>
      <c r="F65" s="227">
        <f>ROUND(INDEX('2c Historical_PPM'!$A$9:$BF$96,MATCH('1a Levelised DTC'!F$53&amp;"_"&amp;'1a Levelised DTC'!$B65,'2c Historical_PPM'!$A$9:$A$96,0),MATCH('1a Levelised DTC'!$C$6,'2c Historical_PPM'!$A$9:$BF$9,0)),2)</f>
        <v>1014.22</v>
      </c>
      <c r="G65" s="227">
        <f>ROUND(INDEX('2c Historical_PPM'!$A$9:$BF$96,MATCH('1a Levelised DTC'!G$53&amp;"_"&amp;'1a Levelised DTC'!$B65,'2c Historical_PPM'!$A$9:$A$96,0),MATCH('1a Levelised DTC'!$C$6,'2c Historical_PPM'!$A$9:$BF$9,0)),2)</f>
        <v>107.8</v>
      </c>
      <c r="H65" s="227">
        <f>ROUND(INDEX('2c Historical_PPM'!$A$9:$BF$96,MATCH('1a Levelised DTC'!H$53&amp;"_"&amp;'1a Levelised DTC'!$B65,'2c Historical_PPM'!$A$9:$A$96,0),MATCH('1a Levelised DTC'!$C$6,'2c Historical_PPM'!$A$9:$BF$9,0)),2)</f>
        <v>704.12</v>
      </c>
      <c r="I65" s="238">
        <f t="shared" si="12"/>
        <v>281.39</v>
      </c>
      <c r="J65" s="238">
        <f t="shared" si="13"/>
        <v>1536.3600000000001</v>
      </c>
      <c r="L65" s="18"/>
      <c r="M65" s="18"/>
      <c r="N65" s="18"/>
      <c r="O65" s="18"/>
    </row>
    <row r="66" spans="1:15" ht="15" customHeight="1" x14ac:dyDescent="0.2">
      <c r="B66" s="27" t="s">
        <v>63</v>
      </c>
      <c r="C66" s="227">
        <f>ROUND(INDEX('2c Historical_PPM'!$A$9:$BF$96,MATCH('1a Levelised DTC'!C$53&amp;"_"&amp;'1a Levelised DTC'!$B66,'2c Historical_PPM'!$A$9:$A$96,0),MATCH('1a Levelised DTC'!$C$6,'2c Historical_PPM'!$A$9:$BF$9,0)),2)</f>
        <v>194.73</v>
      </c>
      <c r="D66" s="227">
        <f>ROUND(INDEX('2c Historical_PPM'!$A$9:$BF$96,MATCH('1a Levelised DTC'!D$53&amp;"_"&amp;'1a Levelised DTC'!$B66,'2c Historical_PPM'!$A$9:$A$96,0),MATCH('1a Levelised DTC'!$C$6,'2c Historical_PPM'!$A$9:$BF$9,0)),2)</f>
        <v>811.19</v>
      </c>
      <c r="E66" s="227">
        <f>ROUND(INDEX('2c Historical_PPM'!$A$9:$BF$96,MATCH('1a Levelised DTC'!E$53&amp;"_"&amp;'1a Levelised DTC'!$B66,'2c Historical_PPM'!$A$9:$A$96,0),MATCH('1a Levelised DTC'!$C$6,'2c Historical_PPM'!$A$9:$BF$9,0)),2)</f>
        <v>193.7</v>
      </c>
      <c r="F66" s="227">
        <f>ROUND(INDEX('2c Historical_PPM'!$A$9:$BF$96,MATCH('1a Levelised DTC'!F$53&amp;"_"&amp;'1a Levelised DTC'!$B66,'2c Historical_PPM'!$A$9:$A$96,0),MATCH('1a Levelised DTC'!$C$6,'2c Historical_PPM'!$A$9:$BF$9,0)),2)</f>
        <v>985.17</v>
      </c>
      <c r="G66" s="227">
        <f>ROUND(INDEX('2c Historical_PPM'!$A$9:$BF$96,MATCH('1a Levelised DTC'!G$53&amp;"_"&amp;'1a Levelised DTC'!$B66,'2c Historical_PPM'!$A$9:$A$96,0),MATCH('1a Levelised DTC'!$C$6,'2c Historical_PPM'!$A$9:$BF$9,0)),2)</f>
        <v>108.12</v>
      </c>
      <c r="H66" s="227">
        <f>ROUND(INDEX('2c Historical_PPM'!$A$9:$BF$96,MATCH('1a Levelised DTC'!H$53&amp;"_"&amp;'1a Levelised DTC'!$B66,'2c Historical_PPM'!$A$9:$A$96,0),MATCH('1a Levelised DTC'!$C$6,'2c Historical_PPM'!$A$9:$BF$9,0)),2)</f>
        <v>694.13</v>
      </c>
      <c r="I66" s="238">
        <f t="shared" si="12"/>
        <v>302.85000000000002</v>
      </c>
      <c r="J66" s="238">
        <f t="shared" si="13"/>
        <v>1505.3200000000002</v>
      </c>
      <c r="L66" s="18"/>
      <c r="M66" s="18"/>
      <c r="N66" s="18"/>
      <c r="O66" s="18"/>
    </row>
    <row r="67" spans="1:15" ht="15" customHeight="1" x14ac:dyDescent="0.2">
      <c r="B67" s="27" t="s">
        <v>64</v>
      </c>
      <c r="C67" s="227">
        <f>ROUND(INDEX('2c Historical_PPM'!$A$9:$BF$96,MATCH('1a Levelised DTC'!C$53&amp;"_"&amp;'1a Levelised DTC'!$B67,'2c Historical_PPM'!$A$9:$A$96,0),MATCH('1a Levelised DTC'!$C$6,'2c Historical_PPM'!$A$9:$BF$9,0)),2)</f>
        <v>218.12</v>
      </c>
      <c r="D67" s="227">
        <f>ROUND(INDEX('2c Historical_PPM'!$A$9:$BF$96,MATCH('1a Levelised DTC'!D$53&amp;"_"&amp;'1a Levelised DTC'!$B67,'2c Historical_PPM'!$A$9:$A$96,0),MATCH('1a Levelised DTC'!$C$6,'2c Historical_PPM'!$A$9:$BF$9,0)),2)</f>
        <v>835.73</v>
      </c>
      <c r="E67" s="227">
        <f>ROUND(INDEX('2c Historical_PPM'!$A$9:$BF$96,MATCH('1a Levelised DTC'!E$53&amp;"_"&amp;'1a Levelised DTC'!$B67,'2c Historical_PPM'!$A$9:$A$96,0),MATCH('1a Levelised DTC'!$C$6,'2c Historical_PPM'!$A$9:$BF$9,0)),2)</f>
        <v>218.27</v>
      </c>
      <c r="F67" s="227">
        <f>ROUND(INDEX('2c Historical_PPM'!$A$9:$BF$96,MATCH('1a Levelised DTC'!F$53&amp;"_"&amp;'1a Levelised DTC'!$B67,'2c Historical_PPM'!$A$9:$A$96,0),MATCH('1a Levelised DTC'!$C$6,'2c Historical_PPM'!$A$9:$BF$9,0)),2)</f>
        <v>1011.8</v>
      </c>
      <c r="G67" s="227">
        <f>ROUND(INDEX('2c Historical_PPM'!$A$9:$BF$96,MATCH('1a Levelised DTC'!G$53&amp;"_"&amp;'1a Levelised DTC'!$B67,'2c Historical_PPM'!$A$9:$A$96,0),MATCH('1a Levelised DTC'!$C$6,'2c Historical_PPM'!$A$9:$BF$9,0)),2)</f>
        <v>109.28</v>
      </c>
      <c r="H67" s="227">
        <f>ROUND(INDEX('2c Historical_PPM'!$A$9:$BF$96,MATCH('1a Levelised DTC'!H$53&amp;"_"&amp;'1a Levelised DTC'!$B67,'2c Historical_PPM'!$A$9:$A$96,0),MATCH('1a Levelised DTC'!$C$6,'2c Historical_PPM'!$A$9:$BF$9,0)),2)</f>
        <v>703.74</v>
      </c>
      <c r="I67" s="238">
        <f t="shared" si="12"/>
        <v>327.39999999999998</v>
      </c>
      <c r="J67" s="238">
        <f t="shared" si="13"/>
        <v>1539.47</v>
      </c>
      <c r="L67" s="18"/>
      <c r="M67" s="18"/>
      <c r="N67" s="18"/>
      <c r="O67" s="18"/>
    </row>
    <row r="68" spans="1:15" ht="15" customHeight="1" x14ac:dyDescent="0.2">
      <c r="B68" s="27" t="s">
        <v>65</v>
      </c>
      <c r="C68" s="227">
        <f>ROUND(INDEX('2c Historical_PPM'!$A$9:$BF$96,MATCH('1a Levelised DTC'!C$53&amp;"_"&amp;'1a Levelised DTC'!$B68,'2c Historical_PPM'!$A$9:$A$96,0),MATCH('1a Levelised DTC'!$C$6,'2c Historical_PPM'!$A$9:$BF$9,0)),2)</f>
        <v>233.65</v>
      </c>
      <c r="D68" s="227">
        <f>ROUND(INDEX('2c Historical_PPM'!$A$9:$BF$96,MATCH('1a Levelised DTC'!D$53&amp;"_"&amp;'1a Levelised DTC'!$B68,'2c Historical_PPM'!$A$9:$A$96,0),MATCH('1a Levelised DTC'!$C$6,'2c Historical_PPM'!$A$9:$BF$9,0)),2)</f>
        <v>863.36</v>
      </c>
      <c r="E68" s="227">
        <f>ROUND(INDEX('2c Historical_PPM'!$A$9:$BF$96,MATCH('1a Levelised DTC'!E$53&amp;"_"&amp;'1a Levelised DTC'!$B68,'2c Historical_PPM'!$A$9:$A$96,0),MATCH('1a Levelised DTC'!$C$6,'2c Historical_PPM'!$A$9:$BF$9,0)),2)</f>
        <v>236.06</v>
      </c>
      <c r="F68" s="227">
        <f>ROUND(INDEX('2c Historical_PPM'!$A$9:$BF$96,MATCH('1a Levelised DTC'!F$53&amp;"_"&amp;'1a Levelised DTC'!$B68,'2c Historical_PPM'!$A$9:$A$96,0),MATCH('1a Levelised DTC'!$C$6,'2c Historical_PPM'!$A$9:$BF$9,0)),2)</f>
        <v>1040.74</v>
      </c>
      <c r="G68" s="227">
        <f>ROUND(INDEX('2c Historical_PPM'!$A$9:$BF$96,MATCH('1a Levelised DTC'!G$53&amp;"_"&amp;'1a Levelised DTC'!$B68,'2c Historical_PPM'!$A$9:$A$96,0),MATCH('1a Levelised DTC'!$C$6,'2c Historical_PPM'!$A$9:$BF$9,0)),2)</f>
        <v>107.65</v>
      </c>
      <c r="H68" s="227">
        <f>ROUND(INDEX('2c Historical_PPM'!$A$9:$BF$96,MATCH('1a Levelised DTC'!H$53&amp;"_"&amp;'1a Levelised DTC'!$B68,'2c Historical_PPM'!$A$9:$A$96,0),MATCH('1a Levelised DTC'!$C$6,'2c Historical_PPM'!$A$9:$BF$9,0)),2)</f>
        <v>748.96</v>
      </c>
      <c r="I68" s="238">
        <f t="shared" si="12"/>
        <v>341.3</v>
      </c>
      <c r="J68" s="238">
        <f t="shared" si="13"/>
        <v>1612.3200000000002</v>
      </c>
      <c r="L68" s="18"/>
      <c r="M68" s="18"/>
      <c r="N68" s="18"/>
      <c r="O68" s="18"/>
    </row>
    <row r="69" spans="1:15" ht="15" customHeight="1" x14ac:dyDescent="0.2">
      <c r="B69" s="27" t="s">
        <v>66</v>
      </c>
      <c r="C69" s="227">
        <f>ROUND(INDEX('2c Historical_PPM'!$A$9:$BF$96,MATCH('1a Levelised DTC'!C$53&amp;"_"&amp;'1a Levelised DTC'!$B69,'2c Historical_PPM'!$A$9:$A$96,0),MATCH('1a Levelised DTC'!$C$6,'2c Historical_PPM'!$A$9:$BF$9,0)),2)</f>
        <v>219.94</v>
      </c>
      <c r="D69" s="227">
        <f>ROUND(INDEX('2c Historical_PPM'!$A$9:$BF$96,MATCH('1a Levelised DTC'!D$53&amp;"_"&amp;'1a Levelised DTC'!$B69,'2c Historical_PPM'!$A$9:$A$96,0),MATCH('1a Levelised DTC'!$C$6,'2c Historical_PPM'!$A$9:$BF$9,0)),2)</f>
        <v>857.66</v>
      </c>
      <c r="E69" s="227">
        <f>ROUND(INDEX('2c Historical_PPM'!$A$9:$BF$96,MATCH('1a Levelised DTC'!E$53&amp;"_"&amp;'1a Levelised DTC'!$B69,'2c Historical_PPM'!$A$9:$A$96,0),MATCH('1a Levelised DTC'!$C$6,'2c Historical_PPM'!$A$9:$BF$9,0)),2)</f>
        <v>218.18</v>
      </c>
      <c r="F69" s="227">
        <f>ROUND(INDEX('2c Historical_PPM'!$A$9:$BF$96,MATCH('1a Levelised DTC'!F$53&amp;"_"&amp;'1a Levelised DTC'!$B69,'2c Historical_PPM'!$A$9:$A$96,0),MATCH('1a Levelised DTC'!$C$6,'2c Historical_PPM'!$A$9:$BF$9,0)),2)</f>
        <v>1033.3</v>
      </c>
      <c r="G69" s="227">
        <f>ROUND(INDEX('2c Historical_PPM'!$A$9:$BF$96,MATCH('1a Levelised DTC'!G$53&amp;"_"&amp;'1a Levelised DTC'!$B69,'2c Historical_PPM'!$A$9:$A$96,0),MATCH('1a Levelised DTC'!$C$6,'2c Historical_PPM'!$A$9:$BF$9,0)),2)</f>
        <v>110.29</v>
      </c>
      <c r="H69" s="227">
        <f>ROUND(INDEX('2c Historical_PPM'!$A$9:$BF$96,MATCH('1a Levelised DTC'!H$53&amp;"_"&amp;'1a Levelised DTC'!$B69,'2c Historical_PPM'!$A$9:$A$96,0),MATCH('1a Levelised DTC'!$C$6,'2c Historical_PPM'!$A$9:$BF$9,0)),2)</f>
        <v>732.04</v>
      </c>
      <c r="I69" s="238">
        <f t="shared" si="12"/>
        <v>330.23</v>
      </c>
      <c r="J69" s="238">
        <f t="shared" si="13"/>
        <v>1589.6999999999998</v>
      </c>
      <c r="L69" s="18"/>
      <c r="M69" s="18"/>
      <c r="N69" s="18"/>
      <c r="O69" s="18"/>
    </row>
    <row r="70" spans="1:15" ht="15" customHeight="1" x14ac:dyDescent="0.2">
      <c r="B70" s="114" t="s">
        <v>67</v>
      </c>
      <c r="C70" s="96">
        <f>IFERROR(AVERAGE(C56:C69),"-")</f>
        <v>208.97642857142858</v>
      </c>
      <c r="D70" s="96">
        <f t="shared" ref="D70:H70" si="14">IFERROR(AVERAGE(D56:D69),"-")</f>
        <v>846.43714285714293</v>
      </c>
      <c r="E70" s="96">
        <f t="shared" si="14"/>
        <v>209.6385714285714</v>
      </c>
      <c r="F70" s="96">
        <f t="shared" si="14"/>
        <v>1024.4492857142855</v>
      </c>
      <c r="G70" s="96">
        <f t="shared" si="14"/>
        <v>109.2</v>
      </c>
      <c r="H70" s="96">
        <f t="shared" si="14"/>
        <v>710.31571428571442</v>
      </c>
      <c r="I70" s="237">
        <f t="shared" ref="I70:J70" si="15">IFERROR(AVERAGE(I56:I69),"-")</f>
        <v>318.17642857142852</v>
      </c>
      <c r="J70" s="237">
        <f t="shared" si="15"/>
        <v>1556.7528571428575</v>
      </c>
    </row>
    <row r="71" spans="1:15" ht="15" customHeight="1" x14ac:dyDescent="0.2">
      <c r="A71" s="24"/>
      <c r="B71" s="114" t="s">
        <v>68</v>
      </c>
      <c r="C71" s="96">
        <f>IFERROR(C70*1.05,"-")</f>
        <v>219.42525000000003</v>
      </c>
      <c r="D71" s="96">
        <f t="shared" ref="D71:H71" si="16">IFERROR(D70*1.05,"-")</f>
        <v>888.75900000000013</v>
      </c>
      <c r="E71" s="96">
        <f t="shared" si="16"/>
        <v>220.12049999999996</v>
      </c>
      <c r="F71" s="96">
        <f t="shared" si="16"/>
        <v>1075.6717499999997</v>
      </c>
      <c r="G71" s="96">
        <f t="shared" si="16"/>
        <v>114.66000000000001</v>
      </c>
      <c r="H71" s="96">
        <f t="shared" si="16"/>
        <v>745.83150000000012</v>
      </c>
      <c r="I71" s="237">
        <f t="shared" ref="I71:J71" si="17">IFERROR(I70*1.05,"-")</f>
        <v>334.08524999999997</v>
      </c>
      <c r="J71" s="237">
        <f t="shared" si="17"/>
        <v>1634.5905000000005</v>
      </c>
      <c r="L71" s="18"/>
      <c r="M71" s="18"/>
      <c r="N71" s="18"/>
      <c r="O71" s="18"/>
    </row>
    <row r="72" spans="1:15" x14ac:dyDescent="0.2">
      <c r="A72" s="28"/>
    </row>
    <row r="73" spans="1:15" x14ac:dyDescent="0.2">
      <c r="A73" s="28"/>
    </row>
    <row r="74" spans="1:15" ht="33.75" customHeight="1" x14ac:dyDescent="0.2">
      <c r="A74" s="28"/>
      <c r="B74" s="29"/>
      <c r="C74" s="30"/>
      <c r="D74" s="30"/>
      <c r="E74" s="30"/>
      <c r="F74" s="30"/>
      <c r="G74" s="30"/>
      <c r="H74" s="30"/>
      <c r="I74" s="30"/>
      <c r="J74" s="30"/>
      <c r="K74" s="30"/>
      <c r="L74" s="30"/>
      <c r="M74" s="30"/>
    </row>
    <row r="75" spans="1:15" ht="24.75" customHeight="1" x14ac:dyDescent="0.2">
      <c r="A75" s="28"/>
      <c r="B75" s="103" t="s">
        <v>81</v>
      </c>
      <c r="C75" s="30"/>
      <c r="D75" s="30"/>
      <c r="E75" s="30"/>
      <c r="F75" s="30"/>
      <c r="G75" s="30"/>
      <c r="H75" s="30"/>
      <c r="I75" s="30"/>
      <c r="J75" s="30"/>
      <c r="K75" s="30"/>
      <c r="L75" s="30"/>
      <c r="M75" s="30"/>
    </row>
    <row r="76" spans="1:15" ht="20.85" customHeight="1" x14ac:dyDescent="0.2">
      <c r="B76" s="104" t="s">
        <v>82</v>
      </c>
      <c r="C76" s="104" t="s">
        <v>83</v>
      </c>
      <c r="D76" s="31"/>
      <c r="E76" s="31"/>
      <c r="F76" s="31"/>
    </row>
    <row r="77" spans="1:15" ht="36.6" customHeight="1" x14ac:dyDescent="0.2">
      <c r="A77" s="28"/>
      <c r="B77" s="106" t="s">
        <v>93</v>
      </c>
      <c r="C77" s="104">
        <v>18</v>
      </c>
      <c r="D77" s="31"/>
      <c r="E77" s="105" t="s">
        <v>85</v>
      </c>
      <c r="F77" s="104">
        <f>VLOOKUP(C6,B77:C117,2,FALSE)</f>
        <v>34</v>
      </c>
      <c r="H77" s="32"/>
      <c r="I77" s="32"/>
      <c r="J77" s="32"/>
    </row>
    <row r="78" spans="1:15" ht="22.35" customHeight="1" x14ac:dyDescent="0.2">
      <c r="A78" s="28"/>
      <c r="B78" s="106" t="s">
        <v>94</v>
      </c>
      <c r="C78" s="104">
        <v>19</v>
      </c>
      <c r="D78" s="31"/>
      <c r="E78" s="31"/>
      <c r="F78" s="31"/>
      <c r="H78" s="32"/>
      <c r="I78" s="32"/>
      <c r="J78" s="32"/>
    </row>
    <row r="79" spans="1:15" ht="33" customHeight="1" x14ac:dyDescent="0.2">
      <c r="A79" s="28"/>
      <c r="B79" s="106" t="s">
        <v>95</v>
      </c>
      <c r="C79" s="104">
        <v>20</v>
      </c>
      <c r="D79" s="31"/>
      <c r="E79" s="31"/>
      <c r="F79" s="31"/>
      <c r="H79" s="32"/>
      <c r="I79" s="32"/>
      <c r="J79" s="32"/>
    </row>
    <row r="80" spans="1:15" ht="23.85" customHeight="1" x14ac:dyDescent="0.2">
      <c r="A80" s="28"/>
      <c r="B80" s="106" t="s">
        <v>96</v>
      </c>
      <c r="C80" s="104">
        <v>21</v>
      </c>
      <c r="D80" s="31"/>
      <c r="E80" s="31"/>
      <c r="F80" s="31"/>
      <c r="H80" s="32"/>
      <c r="I80" s="32"/>
      <c r="J80" s="32"/>
    </row>
    <row r="81" spans="1:10" ht="24" customHeight="1" x14ac:dyDescent="0.2">
      <c r="B81" s="106" t="s">
        <v>97</v>
      </c>
      <c r="C81" s="104">
        <v>22</v>
      </c>
      <c r="D81" s="31"/>
      <c r="E81" s="31"/>
      <c r="F81" s="31"/>
      <c r="H81" s="32"/>
      <c r="I81" s="32"/>
      <c r="J81" s="32"/>
    </row>
    <row r="82" spans="1:10" ht="38.85" customHeight="1" x14ac:dyDescent="0.2">
      <c r="B82" s="106" t="s">
        <v>98</v>
      </c>
      <c r="C82" s="104">
        <v>23</v>
      </c>
      <c r="D82" s="31"/>
      <c r="E82" s="31"/>
      <c r="F82" s="31"/>
      <c r="H82" s="32"/>
      <c r="I82" s="32"/>
      <c r="J82" s="32"/>
    </row>
    <row r="83" spans="1:10" ht="24.75" customHeight="1" x14ac:dyDescent="0.2">
      <c r="B83" s="106" t="s">
        <v>99</v>
      </c>
      <c r="C83" s="104">
        <v>24</v>
      </c>
      <c r="D83" s="31"/>
      <c r="E83" s="31"/>
      <c r="F83" s="31"/>
      <c r="H83" s="32"/>
      <c r="I83" s="32"/>
      <c r="J83" s="32"/>
    </row>
    <row r="84" spans="1:10" ht="31.5" customHeight="1" x14ac:dyDescent="0.2">
      <c r="A84" s="28"/>
      <c r="B84" s="106" t="s">
        <v>100</v>
      </c>
      <c r="C84" s="104">
        <v>25</v>
      </c>
      <c r="D84" s="31"/>
      <c r="E84" s="31"/>
      <c r="F84" s="31"/>
      <c r="H84" s="32"/>
      <c r="I84" s="32"/>
      <c r="J84" s="32"/>
    </row>
    <row r="85" spans="1:10" ht="30" customHeight="1" x14ac:dyDescent="0.2">
      <c r="A85" s="28"/>
      <c r="B85" s="106" t="s">
        <v>101</v>
      </c>
      <c r="C85" s="104">
        <v>27</v>
      </c>
      <c r="D85" s="31"/>
      <c r="E85" s="31"/>
      <c r="F85" s="31"/>
      <c r="H85" s="32"/>
      <c r="I85" s="32"/>
      <c r="J85" s="32"/>
    </row>
    <row r="86" spans="1:10" ht="27.75" customHeight="1" x14ac:dyDescent="0.2">
      <c r="B86" s="106" t="s">
        <v>102</v>
      </c>
      <c r="C86" s="104">
        <v>28</v>
      </c>
      <c r="D86" s="31"/>
      <c r="E86" s="31"/>
      <c r="F86" s="31"/>
      <c r="H86" s="32"/>
      <c r="I86" s="32"/>
      <c r="J86" s="32"/>
    </row>
    <row r="87" spans="1:10" ht="26.85" customHeight="1" x14ac:dyDescent="0.2">
      <c r="A87" s="28"/>
      <c r="B87" s="106" t="s">
        <v>103</v>
      </c>
      <c r="C87" s="104">
        <v>29</v>
      </c>
      <c r="D87" s="31"/>
      <c r="E87" s="31"/>
      <c r="F87" s="31"/>
      <c r="H87" s="32"/>
      <c r="I87" s="32"/>
      <c r="J87" s="32"/>
    </row>
    <row r="88" spans="1:10" ht="26.25" customHeight="1" x14ac:dyDescent="0.2">
      <c r="A88" s="28"/>
      <c r="B88" s="106" t="s">
        <v>104</v>
      </c>
      <c r="C88" s="104">
        <v>30</v>
      </c>
      <c r="D88" s="31"/>
      <c r="E88" s="31"/>
      <c r="F88" s="31"/>
      <c r="H88" s="32"/>
      <c r="I88" s="32"/>
      <c r="J88" s="32"/>
    </row>
    <row r="89" spans="1:10" ht="33" customHeight="1" x14ac:dyDescent="0.2">
      <c r="A89" s="28"/>
      <c r="B89" s="106" t="s">
        <v>105</v>
      </c>
      <c r="C89" s="104">
        <v>31</v>
      </c>
      <c r="D89" s="31"/>
      <c r="E89" s="31"/>
      <c r="F89" s="31"/>
      <c r="H89" s="32"/>
      <c r="I89" s="32"/>
      <c r="J89" s="32"/>
    </row>
    <row r="90" spans="1:10" ht="23.25" customHeight="1" x14ac:dyDescent="0.2">
      <c r="A90" s="28"/>
      <c r="B90" s="106" t="s">
        <v>38</v>
      </c>
      <c r="C90" s="104">
        <v>32</v>
      </c>
      <c r="D90" s="31"/>
      <c r="E90" s="31"/>
      <c r="F90" s="31"/>
      <c r="H90" s="32"/>
      <c r="I90" s="32"/>
      <c r="J90" s="32"/>
    </row>
    <row r="91" spans="1:10" ht="26.85" customHeight="1" x14ac:dyDescent="0.2">
      <c r="A91" s="28"/>
      <c r="B91" s="106" t="s">
        <v>106</v>
      </c>
      <c r="C91" s="104">
        <v>33</v>
      </c>
      <c r="D91" s="31"/>
      <c r="E91" s="31"/>
      <c r="F91" s="31"/>
      <c r="H91" s="32"/>
      <c r="I91" s="32"/>
      <c r="J91" s="32"/>
    </row>
    <row r="92" spans="1:10" ht="13.5" customHeight="1" x14ac:dyDescent="0.2">
      <c r="A92" s="28"/>
      <c r="B92" s="106" t="s">
        <v>107</v>
      </c>
      <c r="C92" s="104">
        <v>34</v>
      </c>
      <c r="D92" s="31"/>
      <c r="E92" s="31"/>
      <c r="F92" s="31"/>
      <c r="H92" s="32"/>
      <c r="I92" s="32"/>
      <c r="J92" s="32"/>
    </row>
    <row r="93" spans="1:10" ht="13.35" customHeight="1" x14ac:dyDescent="0.2">
      <c r="A93" s="28"/>
      <c r="B93" s="106" t="s">
        <v>108</v>
      </c>
      <c r="C93" s="104">
        <v>35</v>
      </c>
      <c r="D93" s="31"/>
      <c r="E93" s="31"/>
      <c r="F93" s="31"/>
      <c r="H93" s="32"/>
      <c r="I93" s="32"/>
      <c r="J93" s="32"/>
    </row>
    <row r="94" spans="1:10" ht="29.25" customHeight="1" x14ac:dyDescent="0.2">
      <c r="A94" s="28"/>
      <c r="B94" s="106" t="s">
        <v>109</v>
      </c>
      <c r="C94" s="104">
        <v>36</v>
      </c>
      <c r="D94" s="31"/>
      <c r="E94" s="31"/>
      <c r="F94" s="31"/>
      <c r="H94" s="32"/>
      <c r="I94" s="32"/>
      <c r="J94" s="32"/>
    </row>
    <row r="95" spans="1:10" x14ac:dyDescent="0.2">
      <c r="A95" s="28"/>
      <c r="B95" s="106" t="s">
        <v>110</v>
      </c>
      <c r="C95" s="104">
        <v>37</v>
      </c>
      <c r="D95" s="31"/>
      <c r="E95" s="31"/>
      <c r="F95" s="31"/>
      <c r="H95" s="32"/>
      <c r="I95" s="32"/>
      <c r="J95" s="32"/>
    </row>
    <row r="96" spans="1:10" x14ac:dyDescent="0.2">
      <c r="B96" s="106" t="s">
        <v>111</v>
      </c>
      <c r="C96" s="104">
        <v>38</v>
      </c>
      <c r="D96" s="31"/>
      <c r="E96" s="31"/>
      <c r="F96" s="31"/>
      <c r="H96" s="32"/>
      <c r="I96" s="32"/>
      <c r="J96" s="32"/>
    </row>
    <row r="97" spans="1:6" x14ac:dyDescent="0.2">
      <c r="A97" s="28"/>
      <c r="B97" s="106" t="s">
        <v>112</v>
      </c>
      <c r="C97" s="104">
        <v>39</v>
      </c>
      <c r="D97" s="31"/>
      <c r="E97" s="31"/>
      <c r="F97" s="31"/>
    </row>
    <row r="98" spans="1:6" x14ac:dyDescent="0.2">
      <c r="A98" s="28"/>
      <c r="B98" s="106" t="s">
        <v>113</v>
      </c>
      <c r="C98" s="104">
        <v>40</v>
      </c>
    </row>
    <row r="99" spans="1:6" x14ac:dyDescent="0.2">
      <c r="A99" s="28"/>
      <c r="B99" s="106" t="s">
        <v>114</v>
      </c>
      <c r="C99" s="104">
        <v>41</v>
      </c>
    </row>
    <row r="100" spans="1:6" x14ac:dyDescent="0.2">
      <c r="A100" s="28"/>
      <c r="B100" s="106" t="s">
        <v>115</v>
      </c>
      <c r="C100" s="104">
        <v>42</v>
      </c>
    </row>
    <row r="101" spans="1:6" x14ac:dyDescent="0.2">
      <c r="B101" s="106" t="s">
        <v>116</v>
      </c>
      <c r="C101" s="104">
        <v>43</v>
      </c>
    </row>
    <row r="102" spans="1:6" x14ac:dyDescent="0.2">
      <c r="A102" s="28"/>
      <c r="B102" s="106" t="s">
        <v>117</v>
      </c>
      <c r="C102" s="104">
        <v>44</v>
      </c>
    </row>
    <row r="103" spans="1:6" x14ac:dyDescent="0.2">
      <c r="A103" s="28"/>
      <c r="B103" s="106" t="s">
        <v>118</v>
      </c>
      <c r="C103" s="104">
        <v>45</v>
      </c>
    </row>
    <row r="104" spans="1:6" x14ac:dyDescent="0.2">
      <c r="A104" s="28"/>
      <c r="B104" s="106" t="s">
        <v>119</v>
      </c>
      <c r="C104" s="104">
        <v>46</v>
      </c>
    </row>
    <row r="105" spans="1:6" x14ac:dyDescent="0.2">
      <c r="A105" s="28"/>
      <c r="B105" s="106" t="s">
        <v>120</v>
      </c>
      <c r="C105" s="104">
        <v>47</v>
      </c>
    </row>
    <row r="106" spans="1:6" x14ac:dyDescent="0.2">
      <c r="B106" s="106" t="s">
        <v>121</v>
      </c>
      <c r="C106" s="104">
        <v>48</v>
      </c>
    </row>
    <row r="107" spans="1:6" x14ac:dyDescent="0.2">
      <c r="A107" s="28"/>
      <c r="B107" s="106" t="s">
        <v>122</v>
      </c>
      <c r="C107" s="104">
        <v>49</v>
      </c>
    </row>
    <row r="108" spans="1:6" x14ac:dyDescent="0.2">
      <c r="A108" s="28"/>
      <c r="B108" s="106" t="s">
        <v>123</v>
      </c>
      <c r="C108" s="104">
        <v>50</v>
      </c>
    </row>
    <row r="109" spans="1:6" x14ac:dyDescent="0.2">
      <c r="A109" s="28"/>
      <c r="B109" s="106" t="s">
        <v>124</v>
      </c>
      <c r="C109" s="104">
        <v>51</v>
      </c>
    </row>
    <row r="110" spans="1:6" x14ac:dyDescent="0.2">
      <c r="A110" s="28"/>
      <c r="B110" s="106" t="s">
        <v>125</v>
      </c>
      <c r="C110" s="104">
        <v>52</v>
      </c>
    </row>
    <row r="111" spans="1:6" x14ac:dyDescent="0.2">
      <c r="B111" s="106" t="s">
        <v>126</v>
      </c>
      <c r="C111" s="104">
        <v>53</v>
      </c>
    </row>
    <row r="112" spans="1:6" x14ac:dyDescent="0.2">
      <c r="A112" s="28"/>
      <c r="B112" s="106" t="s">
        <v>127</v>
      </c>
      <c r="C112" s="104">
        <v>54</v>
      </c>
    </row>
    <row r="113" spans="1:3" x14ac:dyDescent="0.2">
      <c r="A113" s="28"/>
      <c r="B113" s="106" t="s">
        <v>128</v>
      </c>
      <c r="C113" s="104">
        <v>55</v>
      </c>
    </row>
    <row r="114" spans="1:3" x14ac:dyDescent="0.2">
      <c r="A114" s="28"/>
      <c r="B114" s="106" t="s">
        <v>129</v>
      </c>
      <c r="C114" s="104">
        <v>56</v>
      </c>
    </row>
    <row r="115" spans="1:3" x14ac:dyDescent="0.2">
      <c r="A115" s="28"/>
      <c r="B115" s="106" t="s">
        <v>130</v>
      </c>
      <c r="C115" s="104">
        <v>57</v>
      </c>
    </row>
    <row r="116" spans="1:3" x14ac:dyDescent="0.2">
      <c r="B116" s="106" t="s">
        <v>131</v>
      </c>
      <c r="C116" s="104">
        <v>58</v>
      </c>
    </row>
    <row r="117" spans="1:3" x14ac:dyDescent="0.2">
      <c r="A117" s="28"/>
      <c r="B117" s="106" t="s">
        <v>132</v>
      </c>
      <c r="C117" s="104">
        <v>59</v>
      </c>
    </row>
    <row r="118" spans="1:3" x14ac:dyDescent="0.2">
      <c r="A118" s="28"/>
    </row>
    <row r="119" spans="1:3" x14ac:dyDescent="0.2">
      <c r="A119" s="28"/>
    </row>
    <row r="120" spans="1:3" x14ac:dyDescent="0.2">
      <c r="A120" s="28"/>
    </row>
  </sheetData>
  <mergeCells count="17">
    <mergeCell ref="I12:J12"/>
    <mergeCell ref="I33:J33"/>
    <mergeCell ref="I54:J54"/>
    <mergeCell ref="B54:B55"/>
    <mergeCell ref="C54:D54"/>
    <mergeCell ref="E54:F54"/>
    <mergeCell ref="G54:H54"/>
    <mergeCell ref="B33:B34"/>
    <mergeCell ref="C33:D33"/>
    <mergeCell ref="E33:F33"/>
    <mergeCell ref="G33:H33"/>
    <mergeCell ref="B3:H3"/>
    <mergeCell ref="B4:H4"/>
    <mergeCell ref="B12:B13"/>
    <mergeCell ref="C12:D12"/>
    <mergeCell ref="E12:F12"/>
    <mergeCell ref="G12:H12"/>
  </mergeCells>
  <dataValidations count="1">
    <dataValidation type="list" allowBlank="1" showInputMessage="1" showErrorMessage="1" sqref="C6" xr:uid="{71F4382D-1AA6-46D1-9756-F7FEDA8F92E4}">
      <formula1>$B$77:$B$117</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E731-41CA-4328-8EEB-2F1CB9AEC874}">
  <sheetPr>
    <tabColor theme="5" tint="0.79998168889431442"/>
    <pageSetUpPr autoPageBreaks="0"/>
  </sheetPr>
  <dimension ref="A1:CL264"/>
  <sheetViews>
    <sheetView zoomScale="80" zoomScaleNormal="80" workbookViewId="0"/>
  </sheetViews>
  <sheetFormatPr defaultColWidth="10.5703125" defaultRowHeight="11.25" zeroHeight="1" x14ac:dyDescent="0.15"/>
  <cols>
    <col min="1" max="1" width="4.7109375" style="137" customWidth="1"/>
    <col min="2" max="2" width="23.42578125" style="137" customWidth="1"/>
    <col min="3" max="3" width="22.42578125" style="137" customWidth="1"/>
    <col min="4" max="13" width="14.85546875" style="137" customWidth="1"/>
    <col min="14" max="14" width="2.5703125" style="137" customWidth="1"/>
    <col min="15" max="23" width="14.85546875" style="137" customWidth="1"/>
    <col min="24" max="24" width="19.42578125" style="137" customWidth="1"/>
    <col min="25" max="35" width="14.85546875" style="137" customWidth="1"/>
    <col min="36" max="36" width="2.5703125" style="137" customWidth="1"/>
    <col min="37" max="57" width="14.85546875" style="137" customWidth="1"/>
    <col min="58" max="58" width="2.5703125" style="137" customWidth="1"/>
    <col min="59" max="79" width="14.85546875" style="137" customWidth="1"/>
    <col min="80" max="80" width="2.5703125" style="137" customWidth="1"/>
    <col min="81" max="86" width="14.85546875" style="137" customWidth="1"/>
    <col min="87" max="16384" width="10.5703125" style="137"/>
  </cols>
  <sheetData>
    <row r="1" spans="1:88" s="2" customFormat="1" ht="12.6" customHeight="1" x14ac:dyDescent="0.2">
      <c r="A1" s="1"/>
    </row>
    <row r="2" spans="1:88" s="2" customFormat="1" ht="18.600000000000001" customHeight="1" x14ac:dyDescent="0.25">
      <c r="A2" s="1"/>
      <c r="B2" s="3" t="s">
        <v>530</v>
      </c>
      <c r="C2" s="3"/>
      <c r="D2" s="3"/>
    </row>
    <row r="3" spans="1:88" s="2" customFormat="1" ht="23.25" customHeight="1" x14ac:dyDescent="0.2">
      <c r="A3" s="1"/>
      <c r="B3" s="260" t="s">
        <v>570</v>
      </c>
      <c r="C3" s="260"/>
      <c r="D3" s="260"/>
      <c r="E3" s="260"/>
      <c r="F3" s="260"/>
      <c r="G3" s="260"/>
      <c r="H3" s="260"/>
      <c r="I3" s="260"/>
      <c r="J3" s="260"/>
      <c r="K3" s="260"/>
      <c r="L3" s="260"/>
      <c r="M3" s="260"/>
      <c r="N3" s="260"/>
      <c r="O3" s="260"/>
      <c r="P3" s="260"/>
      <c r="Q3" s="260"/>
      <c r="R3" s="260"/>
      <c r="S3" s="260"/>
      <c r="T3" s="260"/>
      <c r="U3" s="260"/>
      <c r="V3" s="260"/>
      <c r="W3" s="260"/>
      <c r="X3" s="260"/>
      <c r="Y3" s="4"/>
      <c r="Z3" s="4"/>
      <c r="AA3" s="4"/>
      <c r="AB3" s="4"/>
      <c r="AC3" s="4"/>
      <c r="AD3" s="4"/>
      <c r="AE3" s="4"/>
      <c r="AF3" s="4"/>
      <c r="AG3" s="4"/>
      <c r="AH3" s="4"/>
      <c r="AI3" s="4"/>
      <c r="AJ3" s="4"/>
      <c r="AK3" s="4"/>
      <c r="AL3" s="4"/>
      <c r="AM3" s="4"/>
      <c r="AN3" s="4"/>
      <c r="AO3" s="4"/>
      <c r="AP3" s="4"/>
      <c r="AQ3" s="4"/>
      <c r="AR3" s="4"/>
      <c r="AS3" s="4"/>
      <c r="AT3" s="4"/>
      <c r="AU3" s="4"/>
      <c r="AV3" s="4"/>
      <c r="AW3" s="4"/>
      <c r="BF3" s="4"/>
      <c r="CB3" s="4"/>
    </row>
    <row r="4" spans="1:88" s="2" customFormat="1" ht="16.350000000000001" customHeight="1" x14ac:dyDescent="0.2">
      <c r="A4" s="1"/>
      <c r="B4" s="162"/>
      <c r="C4" s="162"/>
      <c r="D4" s="162"/>
      <c r="E4" s="162"/>
      <c r="F4" s="163"/>
      <c r="G4" s="163"/>
      <c r="H4" s="163"/>
      <c r="I4" s="163"/>
      <c r="J4" s="163"/>
      <c r="K4" s="163"/>
      <c r="L4" s="163"/>
      <c r="M4" s="163"/>
      <c r="N4" s="163"/>
      <c r="O4" s="163"/>
      <c r="P4" s="163"/>
      <c r="Q4" s="163"/>
      <c r="R4" s="163"/>
      <c r="S4" s="163"/>
      <c r="T4" s="163"/>
      <c r="U4" s="163"/>
      <c r="V4" s="163"/>
      <c r="W4" s="163"/>
      <c r="Y4" s="4"/>
      <c r="Z4" s="4"/>
      <c r="AA4" s="4"/>
      <c r="AB4" s="4"/>
      <c r="AC4" s="4"/>
      <c r="AD4" s="4"/>
      <c r="AE4" s="4"/>
      <c r="AF4" s="4"/>
      <c r="AG4" s="4"/>
      <c r="AH4" s="4"/>
      <c r="AI4" s="4"/>
      <c r="AJ4" s="163"/>
      <c r="AK4" s="4"/>
      <c r="AL4" s="4"/>
      <c r="AM4" s="4"/>
      <c r="AN4" s="4"/>
      <c r="AO4" s="4"/>
      <c r="AP4" s="4"/>
      <c r="AQ4" s="4"/>
      <c r="AR4" s="4"/>
      <c r="AS4" s="4"/>
      <c r="AT4" s="4"/>
      <c r="AU4" s="210"/>
      <c r="AV4" s="4"/>
      <c r="AW4" s="4"/>
      <c r="BF4" s="163"/>
      <c r="CB4" s="163"/>
    </row>
    <row r="5" spans="1:88" x14ac:dyDescent="0.15"/>
    <row r="6" spans="1:88" s="239" customFormat="1" ht="11.25" customHeight="1" x14ac:dyDescent="0.15">
      <c r="B6" s="240" t="s">
        <v>531</v>
      </c>
    </row>
    <row r="7" spans="1:88" s="165" customFormat="1" ht="10.5" customHeight="1" x14ac:dyDescent="0.15">
      <c r="B7" s="166"/>
    </row>
    <row r="8" spans="1:88" s="167" customFormat="1" ht="17.100000000000001" customHeight="1" x14ac:dyDescent="0.2">
      <c r="B8" s="168" t="s">
        <v>205</v>
      </c>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74"/>
      <c r="CJ8" s="215"/>
    </row>
    <row r="9" spans="1:88" s="167" customFormat="1" ht="10.5" customHeight="1" x14ac:dyDescent="0.2">
      <c r="B9" s="171"/>
    </row>
    <row r="10" spans="1:88" s="172" customFormat="1" ht="10.5" customHeight="1" x14ac:dyDescent="0.2">
      <c r="B10" s="173" t="s">
        <v>46</v>
      </c>
      <c r="C10" s="174"/>
      <c r="D10" s="174"/>
      <c r="E10" s="174"/>
      <c r="F10" s="174"/>
      <c r="G10" s="174"/>
      <c r="H10" s="174"/>
      <c r="I10" s="174"/>
      <c r="J10" s="174"/>
      <c r="K10" s="174"/>
      <c r="L10" s="174"/>
      <c r="M10" s="174"/>
      <c r="N10" s="174"/>
      <c r="O10" s="174"/>
      <c r="P10" s="174"/>
      <c r="Q10" s="174"/>
      <c r="R10" s="174"/>
      <c r="S10" s="174"/>
      <c r="T10" s="174"/>
      <c r="U10" s="174"/>
      <c r="V10" s="175"/>
      <c r="W10" s="176"/>
      <c r="X10" s="173" t="s">
        <v>47</v>
      </c>
      <c r="Y10" s="174"/>
      <c r="Z10" s="174"/>
      <c r="AA10" s="174"/>
      <c r="AB10" s="174"/>
      <c r="AC10" s="174"/>
      <c r="AD10" s="174"/>
      <c r="AE10" s="174"/>
      <c r="AF10" s="174"/>
      <c r="AG10" s="174"/>
      <c r="AH10" s="174"/>
      <c r="AI10" s="174"/>
      <c r="AJ10" s="174"/>
      <c r="AK10" s="174"/>
      <c r="AL10" s="174"/>
      <c r="AM10" s="174"/>
      <c r="AN10" s="174"/>
      <c r="AO10" s="174"/>
      <c r="AP10" s="174"/>
      <c r="AQ10" s="174"/>
      <c r="AR10" s="175"/>
      <c r="AT10" s="173" t="s">
        <v>48</v>
      </c>
      <c r="AU10" s="174"/>
      <c r="AV10" s="174"/>
      <c r="AW10" s="174"/>
      <c r="AX10" s="174"/>
      <c r="AY10" s="174"/>
      <c r="AZ10" s="174"/>
      <c r="BA10" s="174"/>
      <c r="BB10" s="174"/>
      <c r="BC10" s="174"/>
      <c r="BD10" s="174"/>
      <c r="BE10" s="174"/>
      <c r="BF10" s="174"/>
      <c r="BG10" s="174"/>
      <c r="BH10" s="174"/>
      <c r="BI10" s="174"/>
      <c r="BJ10" s="174"/>
      <c r="BK10" s="174"/>
      <c r="BL10" s="174"/>
      <c r="BM10" s="174"/>
      <c r="BN10" s="175"/>
      <c r="BO10" s="176"/>
      <c r="BP10" s="173" t="s">
        <v>510</v>
      </c>
      <c r="BQ10" s="174"/>
      <c r="BR10" s="174"/>
      <c r="BS10" s="174"/>
      <c r="BT10" s="174"/>
      <c r="BU10" s="174"/>
      <c r="BV10" s="174"/>
      <c r="BW10" s="174"/>
      <c r="BX10" s="174"/>
      <c r="BY10" s="174"/>
      <c r="BZ10" s="174"/>
      <c r="CA10" s="174"/>
      <c r="CB10" s="174"/>
      <c r="CC10" s="174"/>
      <c r="CD10" s="174"/>
      <c r="CE10" s="174"/>
      <c r="CF10" s="174"/>
      <c r="CG10" s="174"/>
      <c r="CH10" s="174"/>
      <c r="CI10" s="174"/>
      <c r="CJ10" s="170"/>
    </row>
    <row r="11" spans="1:88" s="165" customFormat="1" ht="10.5" customHeight="1" x14ac:dyDescent="0.2">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c r="BY11" s="177"/>
      <c r="BZ11" s="177"/>
      <c r="CA11" s="177"/>
      <c r="CB11" s="177"/>
    </row>
    <row r="12" spans="1:88" s="165" customFormat="1" ht="38.25" customHeight="1" x14ac:dyDescent="0.25">
      <c r="B12" s="178" t="s">
        <v>532</v>
      </c>
      <c r="C12" s="179" t="s">
        <v>533</v>
      </c>
      <c r="D12" s="179" t="s">
        <v>534</v>
      </c>
      <c r="E12" s="179" t="s">
        <v>535</v>
      </c>
      <c r="F12" s="179" t="s">
        <v>536</v>
      </c>
      <c r="G12" s="179" t="s">
        <v>537</v>
      </c>
      <c r="H12" s="179" t="s">
        <v>538</v>
      </c>
      <c r="I12" s="179" t="s">
        <v>539</v>
      </c>
      <c r="J12" s="179" t="s">
        <v>540</v>
      </c>
      <c r="K12" s="179" t="s">
        <v>541</v>
      </c>
      <c r="L12" s="179" t="s">
        <v>542</v>
      </c>
      <c r="M12" s="179" t="s">
        <v>543</v>
      </c>
      <c r="N12" s="180"/>
      <c r="O12" s="179" t="s">
        <v>544</v>
      </c>
      <c r="P12" s="179" t="s">
        <v>545</v>
      </c>
      <c r="Q12" s="179" t="s">
        <v>546</v>
      </c>
      <c r="R12" s="181" t="s">
        <v>547</v>
      </c>
      <c r="S12" s="181" t="s">
        <v>548</v>
      </c>
      <c r="T12" s="181" t="s">
        <v>549</v>
      </c>
      <c r="U12" s="181" t="s">
        <v>106</v>
      </c>
      <c r="V12" s="181" t="s">
        <v>107</v>
      </c>
      <c r="W12" s="150"/>
      <c r="X12" s="178" t="s">
        <v>532</v>
      </c>
      <c r="Y12" s="179" t="s">
        <v>533</v>
      </c>
      <c r="Z12" s="179" t="s">
        <v>534</v>
      </c>
      <c r="AA12" s="179" t="s">
        <v>535</v>
      </c>
      <c r="AB12" s="179" t="s">
        <v>536</v>
      </c>
      <c r="AC12" s="179" t="s">
        <v>537</v>
      </c>
      <c r="AD12" s="179" t="s">
        <v>538</v>
      </c>
      <c r="AE12" s="179" t="s">
        <v>539</v>
      </c>
      <c r="AF12" s="179" t="s">
        <v>540</v>
      </c>
      <c r="AG12" s="179" t="s">
        <v>541</v>
      </c>
      <c r="AH12" s="179" t="s">
        <v>542</v>
      </c>
      <c r="AI12" s="179" t="s">
        <v>543</v>
      </c>
      <c r="AJ12" s="180"/>
      <c r="AK12" s="179" t="s">
        <v>544</v>
      </c>
      <c r="AL12" s="179" t="s">
        <v>545</v>
      </c>
      <c r="AM12" s="179" t="s">
        <v>546</v>
      </c>
      <c r="AN12" s="181" t="s">
        <v>547</v>
      </c>
      <c r="AO12" s="181" t="s">
        <v>548</v>
      </c>
      <c r="AP12" s="181" t="s">
        <v>549</v>
      </c>
      <c r="AQ12" s="181" t="s">
        <v>106</v>
      </c>
      <c r="AR12" s="181" t="s">
        <v>107</v>
      </c>
      <c r="AT12" s="178" t="s">
        <v>532</v>
      </c>
      <c r="AU12" s="179" t="s">
        <v>533</v>
      </c>
      <c r="AV12" s="179" t="s">
        <v>534</v>
      </c>
      <c r="AW12" s="179" t="s">
        <v>535</v>
      </c>
      <c r="AX12" s="179" t="s">
        <v>536</v>
      </c>
      <c r="AY12" s="179" t="s">
        <v>537</v>
      </c>
      <c r="AZ12" s="179" t="s">
        <v>538</v>
      </c>
      <c r="BA12" s="179" t="s">
        <v>539</v>
      </c>
      <c r="BB12" s="179" t="s">
        <v>540</v>
      </c>
      <c r="BC12" s="179" t="s">
        <v>541</v>
      </c>
      <c r="BD12" s="179" t="s">
        <v>542</v>
      </c>
      <c r="BE12" s="179" t="s">
        <v>543</v>
      </c>
      <c r="BF12" s="180"/>
      <c r="BG12" s="179" t="s">
        <v>544</v>
      </c>
      <c r="BH12" s="179" t="s">
        <v>545</v>
      </c>
      <c r="BI12" s="179" t="s">
        <v>546</v>
      </c>
      <c r="BJ12" s="181" t="s">
        <v>547</v>
      </c>
      <c r="BK12" s="181" t="s">
        <v>548</v>
      </c>
      <c r="BL12" s="181" t="s">
        <v>549</v>
      </c>
      <c r="BM12" s="181" t="s">
        <v>106</v>
      </c>
      <c r="BN12" s="181" t="s">
        <v>107</v>
      </c>
      <c r="BO12" s="150"/>
      <c r="BP12" s="178" t="s">
        <v>532</v>
      </c>
      <c r="BQ12" s="179" t="s">
        <v>533</v>
      </c>
      <c r="BR12" s="179" t="s">
        <v>534</v>
      </c>
      <c r="BS12" s="179" t="s">
        <v>535</v>
      </c>
      <c r="BT12" s="179" t="s">
        <v>536</v>
      </c>
      <c r="BU12" s="179" t="s">
        <v>537</v>
      </c>
      <c r="BV12" s="179" t="s">
        <v>538</v>
      </c>
      <c r="BW12" s="179" t="s">
        <v>539</v>
      </c>
      <c r="BX12" s="179" t="s">
        <v>540</v>
      </c>
      <c r="BY12" s="179" t="s">
        <v>541</v>
      </c>
      <c r="BZ12" s="179" t="s">
        <v>542</v>
      </c>
      <c r="CA12" s="179" t="s">
        <v>543</v>
      </c>
      <c r="CB12" s="180"/>
      <c r="CC12" s="179" t="s">
        <v>544</v>
      </c>
      <c r="CD12" s="179" t="s">
        <v>545</v>
      </c>
      <c r="CE12" s="179" t="s">
        <v>546</v>
      </c>
      <c r="CF12" s="181" t="s">
        <v>547</v>
      </c>
      <c r="CG12" s="181" t="s">
        <v>548</v>
      </c>
      <c r="CH12" s="181" t="s">
        <v>549</v>
      </c>
      <c r="CI12" s="181" t="s">
        <v>106</v>
      </c>
      <c r="CJ12" s="181" t="s">
        <v>107</v>
      </c>
    </row>
    <row r="13" spans="1:88" s="165" customFormat="1" ht="10.5" customHeight="1" x14ac:dyDescent="0.25">
      <c r="B13" s="182" t="s">
        <v>550</v>
      </c>
      <c r="C13" s="214" t="str">
        <f>'3e Historical level Inputs'!C13</f>
        <v>-</v>
      </c>
      <c r="D13" s="214" t="str">
        <f>'3e Historical level Inputs'!D13</f>
        <v>-</v>
      </c>
      <c r="E13" s="214" t="str">
        <f>'3e Historical level Inputs'!E13</f>
        <v>-</v>
      </c>
      <c r="F13" s="214" t="str">
        <f>'3e Historical level Inputs'!F13</f>
        <v>-</v>
      </c>
      <c r="G13" s="214" t="str">
        <f>'3e Historical level Inputs'!G13</f>
        <v>-</v>
      </c>
      <c r="H13" s="214" t="str">
        <f>'3e Historical level Inputs'!H13</f>
        <v>-</v>
      </c>
      <c r="I13" s="214" t="str">
        <f>'3e Historical level Inputs'!I13</f>
        <v>-</v>
      </c>
      <c r="J13" s="214" t="str">
        <f>'3e Historical level Inputs'!J13</f>
        <v>-</v>
      </c>
      <c r="K13" s="214" t="str">
        <f>'3e Historical level Inputs'!K13</f>
        <v>-</v>
      </c>
      <c r="L13" s="214" t="str">
        <f>'3e Historical level Inputs'!L13</f>
        <v>-</v>
      </c>
      <c r="M13" s="214" t="str">
        <f>'3e Historical level Inputs'!M13</f>
        <v>-</v>
      </c>
      <c r="N13" s="180"/>
      <c r="O13" s="214" t="str">
        <f>'3e Historical level Inputs'!O13</f>
        <v>-</v>
      </c>
      <c r="P13" s="214" t="str">
        <f>'3e Historical level Inputs'!P13</f>
        <v>-</v>
      </c>
      <c r="Q13" s="214" t="str">
        <f>'3e Historical level Inputs'!Q13</f>
        <v>-</v>
      </c>
      <c r="R13" s="214" t="str">
        <f>'3e Historical level Inputs'!R13</f>
        <v>-</v>
      </c>
      <c r="S13" s="214" t="str">
        <f>'3e Historical level Inputs'!S13</f>
        <v>-</v>
      </c>
      <c r="T13" s="214" t="str">
        <f>'3e Historical level Inputs'!T13</f>
        <v>-</v>
      </c>
      <c r="U13" s="214" t="str">
        <f>'3e Historical level Inputs'!U13</f>
        <v>-</v>
      </c>
      <c r="V13" s="214" t="str">
        <f>'3e Historical level Inputs'!V13</f>
        <v>-</v>
      </c>
      <c r="W13" s="150"/>
      <c r="X13" s="182" t="s">
        <v>550</v>
      </c>
      <c r="Y13" s="214" t="str">
        <f>'3e Historical level Inputs'!Y13</f>
        <v>-</v>
      </c>
      <c r="Z13" s="214" t="str">
        <f>'3e Historical level Inputs'!Z13</f>
        <v>-</v>
      </c>
      <c r="AA13" s="214" t="str">
        <f>'3e Historical level Inputs'!AA13</f>
        <v>-</v>
      </c>
      <c r="AB13" s="214" t="str">
        <f>'3e Historical level Inputs'!AB13</f>
        <v>-</v>
      </c>
      <c r="AC13" s="214" t="str">
        <f>'3e Historical level Inputs'!AC13</f>
        <v>-</v>
      </c>
      <c r="AD13" s="214" t="str">
        <f>'3e Historical level Inputs'!AD13</f>
        <v>-</v>
      </c>
      <c r="AE13" s="214" t="str">
        <f>'3e Historical level Inputs'!AE13</f>
        <v>-</v>
      </c>
      <c r="AF13" s="214" t="str">
        <f>'3e Historical level Inputs'!AF13</f>
        <v>-</v>
      </c>
      <c r="AG13" s="214" t="str">
        <f>'3e Historical level Inputs'!AG13</f>
        <v>-</v>
      </c>
      <c r="AH13" s="214" t="str">
        <f>'3e Historical level Inputs'!AH13</f>
        <v>-</v>
      </c>
      <c r="AI13" s="214" t="str">
        <f>'3e Historical level Inputs'!AI13</f>
        <v>-</v>
      </c>
      <c r="AJ13" s="180"/>
      <c r="AK13" s="214" t="str">
        <f>'3e Historical level Inputs'!AK13</f>
        <v>-</v>
      </c>
      <c r="AL13" s="214" t="str">
        <f>'3e Historical level Inputs'!AL13</f>
        <v>-</v>
      </c>
      <c r="AM13" s="214" t="str">
        <f>'3e Historical level Inputs'!AM13</f>
        <v>-</v>
      </c>
      <c r="AN13" s="214" t="str">
        <f>'3e Historical level Inputs'!AN13</f>
        <v>-</v>
      </c>
      <c r="AO13" s="214" t="str">
        <f>'3e Historical level Inputs'!AO13</f>
        <v>-</v>
      </c>
      <c r="AP13" s="214" t="str">
        <f>'3e Historical level Inputs'!AP13</f>
        <v>-</v>
      </c>
      <c r="AQ13" s="214" t="str">
        <f>'3e Historical level Inputs'!AQ13</f>
        <v>-</v>
      </c>
      <c r="AR13" s="214" t="str">
        <f>'3e Historical level Inputs'!AR13</f>
        <v>-</v>
      </c>
      <c r="AT13" s="182" t="s">
        <v>550</v>
      </c>
      <c r="AU13" s="214" t="str">
        <f>'3e Historical level Inputs'!AU13</f>
        <v>-</v>
      </c>
      <c r="AV13" s="214" t="str">
        <f>'3e Historical level Inputs'!AV13</f>
        <v>-</v>
      </c>
      <c r="AW13" s="214" t="str">
        <f>'3e Historical level Inputs'!AW13</f>
        <v>-</v>
      </c>
      <c r="AX13" s="214" t="str">
        <f>'3e Historical level Inputs'!AX13</f>
        <v>-</v>
      </c>
      <c r="AY13" s="214" t="str">
        <f>'3e Historical level Inputs'!AY13</f>
        <v>-</v>
      </c>
      <c r="AZ13" s="214" t="str">
        <f>'3e Historical level Inputs'!AZ13</f>
        <v>-</v>
      </c>
      <c r="BA13" s="214" t="str">
        <f>'3e Historical level Inputs'!BA13</f>
        <v>-</v>
      </c>
      <c r="BB13" s="214" t="str">
        <f>'3e Historical level Inputs'!BB13</f>
        <v>-</v>
      </c>
      <c r="BC13" s="214" t="str">
        <f>'3e Historical level Inputs'!BC13</f>
        <v>-</v>
      </c>
      <c r="BD13" s="214" t="str">
        <f>'3e Historical level Inputs'!BD13</f>
        <v>-</v>
      </c>
      <c r="BE13" s="214" t="str">
        <f>'3e Historical level Inputs'!BE13</f>
        <v>-</v>
      </c>
      <c r="BF13" s="180"/>
      <c r="BG13" s="214" t="str">
        <f>'3e Historical level Inputs'!BG13</f>
        <v>-</v>
      </c>
      <c r="BH13" s="214" t="str">
        <f>'3e Historical level Inputs'!BH13</f>
        <v>-</v>
      </c>
      <c r="BI13" s="214" t="str">
        <f>'3e Historical level Inputs'!BI13</f>
        <v>-</v>
      </c>
      <c r="BJ13" s="214" t="str">
        <f>'3e Historical level Inputs'!BJ13</f>
        <v>-</v>
      </c>
      <c r="BK13" s="214" t="str">
        <f>'3e Historical level Inputs'!BK13</f>
        <v>-</v>
      </c>
      <c r="BL13" s="214" t="str">
        <f>'3e Historical level Inputs'!BL13</f>
        <v>-</v>
      </c>
      <c r="BM13" s="214" t="str">
        <f>'3e Historical level Inputs'!BM13</f>
        <v>-</v>
      </c>
      <c r="BN13" s="214" t="str">
        <f>'3e Historical level Inputs'!BN13</f>
        <v>-</v>
      </c>
      <c r="BO13" s="150"/>
      <c r="BP13" s="182" t="s">
        <v>550</v>
      </c>
      <c r="BQ13" s="214" t="str">
        <f>'3e Historical level Inputs'!BQ13</f>
        <v>-</v>
      </c>
      <c r="BR13" s="214" t="str">
        <f>'3e Historical level Inputs'!BR13</f>
        <v>-</v>
      </c>
      <c r="BS13" s="214" t="str">
        <f>'3e Historical level Inputs'!BS13</f>
        <v>-</v>
      </c>
      <c r="BT13" s="214" t="str">
        <f>'3e Historical level Inputs'!BT13</f>
        <v>-</v>
      </c>
      <c r="BU13" s="214" t="str">
        <f>'3e Historical level Inputs'!BU13</f>
        <v>-</v>
      </c>
      <c r="BV13" s="214" t="str">
        <f>'3e Historical level Inputs'!BV13</f>
        <v>-</v>
      </c>
      <c r="BW13" s="214" t="str">
        <f>'3e Historical level Inputs'!BW13</f>
        <v>-</v>
      </c>
      <c r="BX13" s="214" t="str">
        <f>'3e Historical level Inputs'!BX13</f>
        <v>-</v>
      </c>
      <c r="BY13" s="214" t="str">
        <f>'3e Historical level Inputs'!BY13</f>
        <v>-</v>
      </c>
      <c r="BZ13" s="214" t="str">
        <f>'3e Historical level Inputs'!BZ13</f>
        <v>-</v>
      </c>
      <c r="CA13" s="214" t="str">
        <f>'3e Historical level Inputs'!CA13</f>
        <v>-</v>
      </c>
      <c r="CB13" s="180"/>
      <c r="CC13" s="214" t="str">
        <f>'3e Historical level Inputs'!CC13</f>
        <v>-</v>
      </c>
      <c r="CD13" s="214" t="str">
        <f>'3e Historical level Inputs'!CD13</f>
        <v>-</v>
      </c>
      <c r="CE13" s="214" t="str">
        <f>'3e Historical level Inputs'!CE13</f>
        <v>-</v>
      </c>
      <c r="CF13" s="214" t="str">
        <f>'3e Historical level Inputs'!CF13</f>
        <v>-</v>
      </c>
      <c r="CG13" s="214" t="str">
        <f>'3e Historical level Inputs'!CG13</f>
        <v>-</v>
      </c>
      <c r="CH13" s="214" t="str">
        <f>'3e Historical level Inputs'!CH13</f>
        <v>-</v>
      </c>
      <c r="CI13" s="214" t="str">
        <f>'3e Historical level Inputs'!CI13</f>
        <v>-</v>
      </c>
      <c r="CJ13" s="214" t="str">
        <f>'3e Historical level Inputs'!CJ13</f>
        <v>-</v>
      </c>
    </row>
    <row r="14" spans="1:88" s="165" customFormat="1" ht="10.5" customHeight="1" x14ac:dyDescent="0.25">
      <c r="B14" s="182" t="s">
        <v>552</v>
      </c>
      <c r="C14" s="214" t="str">
        <f>'3e Historical level Inputs'!C14</f>
        <v>-</v>
      </c>
      <c r="D14" s="214" t="str">
        <f>'3e Historical level Inputs'!D14</f>
        <v>-</v>
      </c>
      <c r="E14" s="214" t="str">
        <f>'3e Historical level Inputs'!E14</f>
        <v>-</v>
      </c>
      <c r="F14" s="214" t="str">
        <f>'3e Historical level Inputs'!F14</f>
        <v>-</v>
      </c>
      <c r="G14" s="214" t="str">
        <f>'3e Historical level Inputs'!G14</f>
        <v>-</v>
      </c>
      <c r="H14" s="214" t="str">
        <f>'3e Historical level Inputs'!H14</f>
        <v>-</v>
      </c>
      <c r="I14" s="214" t="str">
        <f>'3e Historical level Inputs'!I14</f>
        <v>-</v>
      </c>
      <c r="J14" s="214" t="str">
        <f>'3e Historical level Inputs'!J14</f>
        <v>-</v>
      </c>
      <c r="K14" s="214" t="str">
        <f>'3e Historical level Inputs'!K14</f>
        <v>-</v>
      </c>
      <c r="L14" s="214" t="str">
        <f>'3e Historical level Inputs'!L14</f>
        <v>-</v>
      </c>
      <c r="M14" s="214" t="str">
        <f>'3e Historical level Inputs'!M14</f>
        <v>-</v>
      </c>
      <c r="N14" s="180"/>
      <c r="O14" s="214" t="str">
        <f>'3e Historical level Inputs'!O14</f>
        <v>-</v>
      </c>
      <c r="P14" s="214" t="str">
        <f>'3e Historical level Inputs'!P14</f>
        <v>-</v>
      </c>
      <c r="Q14" s="214" t="str">
        <f>'3e Historical level Inputs'!Q14</f>
        <v>-</v>
      </c>
      <c r="R14" s="214" t="str">
        <f>'3e Historical level Inputs'!R14</f>
        <v>-</v>
      </c>
      <c r="S14" s="214" t="str">
        <f>'3e Historical level Inputs'!S14</f>
        <v>-</v>
      </c>
      <c r="T14" s="214" t="str">
        <f>'3e Historical level Inputs'!T14</f>
        <v>-</v>
      </c>
      <c r="U14" s="214" t="str">
        <f>'3e Historical level Inputs'!U14</f>
        <v>-</v>
      </c>
      <c r="V14" s="214" t="str">
        <f>'3e Historical level Inputs'!V14</f>
        <v>-</v>
      </c>
      <c r="W14" s="150"/>
      <c r="X14" s="182" t="s">
        <v>552</v>
      </c>
      <c r="Y14" s="214" t="str">
        <f>'3e Historical level Inputs'!Y14</f>
        <v>-</v>
      </c>
      <c r="Z14" s="214" t="str">
        <f>'3e Historical level Inputs'!Z14</f>
        <v>-</v>
      </c>
      <c r="AA14" s="214" t="str">
        <f>'3e Historical level Inputs'!AA14</f>
        <v>-</v>
      </c>
      <c r="AB14" s="214" t="str">
        <f>'3e Historical level Inputs'!AB14</f>
        <v>-</v>
      </c>
      <c r="AC14" s="214" t="str">
        <f>'3e Historical level Inputs'!AC14</f>
        <v>-</v>
      </c>
      <c r="AD14" s="214" t="str">
        <f>'3e Historical level Inputs'!AD14</f>
        <v>-</v>
      </c>
      <c r="AE14" s="214" t="str">
        <f>'3e Historical level Inputs'!AE14</f>
        <v>-</v>
      </c>
      <c r="AF14" s="214" t="str">
        <f>'3e Historical level Inputs'!AF14</f>
        <v>-</v>
      </c>
      <c r="AG14" s="214" t="str">
        <f>'3e Historical level Inputs'!AG14</f>
        <v>-</v>
      </c>
      <c r="AH14" s="214" t="str">
        <f>'3e Historical level Inputs'!AH14</f>
        <v>-</v>
      </c>
      <c r="AI14" s="214" t="str">
        <f>'3e Historical level Inputs'!AI14</f>
        <v>-</v>
      </c>
      <c r="AJ14" s="180"/>
      <c r="AK14" s="214" t="str">
        <f>'3e Historical level Inputs'!AK14</f>
        <v>-</v>
      </c>
      <c r="AL14" s="214" t="str">
        <f>'3e Historical level Inputs'!AL14</f>
        <v>-</v>
      </c>
      <c r="AM14" s="214" t="str">
        <f>'3e Historical level Inputs'!AM14</f>
        <v>-</v>
      </c>
      <c r="AN14" s="214" t="str">
        <f>'3e Historical level Inputs'!AN14</f>
        <v>-</v>
      </c>
      <c r="AO14" s="214" t="str">
        <f>'3e Historical level Inputs'!AO14</f>
        <v>-</v>
      </c>
      <c r="AP14" s="214" t="str">
        <f>'3e Historical level Inputs'!AP14</f>
        <v>-</v>
      </c>
      <c r="AQ14" s="214" t="str">
        <f>'3e Historical level Inputs'!AQ14</f>
        <v>-</v>
      </c>
      <c r="AR14" s="214" t="str">
        <f>'3e Historical level Inputs'!AR14</f>
        <v>-</v>
      </c>
      <c r="AT14" s="182" t="s">
        <v>552</v>
      </c>
      <c r="AU14" s="214">
        <f>'3e Historical level Inputs'!AU14</f>
        <v>0</v>
      </c>
      <c r="AV14" s="214">
        <f>'3e Historical level Inputs'!AV14</f>
        <v>0</v>
      </c>
      <c r="AW14" s="214">
        <f>'3e Historical level Inputs'!AW14</f>
        <v>0</v>
      </c>
      <c r="AX14" s="214">
        <f>'3e Historical level Inputs'!AX14</f>
        <v>0</v>
      </c>
      <c r="AY14" s="214">
        <f>'3e Historical level Inputs'!AY14</f>
        <v>0</v>
      </c>
      <c r="AZ14" s="214">
        <f>'3e Historical level Inputs'!AZ14</f>
        <v>0</v>
      </c>
      <c r="BA14" s="214">
        <f>'3e Historical level Inputs'!BA14</f>
        <v>0</v>
      </c>
      <c r="BB14" s="214">
        <f>'3e Historical level Inputs'!BB14</f>
        <v>0</v>
      </c>
      <c r="BC14" s="214">
        <f>'3e Historical level Inputs'!BC14</f>
        <v>0</v>
      </c>
      <c r="BD14" s="214">
        <f>'3e Historical level Inputs'!BD14</f>
        <v>0</v>
      </c>
      <c r="BE14" s="214">
        <f>'3e Historical level Inputs'!BE14</f>
        <v>0</v>
      </c>
      <c r="BF14" s="180"/>
      <c r="BG14" s="214">
        <f>'3e Historical level Inputs'!BG14</f>
        <v>0</v>
      </c>
      <c r="BH14" s="214">
        <f>'3e Historical level Inputs'!BH14</f>
        <v>0</v>
      </c>
      <c r="BI14" s="214">
        <f>'3e Historical level Inputs'!BI14</f>
        <v>0</v>
      </c>
      <c r="BJ14" s="214">
        <f>'3e Historical level Inputs'!BJ14</f>
        <v>0</v>
      </c>
      <c r="BK14" s="214">
        <f>'3e Historical level Inputs'!BK14</f>
        <v>0</v>
      </c>
      <c r="BL14" s="214">
        <f>'3e Historical level Inputs'!BL14</f>
        <v>0</v>
      </c>
      <c r="BM14" s="214">
        <f>'3e Historical level Inputs'!BM14</f>
        <v>0</v>
      </c>
      <c r="BN14" s="214">
        <f>'3e Historical level Inputs'!BN14</f>
        <v>0</v>
      </c>
      <c r="BO14" s="150"/>
      <c r="BP14" s="182" t="s">
        <v>552</v>
      </c>
      <c r="BQ14" s="214" t="str">
        <f>'3e Historical level Inputs'!BQ14</f>
        <v>-</v>
      </c>
      <c r="BR14" s="214" t="str">
        <f>'3e Historical level Inputs'!BR14</f>
        <v>-</v>
      </c>
      <c r="BS14" s="214" t="str">
        <f>'3e Historical level Inputs'!BS14</f>
        <v>-</v>
      </c>
      <c r="BT14" s="214" t="str">
        <f>'3e Historical level Inputs'!BT14</f>
        <v>-</v>
      </c>
      <c r="BU14" s="214" t="str">
        <f>'3e Historical level Inputs'!BU14</f>
        <v>-</v>
      </c>
      <c r="BV14" s="214" t="str">
        <f>'3e Historical level Inputs'!BV14</f>
        <v>-</v>
      </c>
      <c r="BW14" s="214" t="str">
        <f>'3e Historical level Inputs'!BW14</f>
        <v>-</v>
      </c>
      <c r="BX14" s="214" t="str">
        <f>'3e Historical level Inputs'!BX14</f>
        <v>-</v>
      </c>
      <c r="BY14" s="214" t="str">
        <f>'3e Historical level Inputs'!BY14</f>
        <v>-</v>
      </c>
      <c r="BZ14" s="214" t="str">
        <f>'3e Historical level Inputs'!BZ14</f>
        <v>-</v>
      </c>
      <c r="CA14" s="214" t="str">
        <f>'3e Historical level Inputs'!CA14</f>
        <v>-</v>
      </c>
      <c r="CB14" s="180"/>
      <c r="CC14" s="214" t="str">
        <f>'3e Historical level Inputs'!CC14</f>
        <v>-</v>
      </c>
      <c r="CD14" s="214" t="str">
        <f>'3e Historical level Inputs'!CD14</f>
        <v>-</v>
      </c>
      <c r="CE14" s="214" t="str">
        <f>'3e Historical level Inputs'!CE14</f>
        <v>-</v>
      </c>
      <c r="CF14" s="214" t="str">
        <f>'3e Historical level Inputs'!CF14</f>
        <v>-</v>
      </c>
      <c r="CG14" s="214" t="str">
        <f>'3e Historical level Inputs'!CG14</f>
        <v>-</v>
      </c>
      <c r="CH14" s="214" t="str">
        <f>'3e Historical level Inputs'!CH14</f>
        <v>-</v>
      </c>
      <c r="CI14" s="214" t="str">
        <f>'3e Historical level Inputs'!CI14</f>
        <v>-</v>
      </c>
      <c r="CJ14" s="214" t="str">
        <f>'3e Historical level Inputs'!CJ14</f>
        <v>-</v>
      </c>
    </row>
    <row r="15" spans="1:88" s="165" customFormat="1" ht="10.5" customHeight="1" x14ac:dyDescent="0.25">
      <c r="B15" s="182" t="s">
        <v>553</v>
      </c>
      <c r="C15" s="214" t="str">
        <f>'3e Historical level Inputs'!C15</f>
        <v>-</v>
      </c>
      <c r="D15" s="214" t="str">
        <f>'3e Historical level Inputs'!D15</f>
        <v>-</v>
      </c>
      <c r="E15" s="214" t="str">
        <f>'3e Historical level Inputs'!E15</f>
        <v>-</v>
      </c>
      <c r="F15" s="214" t="str">
        <f>'3e Historical level Inputs'!F15</f>
        <v>-</v>
      </c>
      <c r="G15" s="214" t="str">
        <f>'3e Historical level Inputs'!G15</f>
        <v>-</v>
      </c>
      <c r="H15" s="214" t="str">
        <f>'3e Historical level Inputs'!H15</f>
        <v>-</v>
      </c>
      <c r="I15" s="214" t="str">
        <f>'3e Historical level Inputs'!I15</f>
        <v>-</v>
      </c>
      <c r="J15" s="214">
        <f>'3e Historical level Inputs'!J15</f>
        <v>0</v>
      </c>
      <c r="K15" s="214">
        <f>'3e Historical level Inputs'!K15</f>
        <v>1.4870742269298101</v>
      </c>
      <c r="L15" s="214">
        <f>'3e Historical level Inputs'!L15</f>
        <v>0.70457099735818818</v>
      </c>
      <c r="M15" s="214" t="str">
        <f>'3e Historical level Inputs'!M15</f>
        <v>-</v>
      </c>
      <c r="N15" s="180"/>
      <c r="O15" s="214">
        <f>'3e Historical level Inputs'!O15</f>
        <v>0</v>
      </c>
      <c r="P15" s="214">
        <f>'3e Historical level Inputs'!P15</f>
        <v>0</v>
      </c>
      <c r="Q15" s="214">
        <f>'3e Historical level Inputs'!Q15</f>
        <v>0.41079125157488544</v>
      </c>
      <c r="R15" s="214">
        <f>'3e Historical level Inputs'!R15</f>
        <v>0.41079125157488544</v>
      </c>
      <c r="S15" s="214">
        <f>'3e Historical level Inputs'!S15</f>
        <v>0.41079125157488544</v>
      </c>
      <c r="T15" s="214">
        <f>'3e Historical level Inputs'!T15</f>
        <v>0.41079125157488544</v>
      </c>
      <c r="U15" s="214">
        <f>'3e Historical level Inputs'!U15</f>
        <v>0</v>
      </c>
      <c r="V15" s="214">
        <f>'3e Historical level Inputs'!V15</f>
        <v>0</v>
      </c>
      <c r="W15" s="150"/>
      <c r="X15" s="182" t="s">
        <v>553</v>
      </c>
      <c r="Y15" s="214" t="str">
        <f>'3e Historical level Inputs'!Y15</f>
        <v>-</v>
      </c>
      <c r="Z15" s="214" t="str">
        <f>'3e Historical level Inputs'!Z15</f>
        <v>-</v>
      </c>
      <c r="AA15" s="214" t="str">
        <f>'3e Historical level Inputs'!AA15</f>
        <v>-</v>
      </c>
      <c r="AB15" s="214" t="str">
        <f>'3e Historical level Inputs'!AB15</f>
        <v>-</v>
      </c>
      <c r="AC15" s="214" t="str">
        <f>'3e Historical level Inputs'!AC15</f>
        <v>-</v>
      </c>
      <c r="AD15" s="214" t="str">
        <f>'3e Historical level Inputs'!AD15</f>
        <v>-</v>
      </c>
      <c r="AE15" s="214" t="str">
        <f>'3e Historical level Inputs'!AE15</f>
        <v>-</v>
      </c>
      <c r="AF15" s="214">
        <f>'3e Historical level Inputs'!AF15</f>
        <v>0</v>
      </c>
      <c r="AG15" s="214">
        <f>'3e Historical level Inputs'!AG15</f>
        <v>1.4870742269298101</v>
      </c>
      <c r="AH15" s="214">
        <f>'3e Historical level Inputs'!AH15</f>
        <v>0.70457099735818818</v>
      </c>
      <c r="AI15" s="214" t="str">
        <f>'3e Historical level Inputs'!AI15</f>
        <v>-</v>
      </c>
      <c r="AJ15" s="180"/>
      <c r="AK15" s="214">
        <f>'3e Historical level Inputs'!AK15</f>
        <v>0</v>
      </c>
      <c r="AL15" s="214">
        <f>'3e Historical level Inputs'!AL15</f>
        <v>0</v>
      </c>
      <c r="AM15" s="214">
        <f>'3e Historical level Inputs'!AM15</f>
        <v>0.41079125157488544</v>
      </c>
      <c r="AN15" s="214">
        <f>'3e Historical level Inputs'!AN15</f>
        <v>0.41079125157488544</v>
      </c>
      <c r="AO15" s="214">
        <f>'3e Historical level Inputs'!AO15</f>
        <v>0.41079125157488544</v>
      </c>
      <c r="AP15" s="214">
        <f>'3e Historical level Inputs'!AP15</f>
        <v>0.41079125157488544</v>
      </c>
      <c r="AQ15" s="214">
        <f>'3e Historical level Inputs'!AQ15</f>
        <v>0</v>
      </c>
      <c r="AR15" s="214">
        <f>'3e Historical level Inputs'!AR15</f>
        <v>0</v>
      </c>
      <c r="AT15" s="182" t="s">
        <v>553</v>
      </c>
      <c r="AU15" s="214" t="str">
        <f>'3e Historical level Inputs'!AU15</f>
        <v>-</v>
      </c>
      <c r="AV15" s="214" t="str">
        <f>'3e Historical level Inputs'!AV15</f>
        <v>-</v>
      </c>
      <c r="AW15" s="214" t="str">
        <f>'3e Historical level Inputs'!AW15</f>
        <v>-</v>
      </c>
      <c r="AX15" s="214" t="str">
        <f>'3e Historical level Inputs'!AX15</f>
        <v>-</v>
      </c>
      <c r="AY15" s="214" t="str">
        <f>'3e Historical level Inputs'!AY15</f>
        <v>-</v>
      </c>
      <c r="AZ15" s="214" t="str">
        <f>'3e Historical level Inputs'!AZ15</f>
        <v>-</v>
      </c>
      <c r="BA15" s="214" t="str">
        <f>'3e Historical level Inputs'!BA15</f>
        <v>-</v>
      </c>
      <c r="BB15" s="214">
        <f>'3e Historical level Inputs'!BB15</f>
        <v>0</v>
      </c>
      <c r="BC15" s="214">
        <f>'3e Historical level Inputs'!BC15</f>
        <v>1.4870742269298101</v>
      </c>
      <c r="BD15" s="214">
        <f>'3e Historical level Inputs'!BD15</f>
        <v>0.70457099735818818</v>
      </c>
      <c r="BE15" s="214" t="str">
        <f>'3e Historical level Inputs'!BE15</f>
        <v>-</v>
      </c>
      <c r="BF15" s="180"/>
      <c r="BG15" s="214">
        <f>'3e Historical level Inputs'!BG15</f>
        <v>0</v>
      </c>
      <c r="BH15" s="214">
        <f>'3e Historical level Inputs'!BH15</f>
        <v>0</v>
      </c>
      <c r="BI15" s="214">
        <f>'3e Historical level Inputs'!BI15</f>
        <v>0.41079125157488544</v>
      </c>
      <c r="BJ15" s="214">
        <f>'3e Historical level Inputs'!BJ15</f>
        <v>0.41079125157488544</v>
      </c>
      <c r="BK15" s="214">
        <f>'3e Historical level Inputs'!BK15</f>
        <v>0.41079125157488544</v>
      </c>
      <c r="BL15" s="214">
        <f>'3e Historical level Inputs'!BL15</f>
        <v>0.41079125157488544</v>
      </c>
      <c r="BM15" s="214">
        <f>'3e Historical level Inputs'!BM15</f>
        <v>0</v>
      </c>
      <c r="BN15" s="214">
        <f>'3e Historical level Inputs'!BN15</f>
        <v>0</v>
      </c>
      <c r="BO15" s="150"/>
      <c r="BP15" s="182" t="s">
        <v>553</v>
      </c>
      <c r="BQ15" s="214" t="str">
        <f>'3e Historical level Inputs'!BQ15</f>
        <v>-</v>
      </c>
      <c r="BR15" s="214" t="str">
        <f>'3e Historical level Inputs'!BR15</f>
        <v>-</v>
      </c>
      <c r="BS15" s="214" t="str">
        <f>'3e Historical level Inputs'!BS15</f>
        <v>-</v>
      </c>
      <c r="BT15" s="214" t="str">
        <f>'3e Historical level Inputs'!BT15</f>
        <v>-</v>
      </c>
      <c r="BU15" s="214" t="str">
        <f>'3e Historical level Inputs'!BU15</f>
        <v>-</v>
      </c>
      <c r="BV15" s="214" t="str">
        <f>'3e Historical level Inputs'!BV15</f>
        <v>-</v>
      </c>
      <c r="BW15" s="214" t="str">
        <f>'3e Historical level Inputs'!BW15</f>
        <v>-</v>
      </c>
      <c r="BX15" s="214">
        <f>'3e Historical level Inputs'!BX15</f>
        <v>0</v>
      </c>
      <c r="BY15" s="214">
        <f>'3e Historical level Inputs'!BY15</f>
        <v>2.9741484538596201</v>
      </c>
      <c r="BZ15" s="214">
        <f>'3e Historical level Inputs'!BZ15</f>
        <v>1.4091419947163764</v>
      </c>
      <c r="CA15" s="214" t="str">
        <f>'3e Historical level Inputs'!CA15</f>
        <v>-</v>
      </c>
      <c r="CB15" s="180"/>
      <c r="CC15" s="214">
        <f>'3e Historical level Inputs'!CC15</f>
        <v>0</v>
      </c>
      <c r="CD15" s="214">
        <f>'3e Historical level Inputs'!CD15</f>
        <v>0</v>
      </c>
      <c r="CE15" s="214">
        <f>'3e Historical level Inputs'!CE15</f>
        <v>0.82158250314977088</v>
      </c>
      <c r="CF15" s="214">
        <f>'3e Historical level Inputs'!CF15</f>
        <v>0.82158250314977088</v>
      </c>
      <c r="CG15" s="214">
        <f>'3e Historical level Inputs'!CG15</f>
        <v>0.82158250314977088</v>
      </c>
      <c r="CH15" s="214">
        <f>'3e Historical level Inputs'!CH15</f>
        <v>0.82158250314977088</v>
      </c>
      <c r="CI15" s="214">
        <f>'3e Historical level Inputs'!CI15</f>
        <v>0</v>
      </c>
      <c r="CJ15" s="214">
        <f>'3e Historical level Inputs'!CJ15</f>
        <v>0</v>
      </c>
    </row>
    <row r="16" spans="1:88" s="165" customFormat="1" ht="10.5" customHeight="1" x14ac:dyDescent="0.25">
      <c r="B16" s="182" t="s">
        <v>554</v>
      </c>
      <c r="C16" s="214">
        <f>'3e Historical level Inputs'!C16</f>
        <v>6.6995028867368616</v>
      </c>
      <c r="D16" s="214">
        <f>'3e Historical level Inputs'!D16</f>
        <v>6.6995028867368616</v>
      </c>
      <c r="E16" s="214">
        <f>'3e Historical level Inputs'!E16</f>
        <v>7.113121830127354</v>
      </c>
      <c r="F16" s="214">
        <f>'3e Historical level Inputs'!F16</f>
        <v>7.113121830127354</v>
      </c>
      <c r="G16" s="214">
        <f>'3e Historical level Inputs'!G16</f>
        <v>7.2804579515147188</v>
      </c>
      <c r="H16" s="214">
        <f>'3e Historical level Inputs'!H16</f>
        <v>7.1935840895118579</v>
      </c>
      <c r="I16" s="214">
        <f>'3e Historical level Inputs'!I16</f>
        <v>7.3593999937099719</v>
      </c>
      <c r="J16" s="214">
        <f>'3e Historical level Inputs'!J16</f>
        <v>7.0492243060839295</v>
      </c>
      <c r="K16" s="214">
        <f>'3e Historical level Inputs'!K16</f>
        <v>7.1089669218364691</v>
      </c>
      <c r="L16" s="214">
        <f>'3e Historical level Inputs'!L16</f>
        <v>6.9829560851947958</v>
      </c>
      <c r="M16" s="214">
        <f>'3e Historical level Inputs'!M16</f>
        <v>9.626223597588794</v>
      </c>
      <c r="N16" s="180"/>
      <c r="O16" s="214">
        <f>'3e Historical level Inputs'!O16</f>
        <v>9.9504863797742455</v>
      </c>
      <c r="P16" s="214">
        <f>'3e Historical level Inputs'!P16</f>
        <v>9.9504863797742455</v>
      </c>
      <c r="Q16" s="214">
        <f>'3e Historical level Inputs'!Q16</f>
        <v>10.298637820906496</v>
      </c>
      <c r="R16" s="214">
        <f>'3e Historical level Inputs'!R16</f>
        <v>10.298637820906496</v>
      </c>
      <c r="S16" s="214">
        <f>'3e Historical level Inputs'!S16</f>
        <v>10.298637820906496</v>
      </c>
      <c r="T16" s="214">
        <f>'3e Historical level Inputs'!T16</f>
        <v>10.298637820906496</v>
      </c>
      <c r="U16" s="214">
        <f>'3e Historical level Inputs'!U16</f>
        <v>10.909265371253543</v>
      </c>
      <c r="V16" s="214">
        <f>'3e Historical level Inputs'!V16</f>
        <v>10.909265371253543</v>
      </c>
      <c r="W16" s="150"/>
      <c r="X16" s="182" t="s">
        <v>554</v>
      </c>
      <c r="Y16" s="214">
        <f>'3e Historical level Inputs'!Y16</f>
        <v>6.6995028867368616</v>
      </c>
      <c r="Z16" s="214">
        <f>'3e Historical level Inputs'!Z16</f>
        <v>6.6995028867368616</v>
      </c>
      <c r="AA16" s="214">
        <f>'3e Historical level Inputs'!AA16</f>
        <v>7.113121830127354</v>
      </c>
      <c r="AB16" s="214">
        <f>'3e Historical level Inputs'!AB16</f>
        <v>7.113121830127354</v>
      </c>
      <c r="AC16" s="214">
        <f>'3e Historical level Inputs'!AC16</f>
        <v>7.2804579515147188</v>
      </c>
      <c r="AD16" s="214">
        <f>'3e Historical level Inputs'!AD16</f>
        <v>7.1935840895118579</v>
      </c>
      <c r="AE16" s="214">
        <f>'3e Historical level Inputs'!AE16</f>
        <v>7.3593999937099719</v>
      </c>
      <c r="AF16" s="214">
        <f>'3e Historical level Inputs'!AF16</f>
        <v>7.0492243060839295</v>
      </c>
      <c r="AG16" s="214">
        <f>'3e Historical level Inputs'!AG16</f>
        <v>7.1089669218364691</v>
      </c>
      <c r="AH16" s="214">
        <f>'3e Historical level Inputs'!AH16</f>
        <v>6.9829560851947958</v>
      </c>
      <c r="AI16" s="214">
        <f>'3e Historical level Inputs'!AI16</f>
        <v>9.626223597588794</v>
      </c>
      <c r="AJ16" s="180"/>
      <c r="AK16" s="214">
        <f>'3e Historical level Inputs'!AK16</f>
        <v>9.9504863797742455</v>
      </c>
      <c r="AL16" s="214">
        <f>'3e Historical level Inputs'!AL16</f>
        <v>9.9504863797742455</v>
      </c>
      <c r="AM16" s="214">
        <f>'3e Historical level Inputs'!AM16</f>
        <v>10.298637820906496</v>
      </c>
      <c r="AN16" s="214">
        <f>'3e Historical level Inputs'!AN16</f>
        <v>10.298637820906496</v>
      </c>
      <c r="AO16" s="214">
        <f>'3e Historical level Inputs'!AO16</f>
        <v>10.298637820906496</v>
      </c>
      <c r="AP16" s="214">
        <f>'3e Historical level Inputs'!AP16</f>
        <v>10.298637820906496</v>
      </c>
      <c r="AQ16" s="214">
        <f>'3e Historical level Inputs'!AQ16</f>
        <v>10.909265371253543</v>
      </c>
      <c r="AR16" s="214">
        <f>'3e Historical level Inputs'!AR16</f>
        <v>10.909265371253543</v>
      </c>
      <c r="AT16" s="182" t="s">
        <v>554</v>
      </c>
      <c r="AU16" s="214">
        <f>'3e Historical level Inputs'!AU16</f>
        <v>6.6995028867368616</v>
      </c>
      <c r="AV16" s="214">
        <f>'3e Historical level Inputs'!AV16</f>
        <v>6.6995028867368616</v>
      </c>
      <c r="AW16" s="214">
        <f>'3e Historical level Inputs'!AW16</f>
        <v>7.113121830127354</v>
      </c>
      <c r="AX16" s="214">
        <f>'3e Historical level Inputs'!AX16</f>
        <v>7.113121830127354</v>
      </c>
      <c r="AY16" s="214">
        <f>'3e Historical level Inputs'!AY16</f>
        <v>7.2804579515147188</v>
      </c>
      <c r="AZ16" s="214">
        <f>'3e Historical level Inputs'!AZ16</f>
        <v>7.1935840895118579</v>
      </c>
      <c r="BA16" s="214">
        <f>'3e Historical level Inputs'!BA16</f>
        <v>7.3593999937099719</v>
      </c>
      <c r="BB16" s="214">
        <f>'3e Historical level Inputs'!BB16</f>
        <v>7.0492243060839295</v>
      </c>
      <c r="BC16" s="214">
        <f>'3e Historical level Inputs'!BC16</f>
        <v>7.1089669218364691</v>
      </c>
      <c r="BD16" s="214">
        <f>'3e Historical level Inputs'!BD16</f>
        <v>6.9829560851947958</v>
      </c>
      <c r="BE16" s="214">
        <f>'3e Historical level Inputs'!BE16</f>
        <v>12.319103597588795</v>
      </c>
      <c r="BF16" s="180"/>
      <c r="BG16" s="214">
        <f>'3e Historical level Inputs'!BG16</f>
        <v>12.643366379774246</v>
      </c>
      <c r="BH16" s="214">
        <f>'3e Historical level Inputs'!BH16</f>
        <v>12.643366379774246</v>
      </c>
      <c r="BI16" s="214">
        <f>'3e Historical level Inputs'!BI16</f>
        <v>10.743937820906497</v>
      </c>
      <c r="BJ16" s="214">
        <f>'3e Historical level Inputs'!BJ16</f>
        <v>10.743937820906497</v>
      </c>
      <c r="BK16" s="214">
        <f>'3e Historical level Inputs'!BK16</f>
        <v>10.743937820906497</v>
      </c>
      <c r="BL16" s="214">
        <f>'3e Historical level Inputs'!BL16</f>
        <v>10.743937820906497</v>
      </c>
      <c r="BM16" s="214">
        <f>'3e Historical level Inputs'!BM16</f>
        <v>11.292515371253547</v>
      </c>
      <c r="BN16" s="214">
        <f>'3e Historical level Inputs'!BN16</f>
        <v>11.292515371253547</v>
      </c>
      <c r="BO16" s="150"/>
      <c r="BP16" s="182" t="s">
        <v>554</v>
      </c>
      <c r="BQ16" s="214">
        <f>'3e Historical level Inputs'!BQ16</f>
        <v>13.399005773473723</v>
      </c>
      <c r="BR16" s="214">
        <f>'3e Historical level Inputs'!BR16</f>
        <v>13.399005773473723</v>
      </c>
      <c r="BS16" s="214">
        <f>'3e Historical level Inputs'!BS16</f>
        <v>14.226243660254708</v>
      </c>
      <c r="BT16" s="214">
        <f>'3e Historical level Inputs'!BT16</f>
        <v>14.226243660254708</v>
      </c>
      <c r="BU16" s="214">
        <f>'3e Historical level Inputs'!BU16</f>
        <v>14.560915903029438</v>
      </c>
      <c r="BV16" s="214">
        <f>'3e Historical level Inputs'!BV16</f>
        <v>14.387168179023716</v>
      </c>
      <c r="BW16" s="214">
        <f>'3e Historical level Inputs'!BW16</f>
        <v>14.718799987419944</v>
      </c>
      <c r="BX16" s="214">
        <f>'3e Historical level Inputs'!BX16</f>
        <v>14.098448612167859</v>
      </c>
      <c r="BY16" s="214">
        <f>'3e Historical level Inputs'!BY16</f>
        <v>14.217933843672938</v>
      </c>
      <c r="BZ16" s="214">
        <f>'3e Historical level Inputs'!BZ16</f>
        <v>13.965912170389592</v>
      </c>
      <c r="CA16" s="214">
        <f>'3e Historical level Inputs'!CA16</f>
        <v>21.94532719517759</v>
      </c>
      <c r="CB16" s="180"/>
      <c r="CC16" s="214">
        <f>'3e Historical level Inputs'!CC16</f>
        <v>22.59385275954849</v>
      </c>
      <c r="CD16" s="214">
        <f>'3e Historical level Inputs'!CD16</f>
        <v>22.59385275954849</v>
      </c>
      <c r="CE16" s="214">
        <f>'3e Historical level Inputs'!CE16</f>
        <v>21.042575641812995</v>
      </c>
      <c r="CF16" s="214">
        <f>'3e Historical level Inputs'!CF16</f>
        <v>21.042575641812995</v>
      </c>
      <c r="CG16" s="214">
        <f>'3e Historical level Inputs'!CG16</f>
        <v>21.042575641812995</v>
      </c>
      <c r="CH16" s="214">
        <f>'3e Historical level Inputs'!CH16</f>
        <v>21.042575641812995</v>
      </c>
      <c r="CI16" s="214">
        <f>'3e Historical level Inputs'!CI16</f>
        <v>22.20178074250709</v>
      </c>
      <c r="CJ16" s="214">
        <f>'3e Historical level Inputs'!CJ16</f>
        <v>22.20178074250709</v>
      </c>
    </row>
    <row r="17" spans="2:88" s="165" customFormat="1" ht="10.5" customHeight="1" x14ac:dyDescent="0.25">
      <c r="B17" s="182" t="s">
        <v>555</v>
      </c>
      <c r="C17" s="214">
        <f>'3e Historical level Inputs'!C17</f>
        <v>16.43282142857143</v>
      </c>
      <c r="D17" s="214">
        <f>'3e Historical level Inputs'!D17</f>
        <v>16.43282142857143</v>
      </c>
      <c r="E17" s="214">
        <f>'3e Historical level Inputs'!E17</f>
        <v>16.727428571428572</v>
      </c>
      <c r="F17" s="214">
        <f>'3e Historical level Inputs'!F17</f>
        <v>16.727428571428572</v>
      </c>
      <c r="G17" s="214">
        <f>'3e Historical level Inputs'!G17</f>
        <v>16.54232142857143</v>
      </c>
      <c r="H17" s="214">
        <f>'3e Historical level Inputs'!H17</f>
        <v>16.54232142857143</v>
      </c>
      <c r="I17" s="214">
        <f>'3e Historical level Inputs'!I17</f>
        <v>17.267107142857146</v>
      </c>
      <c r="J17" s="214">
        <f>'3e Historical level Inputs'!J17</f>
        <v>17.267107142857146</v>
      </c>
      <c r="K17" s="214">
        <f>'3e Historical level Inputs'!K17</f>
        <v>17.41310714285714</v>
      </c>
      <c r="L17" s="214">
        <f>'3e Historical level Inputs'!L17</f>
        <v>17.41310714285714</v>
      </c>
      <c r="M17" s="214">
        <f>'3e Historical level Inputs'!M17</f>
        <v>84.411464285714274</v>
      </c>
      <c r="N17" s="180"/>
      <c r="O17" s="214">
        <f>'3e Historical level Inputs'!O17</f>
        <v>84.411464285714274</v>
      </c>
      <c r="P17" s="214">
        <f>'3e Historical level Inputs'!P17</f>
        <v>84.411464285714274</v>
      </c>
      <c r="Q17" s="214">
        <f>'3e Historical level Inputs'!Q17</f>
        <v>103.14368142857143</v>
      </c>
      <c r="R17" s="214">
        <f>'3e Historical level Inputs'!R17</f>
        <v>103.14368142857143</v>
      </c>
      <c r="S17" s="214">
        <f>'3e Historical level Inputs'!S17</f>
        <v>103.14368142857143</v>
      </c>
      <c r="T17" s="214">
        <f>'3e Historical level Inputs'!T17</f>
        <v>103.14368142857143</v>
      </c>
      <c r="U17" s="214">
        <f>'3e Historical level Inputs'!U17</f>
        <v>120.5856757142857</v>
      </c>
      <c r="V17" s="214">
        <f>'3e Historical level Inputs'!V17</f>
        <v>120.5856757142857</v>
      </c>
      <c r="W17" s="150"/>
      <c r="X17" s="182" t="s">
        <v>555</v>
      </c>
      <c r="Y17" s="214">
        <f>'3e Historical level Inputs'!Y17</f>
        <v>16.43282142857143</v>
      </c>
      <c r="Z17" s="214">
        <f>'3e Historical level Inputs'!Z17</f>
        <v>16.43282142857143</v>
      </c>
      <c r="AA17" s="214">
        <f>'3e Historical level Inputs'!AA17</f>
        <v>16.727428571428572</v>
      </c>
      <c r="AB17" s="214">
        <f>'3e Historical level Inputs'!AB17</f>
        <v>16.727428571428572</v>
      </c>
      <c r="AC17" s="214">
        <f>'3e Historical level Inputs'!AC17</f>
        <v>16.54232142857143</v>
      </c>
      <c r="AD17" s="214">
        <f>'3e Historical level Inputs'!AD17</f>
        <v>16.54232142857143</v>
      </c>
      <c r="AE17" s="214">
        <f>'3e Historical level Inputs'!AE17</f>
        <v>17.267107142857146</v>
      </c>
      <c r="AF17" s="214">
        <f>'3e Historical level Inputs'!AF17</f>
        <v>17.267107142857146</v>
      </c>
      <c r="AG17" s="214">
        <f>'3e Historical level Inputs'!AG17</f>
        <v>17.41310714285714</v>
      </c>
      <c r="AH17" s="214">
        <f>'3e Historical level Inputs'!AH17</f>
        <v>17.41310714285714</v>
      </c>
      <c r="AI17" s="214">
        <f>'3e Historical level Inputs'!AI17</f>
        <v>84.411464285714274</v>
      </c>
      <c r="AJ17" s="180"/>
      <c r="AK17" s="214">
        <f>'3e Historical level Inputs'!AK17</f>
        <v>84.411464285714274</v>
      </c>
      <c r="AL17" s="214">
        <f>'3e Historical level Inputs'!AL17</f>
        <v>84.411464285714274</v>
      </c>
      <c r="AM17" s="214">
        <f>'3e Historical level Inputs'!AM17</f>
        <v>103.14368142857143</v>
      </c>
      <c r="AN17" s="214">
        <f>'3e Historical level Inputs'!AN17</f>
        <v>103.14368142857143</v>
      </c>
      <c r="AO17" s="214">
        <f>'3e Historical level Inputs'!AO17</f>
        <v>103.14368142857143</v>
      </c>
      <c r="AP17" s="214">
        <f>'3e Historical level Inputs'!AP17</f>
        <v>103.14368142857143</v>
      </c>
      <c r="AQ17" s="214">
        <f>'3e Historical level Inputs'!AQ17</f>
        <v>120.5856757142857</v>
      </c>
      <c r="AR17" s="214">
        <f>'3e Historical level Inputs'!AR17</f>
        <v>120.5856757142857</v>
      </c>
      <c r="AT17" s="182" t="s">
        <v>555</v>
      </c>
      <c r="AU17" s="214">
        <f>'3e Historical level Inputs'!AU17</f>
        <v>0</v>
      </c>
      <c r="AV17" s="214">
        <f>'3e Historical level Inputs'!AV17</f>
        <v>0</v>
      </c>
      <c r="AW17" s="214">
        <f>'3e Historical level Inputs'!AW17</f>
        <v>0</v>
      </c>
      <c r="AX17" s="214">
        <f>'3e Historical level Inputs'!AX17</f>
        <v>0</v>
      </c>
      <c r="AY17" s="214">
        <f>'3e Historical level Inputs'!AY17</f>
        <v>0</v>
      </c>
      <c r="AZ17" s="214">
        <f>'3e Historical level Inputs'!AZ17</f>
        <v>0</v>
      </c>
      <c r="BA17" s="214">
        <f>'3e Historical level Inputs'!BA17</f>
        <v>0</v>
      </c>
      <c r="BB17" s="214">
        <f>'3e Historical level Inputs'!BB17</f>
        <v>0</v>
      </c>
      <c r="BC17" s="214">
        <f>'3e Historical level Inputs'!BC17</f>
        <v>0</v>
      </c>
      <c r="BD17" s="214">
        <f>'3e Historical level Inputs'!BD17</f>
        <v>0</v>
      </c>
      <c r="BE17" s="214">
        <f>'3e Historical level Inputs'!BE17</f>
        <v>0</v>
      </c>
      <c r="BF17" s="180"/>
      <c r="BG17" s="214">
        <f>'3e Historical level Inputs'!BG17</f>
        <v>0</v>
      </c>
      <c r="BH17" s="214">
        <f>'3e Historical level Inputs'!BH17</f>
        <v>0</v>
      </c>
      <c r="BI17" s="214">
        <f>'3e Historical level Inputs'!BI17</f>
        <v>0</v>
      </c>
      <c r="BJ17" s="214">
        <f>'3e Historical level Inputs'!BJ17</f>
        <v>0</v>
      </c>
      <c r="BK17" s="214">
        <f>'3e Historical level Inputs'!BK17</f>
        <v>0</v>
      </c>
      <c r="BL17" s="214">
        <f>'3e Historical level Inputs'!BL17</f>
        <v>0</v>
      </c>
      <c r="BM17" s="214">
        <f>'3e Historical level Inputs'!BM17</f>
        <v>0</v>
      </c>
      <c r="BN17" s="214">
        <f>'3e Historical level Inputs'!BN17</f>
        <v>0</v>
      </c>
      <c r="BO17" s="150"/>
      <c r="BP17" s="182" t="s">
        <v>555</v>
      </c>
      <c r="BQ17" s="214">
        <f>'3e Historical level Inputs'!BQ17</f>
        <v>16.43282142857143</v>
      </c>
      <c r="BR17" s="214">
        <f>'3e Historical level Inputs'!BR17</f>
        <v>16.43282142857143</v>
      </c>
      <c r="BS17" s="214">
        <f>'3e Historical level Inputs'!BS17</f>
        <v>16.727428571428572</v>
      </c>
      <c r="BT17" s="214">
        <f>'3e Historical level Inputs'!BT17</f>
        <v>16.727428571428572</v>
      </c>
      <c r="BU17" s="214">
        <f>'3e Historical level Inputs'!BU17</f>
        <v>16.54232142857143</v>
      </c>
      <c r="BV17" s="214">
        <f>'3e Historical level Inputs'!BV17</f>
        <v>16.54232142857143</v>
      </c>
      <c r="BW17" s="214">
        <f>'3e Historical level Inputs'!BW17</f>
        <v>17.267107142857146</v>
      </c>
      <c r="BX17" s="214">
        <f>'3e Historical level Inputs'!BX17</f>
        <v>17.267107142857146</v>
      </c>
      <c r="BY17" s="214">
        <f>'3e Historical level Inputs'!BY17</f>
        <v>17.41310714285714</v>
      </c>
      <c r="BZ17" s="214">
        <f>'3e Historical level Inputs'!BZ17</f>
        <v>17.41310714285714</v>
      </c>
      <c r="CA17" s="214">
        <f>'3e Historical level Inputs'!CA17</f>
        <v>84.411464285714274</v>
      </c>
      <c r="CB17" s="180"/>
      <c r="CC17" s="214">
        <f>'3e Historical level Inputs'!CC17</f>
        <v>84.411464285714274</v>
      </c>
      <c r="CD17" s="214">
        <f>'3e Historical level Inputs'!CD17</f>
        <v>84.411464285714274</v>
      </c>
      <c r="CE17" s="214">
        <f>'3e Historical level Inputs'!CE17</f>
        <v>103.14368142857143</v>
      </c>
      <c r="CF17" s="214">
        <f>'3e Historical level Inputs'!CF17</f>
        <v>103.14368142857143</v>
      </c>
      <c r="CG17" s="214">
        <f>'3e Historical level Inputs'!CG17</f>
        <v>103.14368142857143</v>
      </c>
      <c r="CH17" s="214">
        <f>'3e Historical level Inputs'!CH17</f>
        <v>103.14368142857143</v>
      </c>
      <c r="CI17" s="214">
        <f>'3e Historical level Inputs'!CI17</f>
        <v>120.5856757142857</v>
      </c>
      <c r="CJ17" s="214">
        <f>'3e Historical level Inputs'!CJ17</f>
        <v>120.5856757142857</v>
      </c>
    </row>
    <row r="18" spans="2:88" s="165" customFormat="1" ht="10.5" customHeight="1" x14ac:dyDescent="0.25">
      <c r="B18" s="182" t="s">
        <v>556</v>
      </c>
      <c r="C18" s="214">
        <f>'3e Historical level Inputs'!C18</f>
        <v>39.664800000000007</v>
      </c>
      <c r="D18" s="214">
        <f>'3e Historical level Inputs'!D18</f>
        <v>40.169342465753417</v>
      </c>
      <c r="E18" s="214">
        <f>'3e Historical level Inputs'!E18</f>
        <v>40.751506849315078</v>
      </c>
      <c r="F18" s="214">
        <f>'3e Historical level Inputs'!F18</f>
        <v>41.100805479452056</v>
      </c>
      <c r="G18" s="214">
        <f>'3e Historical level Inputs'!G18</f>
        <v>41.566536986301358</v>
      </c>
      <c r="H18" s="214">
        <f>'3e Historical level Inputs'!H18</f>
        <v>41.87702465753425</v>
      </c>
      <c r="I18" s="214">
        <f>'3e Historical level Inputs'!I18</f>
        <v>42.109890410958897</v>
      </c>
      <c r="J18" s="214">
        <f>'3e Historical level Inputs'!J18</f>
        <v>42.226323287671228</v>
      </c>
      <c r="K18" s="214">
        <f>'3e Historical level Inputs'!K18</f>
        <v>42.45918904109589</v>
      </c>
      <c r="L18" s="214">
        <f>'3e Historical level Inputs'!L18</f>
        <v>43.235408219178098</v>
      </c>
      <c r="M18" s="214">
        <f>'3e Historical level Inputs'!M18</f>
        <v>44.516169863013708</v>
      </c>
      <c r="N18" s="180"/>
      <c r="O18" s="214">
        <f>'3e Historical level Inputs'!O18</f>
        <v>46.767205479452052</v>
      </c>
      <c r="P18" s="214">
        <f>'3e Historical level Inputs'!P18</f>
        <v>46.767205479452052</v>
      </c>
      <c r="Q18" s="214">
        <f>'3e Historical level Inputs'!Q18</f>
        <v>48.630131506849317</v>
      </c>
      <c r="R18" s="214">
        <f>'3e Historical level Inputs'!R18</f>
        <v>48.630131506849317</v>
      </c>
      <c r="S18" s="214">
        <f>'3e Historical level Inputs'!S18</f>
        <v>50.221380821917812</v>
      </c>
      <c r="T18" s="214">
        <f>'3e Historical level Inputs'!T18</f>
        <v>50.221380821917812</v>
      </c>
      <c r="U18" s="214">
        <f>'3e Historical level Inputs'!U18</f>
        <v>50.648301369863013</v>
      </c>
      <c r="V18" s="214">
        <f>'3e Historical level Inputs'!V18</f>
        <v>50.648301369863013</v>
      </c>
      <c r="W18" s="150"/>
      <c r="X18" s="182" t="s">
        <v>556</v>
      </c>
      <c r="Y18" s="214">
        <f>'3e Historical level Inputs'!Y18</f>
        <v>39.933199999999992</v>
      </c>
      <c r="Z18" s="214">
        <f>'3e Historical level Inputs'!Z18</f>
        <v>40.441156555772992</v>
      </c>
      <c r="AA18" s="214">
        <f>'3e Historical level Inputs'!AA18</f>
        <v>41.027260273972608</v>
      </c>
      <c r="AB18" s="214">
        <f>'3e Historical level Inputs'!AB18</f>
        <v>41.37892250489238</v>
      </c>
      <c r="AC18" s="214">
        <f>'3e Historical level Inputs'!AC18</f>
        <v>41.847805479452056</v>
      </c>
      <c r="AD18" s="214">
        <f>'3e Historical level Inputs'!AD18</f>
        <v>42.160394129158519</v>
      </c>
      <c r="AE18" s="214">
        <f>'3e Historical level Inputs'!AE18</f>
        <v>42.39483561643835</v>
      </c>
      <c r="AF18" s="214">
        <f>'3e Historical level Inputs'!AF18</f>
        <v>42.51205636007829</v>
      </c>
      <c r="AG18" s="214">
        <f>'3e Historical level Inputs'!AG18</f>
        <v>42.746497847358121</v>
      </c>
      <c r="AH18" s="214">
        <f>'3e Historical level Inputs'!AH18</f>
        <v>43.527969471624267</v>
      </c>
      <c r="AI18" s="214">
        <f>'3e Historical level Inputs'!AI18</f>
        <v>44.817397651663399</v>
      </c>
      <c r="AJ18" s="180"/>
      <c r="AK18" s="214">
        <f>'3e Historical level Inputs'!AK18</f>
        <v>47.083665362035234</v>
      </c>
      <c r="AL18" s="214">
        <f>'3e Historical level Inputs'!AL18</f>
        <v>47.083665362035234</v>
      </c>
      <c r="AM18" s="214">
        <f>'3e Historical level Inputs'!AM18</f>
        <v>48.959197260273974</v>
      </c>
      <c r="AN18" s="214">
        <f>'3e Historical level Inputs'!AN18</f>
        <v>48.959197260273974</v>
      </c>
      <c r="AO18" s="214">
        <f>'3e Historical level Inputs'!AO18</f>
        <v>50.561214090019568</v>
      </c>
      <c r="AP18" s="214">
        <f>'3e Historical level Inputs'!AP18</f>
        <v>50.561214090019568</v>
      </c>
      <c r="AQ18" s="214">
        <f>'3e Historical level Inputs'!AQ18</f>
        <v>50.991023483365936</v>
      </c>
      <c r="AR18" s="214">
        <f>'3e Historical level Inputs'!AR18</f>
        <v>50.991023483365936</v>
      </c>
      <c r="AT18" s="182" t="s">
        <v>556</v>
      </c>
      <c r="AU18" s="214">
        <f>'3e Historical level Inputs'!AU18</f>
        <v>64.944500000000033</v>
      </c>
      <c r="AV18" s="214">
        <f>'3e Historical level Inputs'!AV18</f>
        <v>65.770604207436435</v>
      </c>
      <c r="AW18" s="214">
        <f>'3e Historical level Inputs'!AW18</f>
        <v>66.723801369863025</v>
      </c>
      <c r="AX18" s="214">
        <f>'3e Historical level Inputs'!AX18</f>
        <v>67.295719667318977</v>
      </c>
      <c r="AY18" s="214">
        <f>'3e Historical level Inputs'!AY18</f>
        <v>68.058277397260298</v>
      </c>
      <c r="AZ18" s="214">
        <f>'3e Historical level Inputs'!AZ18</f>
        <v>68.566649217221112</v>
      </c>
      <c r="BA18" s="214">
        <f>'3e Historical level Inputs'!BA18</f>
        <v>68.94792808219178</v>
      </c>
      <c r="BB18" s="214">
        <f>'3e Historical level Inputs'!BB18</f>
        <v>69.138567514677106</v>
      </c>
      <c r="BC18" s="214">
        <f>'3e Historical level Inputs'!BC18</f>
        <v>69.519846379647774</v>
      </c>
      <c r="BD18" s="214">
        <f>'3e Historical level Inputs'!BD18</f>
        <v>70.790775929549909</v>
      </c>
      <c r="BE18" s="214">
        <f>'3e Historical level Inputs'!BE18</f>
        <v>72.887809686888446</v>
      </c>
      <c r="BF18" s="180"/>
      <c r="BG18" s="214">
        <f>'3e Historical level Inputs'!BG18</f>
        <v>76.573505381604704</v>
      </c>
      <c r="BH18" s="214">
        <f>'3e Historical level Inputs'!BH18</f>
        <v>76.573505381604704</v>
      </c>
      <c r="BI18" s="214">
        <f>'3e Historical level Inputs'!BI18</f>
        <v>79.62373630136986</v>
      </c>
      <c r="BJ18" s="214">
        <f>'3e Historical level Inputs'!BJ18</f>
        <v>79.62373630136986</v>
      </c>
      <c r="BK18" s="214">
        <f>'3e Historical level Inputs'!BK18</f>
        <v>82.229141878669253</v>
      </c>
      <c r="BL18" s="214">
        <f>'3e Historical level Inputs'!BL18</f>
        <v>82.229141878669253</v>
      </c>
      <c r="BM18" s="214">
        <f>'3e Historical level Inputs'!BM18</f>
        <v>82.928153131115451</v>
      </c>
      <c r="BN18" s="214">
        <f>'3e Historical level Inputs'!BN18</f>
        <v>82.928153131115451</v>
      </c>
      <c r="BO18" s="150"/>
      <c r="BP18" s="182" t="s">
        <v>556</v>
      </c>
      <c r="BQ18" s="214">
        <f>'3e Historical level Inputs'!BQ18</f>
        <v>104.60930000000005</v>
      </c>
      <c r="BR18" s="214">
        <f>'3e Historical level Inputs'!BR18</f>
        <v>105.93994667318985</v>
      </c>
      <c r="BS18" s="214">
        <f>'3e Historical level Inputs'!BS18</f>
        <v>107.4753082191781</v>
      </c>
      <c r="BT18" s="214">
        <f>'3e Historical level Inputs'!BT18</f>
        <v>108.39652514677104</v>
      </c>
      <c r="BU18" s="214">
        <f>'3e Historical level Inputs'!BU18</f>
        <v>109.62481438356166</v>
      </c>
      <c r="BV18" s="214">
        <f>'3e Historical level Inputs'!BV18</f>
        <v>110.44367387475536</v>
      </c>
      <c r="BW18" s="214">
        <f>'3e Historical level Inputs'!BW18</f>
        <v>111.05781849315068</v>
      </c>
      <c r="BX18" s="214">
        <f>'3e Historical level Inputs'!BX18</f>
        <v>111.36489080234833</v>
      </c>
      <c r="BY18" s="214">
        <f>'3e Historical level Inputs'!BY18</f>
        <v>111.97903542074366</v>
      </c>
      <c r="BZ18" s="214">
        <f>'3e Historical level Inputs'!BZ18</f>
        <v>114.02618414872801</v>
      </c>
      <c r="CA18" s="214">
        <f>'3e Historical level Inputs'!CA18</f>
        <v>117.40397954990215</v>
      </c>
      <c r="CB18" s="180"/>
      <c r="CC18" s="214">
        <f>'3e Historical level Inputs'!CC18</f>
        <v>123.34071086105675</v>
      </c>
      <c r="CD18" s="214">
        <f>'3e Historical level Inputs'!CD18</f>
        <v>123.34071086105675</v>
      </c>
      <c r="CE18" s="214">
        <f>'3e Historical level Inputs'!CE18</f>
        <v>128.25386780821918</v>
      </c>
      <c r="CF18" s="214">
        <f>'3e Historical level Inputs'!CF18</f>
        <v>128.25386780821918</v>
      </c>
      <c r="CG18" s="214">
        <f>'3e Historical level Inputs'!CG18</f>
        <v>132.45052270058707</v>
      </c>
      <c r="CH18" s="214">
        <f>'3e Historical level Inputs'!CH18</f>
        <v>132.45052270058707</v>
      </c>
      <c r="CI18" s="214">
        <f>'3e Historical level Inputs'!CI18</f>
        <v>133.57645450097846</v>
      </c>
      <c r="CJ18" s="214">
        <f>'3e Historical level Inputs'!CJ18</f>
        <v>133.57645450097846</v>
      </c>
    </row>
    <row r="19" spans="2:88" s="165" customFormat="1" ht="10.5" customHeight="1" x14ac:dyDescent="0.25">
      <c r="B19" s="182" t="s">
        <v>557</v>
      </c>
      <c r="C19" s="214">
        <f>'3e Historical level Inputs'!C19</f>
        <v>0</v>
      </c>
      <c r="D19" s="214">
        <f>'3e Historical level Inputs'!D19</f>
        <v>-0.1310662676190151</v>
      </c>
      <c r="E19" s="214">
        <f>'3e Historical level Inputs'!E19</f>
        <v>1.6490220555819268</v>
      </c>
      <c r="F19" s="214">
        <f>'3e Historical level Inputs'!F19</f>
        <v>7.9249822078168828</v>
      </c>
      <c r="G19" s="214">
        <f>'3e Historical level Inputs'!G19</f>
        <v>9.5945159615724229</v>
      </c>
      <c r="H19" s="214">
        <f>'3e Historical level Inputs'!H19</f>
        <v>9.6655312765157912</v>
      </c>
      <c r="I19" s="214">
        <f>'3e Historical level Inputs'!I19</f>
        <v>11.448655558303896</v>
      </c>
      <c r="J19" s="214">
        <f>'3e Historical level Inputs'!J19</f>
        <v>11.630458109953564</v>
      </c>
      <c r="K19" s="214">
        <f>'3e Historical level Inputs'!K19</f>
        <v>11.375413031411084</v>
      </c>
      <c r="L19" s="214">
        <f>'3e Historical level Inputs'!L19</f>
        <v>11.405483218834176</v>
      </c>
      <c r="M19" s="214">
        <f>'3e Historical level Inputs'!M19</f>
        <v>10.452988037960663</v>
      </c>
      <c r="N19" s="180"/>
      <c r="O19" s="214">
        <f>'3e Historical level Inputs'!O19</f>
        <v>11.090106502704797</v>
      </c>
      <c r="P19" s="214">
        <f>'3e Historical level Inputs'!P19</f>
        <v>11.090106502704797</v>
      </c>
      <c r="Q19" s="214">
        <f>'3e Historical level Inputs'!Q19</f>
        <v>11.951673643525851</v>
      </c>
      <c r="R19" s="214">
        <f>'3e Historical level Inputs'!R19</f>
        <v>11.951673643525851</v>
      </c>
      <c r="S19" s="214">
        <f>'3e Historical level Inputs'!S19</f>
        <v>10.69908760649443</v>
      </c>
      <c r="T19" s="214">
        <f>'3e Historical level Inputs'!T19</f>
        <v>10.69908760649443</v>
      </c>
      <c r="U19" s="214">
        <f>'3e Historical level Inputs'!U19</f>
        <v>11.082285041361699</v>
      </c>
      <c r="V19" s="214">
        <f>'3e Historical level Inputs'!V19</f>
        <v>11.082285041361699</v>
      </c>
      <c r="W19" s="150"/>
      <c r="X19" s="182" t="s">
        <v>557</v>
      </c>
      <c r="Y19" s="214">
        <f>'3e Historical level Inputs'!Y19</f>
        <v>0</v>
      </c>
      <c r="Z19" s="214">
        <f>'3e Historical level Inputs'!Z19</f>
        <v>-0.1310662676190151</v>
      </c>
      <c r="AA19" s="214">
        <f>'3e Historical level Inputs'!AA19</f>
        <v>1.6490220555819268</v>
      </c>
      <c r="AB19" s="214">
        <f>'3e Historical level Inputs'!AB19</f>
        <v>7.9249822078168828</v>
      </c>
      <c r="AC19" s="214">
        <f>'3e Historical level Inputs'!AC19</f>
        <v>9.5945159615724229</v>
      </c>
      <c r="AD19" s="214">
        <f>'3e Historical level Inputs'!AD19</f>
        <v>9.6655312765157912</v>
      </c>
      <c r="AE19" s="214">
        <f>'3e Historical level Inputs'!AE19</f>
        <v>11.448655558303896</v>
      </c>
      <c r="AF19" s="214">
        <f>'3e Historical level Inputs'!AF19</f>
        <v>11.630458109953564</v>
      </c>
      <c r="AG19" s="214">
        <f>'3e Historical level Inputs'!AG19</f>
        <v>11.375413031411084</v>
      </c>
      <c r="AH19" s="214">
        <f>'3e Historical level Inputs'!AH19</f>
        <v>11.405483218834176</v>
      </c>
      <c r="AI19" s="214">
        <f>'3e Historical level Inputs'!AI19</f>
        <v>10.452988037960663</v>
      </c>
      <c r="AJ19" s="180"/>
      <c r="AK19" s="214">
        <f>'3e Historical level Inputs'!AK19</f>
        <v>11.090106502704797</v>
      </c>
      <c r="AL19" s="214">
        <f>'3e Historical level Inputs'!AL19</f>
        <v>11.090106502704797</v>
      </c>
      <c r="AM19" s="214">
        <f>'3e Historical level Inputs'!AM19</f>
        <v>11.951673643525851</v>
      </c>
      <c r="AN19" s="214">
        <f>'3e Historical level Inputs'!AN19</f>
        <v>11.951673643525851</v>
      </c>
      <c r="AO19" s="214">
        <f>'3e Historical level Inputs'!AO19</f>
        <v>10.69908760649443</v>
      </c>
      <c r="AP19" s="214">
        <f>'3e Historical level Inputs'!AP19</f>
        <v>10.69908760649443</v>
      </c>
      <c r="AQ19" s="214">
        <f>'3e Historical level Inputs'!AQ19</f>
        <v>11.082285041361699</v>
      </c>
      <c r="AR19" s="214">
        <f>'3e Historical level Inputs'!AR19</f>
        <v>11.082285041361699</v>
      </c>
      <c r="AT19" s="182" t="s">
        <v>557</v>
      </c>
      <c r="AU19" s="214">
        <f>'3e Historical level Inputs'!AU19</f>
        <v>0</v>
      </c>
      <c r="AV19" s="214">
        <f>'3e Historical level Inputs'!AV19</f>
        <v>-0.1023941345466083</v>
      </c>
      <c r="AW19" s="214">
        <f>'3e Historical level Inputs'!AW19</f>
        <v>1.3107897268148034</v>
      </c>
      <c r="AX19" s="214">
        <f>'3e Historical level Inputs'!AX19</f>
        <v>8.7391024854837429</v>
      </c>
      <c r="AY19" s="214">
        <f>'3e Historical level Inputs'!AY19</f>
        <v>10.102089688688181</v>
      </c>
      <c r="AZ19" s="214">
        <f>'3e Historical level Inputs'!AZ19</f>
        <v>10.300173121233545</v>
      </c>
      <c r="BA19" s="214">
        <f>'3e Historical level Inputs'!BA19</f>
        <v>11.847822371645295</v>
      </c>
      <c r="BB19" s="214">
        <f>'3e Historical level Inputs'!BB19</f>
        <v>7.7038430079225835</v>
      </c>
      <c r="BC19" s="214">
        <f>'3e Historical level Inputs'!BC19</f>
        <v>7.5210837283470982</v>
      </c>
      <c r="BD19" s="214">
        <f>'3e Historical level Inputs'!BD19</f>
        <v>5.503966281336238</v>
      </c>
      <c r="BE19" s="214">
        <f>'3e Historical level Inputs'!BE19</f>
        <v>2.3340147638275894</v>
      </c>
      <c r="BF19" s="180"/>
      <c r="BG19" s="214">
        <f>'3e Historical level Inputs'!BG19</f>
        <v>2.3848554466543854</v>
      </c>
      <c r="BH19" s="214">
        <f>'3e Historical level Inputs'!BH19</f>
        <v>2.3848554466543854</v>
      </c>
      <c r="BI19" s="214">
        <f>'3e Historical level Inputs'!BI19</f>
        <v>2.7714012178486205</v>
      </c>
      <c r="BJ19" s="214">
        <f>'3e Historical level Inputs'!BJ19</f>
        <v>2.7714012178486205</v>
      </c>
      <c r="BK19" s="214">
        <f>'3e Historical level Inputs'!BK19</f>
        <v>1.1467264798929691</v>
      </c>
      <c r="BL19" s="214">
        <f>'3e Historical level Inputs'!BL19</f>
        <v>1.1467264798929691</v>
      </c>
      <c r="BM19" s="214">
        <f>'3e Historical level Inputs'!BM19</f>
        <v>0.70545632255527646</v>
      </c>
      <c r="BN19" s="214">
        <f>'3e Historical level Inputs'!BN19</f>
        <v>0.70545632255527646</v>
      </c>
      <c r="BO19" s="150"/>
      <c r="BP19" s="182" t="s">
        <v>557</v>
      </c>
      <c r="BQ19" s="214">
        <f>'3e Historical level Inputs'!BQ19</f>
        <v>0</v>
      </c>
      <c r="BR19" s="214">
        <f>'3e Historical level Inputs'!BR19</f>
        <v>-0.23346040216562342</v>
      </c>
      <c r="BS19" s="214">
        <f>'3e Historical level Inputs'!BS19</f>
        <v>2.9598117823967303</v>
      </c>
      <c r="BT19" s="214">
        <f>'3e Historical level Inputs'!BT19</f>
        <v>16.664084693300627</v>
      </c>
      <c r="BU19" s="214">
        <f>'3e Historical level Inputs'!BU19</f>
        <v>19.696605650260604</v>
      </c>
      <c r="BV19" s="214">
        <f>'3e Historical level Inputs'!BV19</f>
        <v>19.965704397749334</v>
      </c>
      <c r="BW19" s="214">
        <f>'3e Historical level Inputs'!BW19</f>
        <v>23.296477929949191</v>
      </c>
      <c r="BX19" s="214">
        <f>'3e Historical level Inputs'!BX19</f>
        <v>19.334301117876148</v>
      </c>
      <c r="BY19" s="214">
        <f>'3e Historical level Inputs'!BY19</f>
        <v>18.896496759758183</v>
      </c>
      <c r="BZ19" s="214">
        <f>'3e Historical level Inputs'!BZ19</f>
        <v>16.909449500170414</v>
      </c>
      <c r="CA19" s="214">
        <f>'3e Historical level Inputs'!CA19</f>
        <v>12.787002801788253</v>
      </c>
      <c r="CB19" s="180"/>
      <c r="CC19" s="214">
        <f>'3e Historical level Inputs'!CC19</f>
        <v>13.474961949359184</v>
      </c>
      <c r="CD19" s="214">
        <f>'3e Historical level Inputs'!CD19</f>
        <v>13.474961949359184</v>
      </c>
      <c r="CE19" s="214">
        <f>'3e Historical level Inputs'!CE19</f>
        <v>14.723074861374471</v>
      </c>
      <c r="CF19" s="214">
        <f>'3e Historical level Inputs'!CF19</f>
        <v>14.723074861374471</v>
      </c>
      <c r="CG19" s="214">
        <f>'3e Historical level Inputs'!CG19</f>
        <v>11.845814086387399</v>
      </c>
      <c r="CH19" s="214">
        <f>'3e Historical level Inputs'!CH19</f>
        <v>11.845814086387399</v>
      </c>
      <c r="CI19" s="214">
        <f>'3e Historical level Inputs'!CI19</f>
        <v>11.787741363916975</v>
      </c>
      <c r="CJ19" s="214">
        <f>'3e Historical level Inputs'!CJ19</f>
        <v>11.787741363916975</v>
      </c>
    </row>
    <row r="20" spans="2:88" s="165" customFormat="1" ht="10.5" customHeight="1" x14ac:dyDescent="0.25">
      <c r="B20" s="182" t="s">
        <v>558</v>
      </c>
      <c r="C20" s="214">
        <f>'3e Historical level Inputs'!C20</f>
        <v>3.4230999999999985</v>
      </c>
      <c r="D20" s="214">
        <f>'3e Historical level Inputs'!D20</f>
        <v>3.4666423679060681</v>
      </c>
      <c r="E20" s="214">
        <f>'3e Historical level Inputs'!E20</f>
        <v>3.516883561643835</v>
      </c>
      <c r="F20" s="214">
        <f>'3e Historical level Inputs'!F20</f>
        <v>3.547028277886497</v>
      </c>
      <c r="G20" s="214">
        <f>'3e Historical level Inputs'!G20</f>
        <v>3.5872212328767126</v>
      </c>
      <c r="H20" s="214">
        <f>'3e Historical level Inputs'!H20</f>
        <v>3.6140165362035224</v>
      </c>
      <c r="I20" s="214">
        <f>'3e Historical level Inputs'!I20</f>
        <v>3.6341130136986304</v>
      </c>
      <c r="J20" s="214">
        <f>'3e Historical level Inputs'!J20</f>
        <v>3.6441612524461822</v>
      </c>
      <c r="K20" s="214">
        <f>'3e Historical level Inputs'!K20</f>
        <v>3.6642577299412911</v>
      </c>
      <c r="L20" s="214">
        <f>'3e Historical level Inputs'!L20</f>
        <v>3.731245988258316</v>
      </c>
      <c r="M20" s="214">
        <f>'3e Historical level Inputs'!M20</f>
        <v>3.8417766144814105</v>
      </c>
      <c r="N20" s="180"/>
      <c r="O20" s="214">
        <f>'3e Historical level Inputs'!O20</f>
        <v>4.0360425636007813</v>
      </c>
      <c r="P20" s="214">
        <f>'3e Historical level Inputs'!P20</f>
        <v>4.0360425636007813</v>
      </c>
      <c r="Q20" s="214">
        <f>'3e Historical level Inputs'!Q20</f>
        <v>4.1968143835616436</v>
      </c>
      <c r="R20" s="214">
        <f>'3e Historical level Inputs'!R20</f>
        <v>4.1968143835616436</v>
      </c>
      <c r="S20" s="214">
        <f>'3e Historical level Inputs'!S20</f>
        <v>4.3341403131115461</v>
      </c>
      <c r="T20" s="214">
        <f>'3e Historical level Inputs'!T20</f>
        <v>4.3341403131115461</v>
      </c>
      <c r="U20" s="214">
        <f>'3e Historical level Inputs'!U20</f>
        <v>4.3709838551859104</v>
      </c>
      <c r="V20" s="214">
        <f>'3e Historical level Inputs'!V20</f>
        <v>4.3709838551859104</v>
      </c>
      <c r="W20" s="150"/>
      <c r="X20" s="182" t="s">
        <v>558</v>
      </c>
      <c r="Y20" s="214">
        <f>'3e Historical level Inputs'!Y20</f>
        <v>3.4230999999999985</v>
      </c>
      <c r="Z20" s="214">
        <f>'3e Historical level Inputs'!Z20</f>
        <v>3.4666423679060681</v>
      </c>
      <c r="AA20" s="214">
        <f>'3e Historical level Inputs'!AA20</f>
        <v>3.516883561643835</v>
      </c>
      <c r="AB20" s="214">
        <f>'3e Historical level Inputs'!AB20</f>
        <v>3.547028277886497</v>
      </c>
      <c r="AC20" s="214">
        <f>'3e Historical level Inputs'!AC20</f>
        <v>3.5872212328767126</v>
      </c>
      <c r="AD20" s="214">
        <f>'3e Historical level Inputs'!AD20</f>
        <v>3.6140165362035224</v>
      </c>
      <c r="AE20" s="214">
        <f>'3e Historical level Inputs'!AE20</f>
        <v>3.6341130136986304</v>
      </c>
      <c r="AF20" s="214">
        <f>'3e Historical level Inputs'!AF20</f>
        <v>3.6441612524461822</v>
      </c>
      <c r="AG20" s="214">
        <f>'3e Historical level Inputs'!AG20</f>
        <v>3.6642577299412911</v>
      </c>
      <c r="AH20" s="214">
        <f>'3e Historical level Inputs'!AH20</f>
        <v>3.731245988258316</v>
      </c>
      <c r="AI20" s="214">
        <f>'3e Historical level Inputs'!AI20</f>
        <v>3.8417766144814105</v>
      </c>
      <c r="AJ20" s="180"/>
      <c r="AK20" s="214">
        <f>'3e Historical level Inputs'!AK20</f>
        <v>4.0360425636007813</v>
      </c>
      <c r="AL20" s="214">
        <f>'3e Historical level Inputs'!AL20</f>
        <v>4.0360425636007813</v>
      </c>
      <c r="AM20" s="214">
        <f>'3e Historical level Inputs'!AM20</f>
        <v>4.1968143835616436</v>
      </c>
      <c r="AN20" s="214">
        <f>'3e Historical level Inputs'!AN20</f>
        <v>4.1968143835616436</v>
      </c>
      <c r="AO20" s="214">
        <f>'3e Historical level Inputs'!AO20</f>
        <v>4.3341403131115461</v>
      </c>
      <c r="AP20" s="214">
        <f>'3e Historical level Inputs'!AP20</f>
        <v>4.3341403131115461</v>
      </c>
      <c r="AQ20" s="214">
        <f>'3e Historical level Inputs'!AQ20</f>
        <v>4.3709838551859104</v>
      </c>
      <c r="AR20" s="214">
        <f>'3e Historical level Inputs'!AR20</f>
        <v>4.3709838551859104</v>
      </c>
      <c r="AT20" s="182" t="s">
        <v>558</v>
      </c>
      <c r="AU20" s="214">
        <f>'3e Historical level Inputs'!AU20</f>
        <v>3.1859000000000006</v>
      </c>
      <c r="AV20" s="214">
        <f>'3e Historical level Inputs'!AV20</f>
        <v>3.2264251467710374</v>
      </c>
      <c r="AW20" s="214">
        <f>'3e Historical level Inputs'!AW20</f>
        <v>3.2731849315068478</v>
      </c>
      <c r="AX20" s="214">
        <f>'3e Historical level Inputs'!AX20</f>
        <v>3.3012408023483384</v>
      </c>
      <c r="AY20" s="214">
        <f>'3e Historical level Inputs'!AY20</f>
        <v>3.3386486301369867</v>
      </c>
      <c r="AZ20" s="214">
        <f>'3e Historical level Inputs'!AZ20</f>
        <v>3.3635871819960861</v>
      </c>
      <c r="BA20" s="214">
        <f>'3e Historical level Inputs'!BA20</f>
        <v>3.3822910958904111</v>
      </c>
      <c r="BB20" s="214">
        <f>'3e Historical level Inputs'!BB20</f>
        <v>3.3916430528375732</v>
      </c>
      <c r="BC20" s="214">
        <f>'3e Historical level Inputs'!BC20</f>
        <v>3.4103469667319</v>
      </c>
      <c r="BD20" s="214">
        <f>'3e Historical level Inputs'!BD20</f>
        <v>3.4726933463796494</v>
      </c>
      <c r="BE20" s="214">
        <f>'3e Historical level Inputs'!BE20</f>
        <v>3.5755648727984357</v>
      </c>
      <c r="BF20" s="180"/>
      <c r="BG20" s="214">
        <f>'3e Historical level Inputs'!BG20</f>
        <v>3.7563693737769079</v>
      </c>
      <c r="BH20" s="214">
        <f>'3e Historical level Inputs'!BH20</f>
        <v>3.7563693737769079</v>
      </c>
      <c r="BI20" s="214">
        <f>'3e Historical level Inputs'!BI20</f>
        <v>3.9060006849315063</v>
      </c>
      <c r="BJ20" s="214">
        <f>'3e Historical level Inputs'!BJ20</f>
        <v>3.9060006849315063</v>
      </c>
      <c r="BK20" s="214">
        <f>'3e Historical level Inputs'!BK20</f>
        <v>4.0338107632093942</v>
      </c>
      <c r="BL20" s="214">
        <f>'3e Historical level Inputs'!BL20</f>
        <v>4.0338107632093942</v>
      </c>
      <c r="BM20" s="214">
        <f>'3e Historical level Inputs'!BM20</f>
        <v>4.0681012720156549</v>
      </c>
      <c r="BN20" s="214">
        <f>'3e Historical level Inputs'!BN20</f>
        <v>4.0681012720156549</v>
      </c>
      <c r="BO20" s="150"/>
      <c r="BP20" s="182" t="s">
        <v>558</v>
      </c>
      <c r="BQ20" s="214">
        <f>'3e Historical level Inputs'!BQ20</f>
        <v>6.6089999999999991</v>
      </c>
      <c r="BR20" s="214">
        <f>'3e Historical level Inputs'!BR20</f>
        <v>6.6930675146771055</v>
      </c>
      <c r="BS20" s="214">
        <f>'3e Historical level Inputs'!BS20</f>
        <v>6.7900684931506827</v>
      </c>
      <c r="BT20" s="214">
        <f>'3e Historical level Inputs'!BT20</f>
        <v>6.8482690802348358</v>
      </c>
      <c r="BU20" s="214">
        <f>'3e Historical level Inputs'!BU20</f>
        <v>6.9258698630136992</v>
      </c>
      <c r="BV20" s="214">
        <f>'3e Historical level Inputs'!BV20</f>
        <v>6.9776037181996085</v>
      </c>
      <c r="BW20" s="214">
        <f>'3e Historical level Inputs'!BW20</f>
        <v>7.0164041095890415</v>
      </c>
      <c r="BX20" s="214">
        <f>'3e Historical level Inputs'!BX20</f>
        <v>7.0358043052837553</v>
      </c>
      <c r="BY20" s="214">
        <f>'3e Historical level Inputs'!BY20</f>
        <v>7.074604696673191</v>
      </c>
      <c r="BZ20" s="214">
        <f>'3e Historical level Inputs'!BZ20</f>
        <v>7.2039393346379654</v>
      </c>
      <c r="CA20" s="214">
        <f>'3e Historical level Inputs'!CA20</f>
        <v>7.4173414872798462</v>
      </c>
      <c r="CB20" s="180"/>
      <c r="CC20" s="214">
        <f>'3e Historical level Inputs'!CC20</f>
        <v>7.7924119373776897</v>
      </c>
      <c r="CD20" s="214">
        <f>'3e Historical level Inputs'!CD20</f>
        <v>7.7924119373776897</v>
      </c>
      <c r="CE20" s="214">
        <f>'3e Historical level Inputs'!CE20</f>
        <v>8.1028150684931504</v>
      </c>
      <c r="CF20" s="214">
        <f>'3e Historical level Inputs'!CF20</f>
        <v>8.1028150684931504</v>
      </c>
      <c r="CG20" s="214">
        <f>'3e Historical level Inputs'!CG20</f>
        <v>8.3679510763209404</v>
      </c>
      <c r="CH20" s="214">
        <f>'3e Historical level Inputs'!CH20</f>
        <v>8.3679510763209404</v>
      </c>
      <c r="CI20" s="214">
        <f>'3e Historical level Inputs'!CI20</f>
        <v>8.4390851272015652</v>
      </c>
      <c r="CJ20" s="214">
        <f>'3e Historical level Inputs'!CJ20</f>
        <v>8.4390851272015652</v>
      </c>
    </row>
    <row r="21" spans="2:88" s="165" customFormat="1" ht="10.5" customHeight="1" x14ac:dyDescent="0.25">
      <c r="B21" s="182" t="s">
        <v>559</v>
      </c>
      <c r="C21" s="214">
        <f>'3e Historical level Inputs'!C21</f>
        <v>0.3048172414265064</v>
      </c>
      <c r="D21" s="214">
        <f>'3e Historical level Inputs'!D21</f>
        <v>0.30663009489225096</v>
      </c>
      <c r="E21" s="214">
        <f>'3e Historical level Inputs'!E21</f>
        <v>0.32153419895352242</v>
      </c>
      <c r="F21" s="214">
        <f>'3e Historical level Inputs'!F21</f>
        <v>0.35369320508315588</v>
      </c>
      <c r="G21" s="214">
        <f>'3e Historical level Inputs'!G21</f>
        <v>0.36397152211991751</v>
      </c>
      <c r="H21" s="214">
        <f>'3e Historical level Inputs'!H21</f>
        <v>0.3654016518886552</v>
      </c>
      <c r="I21" s="214">
        <f>'3e Historical level Inputs'!I21</f>
        <v>0.37951024777569842</v>
      </c>
      <c r="J21" s="214">
        <f>'3e Historical level Inputs'!J21</f>
        <v>0.37945228975723061</v>
      </c>
      <c r="K21" s="214">
        <f>'3e Historical level Inputs'!K21</f>
        <v>0.38756156426748894</v>
      </c>
      <c r="L21" s="214">
        <f>'3e Historical level Inputs'!L21</f>
        <v>0.38706536557025223</v>
      </c>
      <c r="M21" s="214">
        <f>'3e Historical level Inputs'!M21</f>
        <v>0.72327922943688272</v>
      </c>
      <c r="N21" s="180"/>
      <c r="O21" s="214">
        <f>'3e Historical level Inputs'!O21</f>
        <v>0.73887230089167066</v>
      </c>
      <c r="P21" s="214">
        <f>'3e Historical level Inputs'!P21</f>
        <v>0.73887230089167066</v>
      </c>
      <c r="Q21" s="214">
        <f>'3e Historical level Inputs'!Q21</f>
        <v>0.84670708057203137</v>
      </c>
      <c r="R21" s="214">
        <f>'3e Historical level Inputs'!R21</f>
        <v>0.84670708057203137</v>
      </c>
      <c r="S21" s="214">
        <f>'3e Historical level Inputs'!S21</f>
        <v>0.84835095212362333</v>
      </c>
      <c r="T21" s="214">
        <f>'3e Historical level Inputs'!T21</f>
        <v>0.84835095212362333</v>
      </c>
      <c r="U21" s="214">
        <f>'3e Historical level Inputs'!U21</f>
        <v>0.93791671046929215</v>
      </c>
      <c r="V21" s="214">
        <f>'3e Historical level Inputs'!V21</f>
        <v>0.93791671046929215</v>
      </c>
      <c r="W21" s="150"/>
      <c r="X21" s="182" t="s">
        <v>559</v>
      </c>
      <c r="Y21" s="214">
        <f>'3e Historical level Inputs'!Y21</f>
        <v>0.30183159937306542</v>
      </c>
      <c r="Z21" s="214">
        <f>'3e Historical level Inputs'!Z21</f>
        <v>0.30363539629217046</v>
      </c>
      <c r="AA21" s="214">
        <f>'3e Historical level Inputs'!AA21</f>
        <v>0.31834956145109461</v>
      </c>
      <c r="AB21" s="214">
        <f>'3e Historical level Inputs'!AB21</f>
        <v>0.35006936217687307</v>
      </c>
      <c r="AC21" s="214">
        <f>'3e Historical level Inputs'!AC21</f>
        <v>0.36021877252983547</v>
      </c>
      <c r="AD21" s="214">
        <f>'3e Historical level Inputs'!AD21</f>
        <v>0.36163892280110382</v>
      </c>
      <c r="AE21" s="214">
        <f>'3e Historical level Inputs'!AE21</f>
        <v>0.37555741191792663</v>
      </c>
      <c r="AF21" s="214">
        <f>'3e Historical level Inputs'!AF21</f>
        <v>0.37550403656820436</v>
      </c>
      <c r="AG21" s="214">
        <f>'3e Historical level Inputs'!AG21</f>
        <v>0.38350724918949913</v>
      </c>
      <c r="AH21" s="214">
        <f>'3e Historical level Inputs'!AH21</f>
        <v>0.38304313997934702</v>
      </c>
      <c r="AI21" s="214">
        <f>'3e Historical level Inputs'!AI21</f>
        <v>0.71458844012002942</v>
      </c>
      <c r="AJ21" s="180"/>
      <c r="AK21" s="214">
        <f>'3e Historical level Inputs'!AK21</f>
        <v>0.73003596802967397</v>
      </c>
      <c r="AL21" s="214">
        <f>'3e Historical level Inputs'!AL21</f>
        <v>0.73003596802967397</v>
      </c>
      <c r="AM21" s="214">
        <f>'3e Historical level Inputs'!AM21</f>
        <v>0.83642041500362485</v>
      </c>
      <c r="AN21" s="214">
        <f>'3e Historical level Inputs'!AN21</f>
        <v>0.83642041500362485</v>
      </c>
      <c r="AO21" s="214">
        <f>'3e Historical level Inputs'!AO21</f>
        <v>0.83809279077755483</v>
      </c>
      <c r="AP21" s="214">
        <f>'3e Historical level Inputs'!AP21</f>
        <v>0.83809279077755483</v>
      </c>
      <c r="AQ21" s="214">
        <f>'3e Historical level Inputs'!AQ21</f>
        <v>0.92641764263473747</v>
      </c>
      <c r="AR21" s="214">
        <f>'3e Historical level Inputs'!AR21</f>
        <v>0.92641764263473747</v>
      </c>
      <c r="AT21" s="182" t="s">
        <v>559</v>
      </c>
      <c r="AU21" s="214">
        <f>'3e Historical level Inputs'!AU21</f>
        <v>0.29624795193665687</v>
      </c>
      <c r="AV21" s="214">
        <f>'3e Historical level Inputs'!AV21</f>
        <v>0.29924049308805628</v>
      </c>
      <c r="AW21" s="214">
        <f>'3e Historical level Inputs'!AW21</f>
        <v>0.31073579295233944</v>
      </c>
      <c r="AX21" s="214">
        <f>'3e Historical level Inputs'!AX21</f>
        <v>0.34381674836941578</v>
      </c>
      <c r="AY21" s="214">
        <f>'3e Historical level Inputs'!AY21</f>
        <v>0.3532978115299103</v>
      </c>
      <c r="AZ21" s="214">
        <f>'3e Historical level Inputs'!AZ21</f>
        <v>0.35585978057964157</v>
      </c>
      <c r="BA21" s="214">
        <f>'3e Historical level Inputs'!BA21</f>
        <v>0.36452154710060708</v>
      </c>
      <c r="BB21" s="214">
        <f>'3e Historical level Inputs'!BB21</f>
        <v>0.34689191001660669</v>
      </c>
      <c r="BC21" s="214">
        <f>'3e Historical level Inputs'!BC21</f>
        <v>0.35410887614670727</v>
      </c>
      <c r="BD21" s="214">
        <f>'3e Historical level Inputs'!BD21</f>
        <v>0.34726668352837076</v>
      </c>
      <c r="BE21" s="214">
        <f>'3e Historical level Inputs'!BE21</f>
        <v>0.3619817374797405</v>
      </c>
      <c r="BF21" s="180"/>
      <c r="BG21" s="214">
        <f>'3e Historical level Inputs'!BG21</f>
        <v>0.37877314200521778</v>
      </c>
      <c r="BH21" s="214">
        <f>'3e Historical level Inputs'!BH21</f>
        <v>0.37877314200521778</v>
      </c>
      <c r="BI21" s="214">
        <f>'3e Historical level Inputs'!BI21</f>
        <v>0.38682869835667899</v>
      </c>
      <c r="BJ21" s="214">
        <f>'3e Historical level Inputs'!BJ21</f>
        <v>0.38682869835667899</v>
      </c>
      <c r="BK21" s="214">
        <f>'3e Historical level Inputs'!BK21</f>
        <v>0.39088402037736542</v>
      </c>
      <c r="BL21" s="214">
        <f>'3e Historical level Inputs'!BL21</f>
        <v>0.39088402037736542</v>
      </c>
      <c r="BM21" s="214">
        <f>'3e Historical level Inputs'!BM21</f>
        <v>0.39251952615106195</v>
      </c>
      <c r="BN21" s="214">
        <f>'3e Historical level Inputs'!BN21</f>
        <v>0.39251952615106195</v>
      </c>
      <c r="BO21" s="150"/>
      <c r="BP21" s="182" t="s">
        <v>559</v>
      </c>
      <c r="BQ21" s="214">
        <f>'3e Historical level Inputs'!BQ21</f>
        <v>0.60106519336316322</v>
      </c>
      <c r="BR21" s="214">
        <f>'3e Historical level Inputs'!BR21</f>
        <v>0.60587058798030724</v>
      </c>
      <c r="BS21" s="214">
        <f>'3e Historical level Inputs'!BS21</f>
        <v>0.63226999190586186</v>
      </c>
      <c r="BT21" s="214">
        <f>'3e Historical level Inputs'!BT21</f>
        <v>0.69750995345257172</v>
      </c>
      <c r="BU21" s="214">
        <f>'3e Historical level Inputs'!BU21</f>
        <v>0.71726933364982781</v>
      </c>
      <c r="BV21" s="214">
        <f>'3e Historical level Inputs'!BV21</f>
        <v>0.72126143246829677</v>
      </c>
      <c r="BW21" s="214">
        <f>'3e Historical level Inputs'!BW21</f>
        <v>0.74403179487630555</v>
      </c>
      <c r="BX21" s="214">
        <f>'3e Historical level Inputs'!BX21</f>
        <v>0.72634419977383735</v>
      </c>
      <c r="BY21" s="214">
        <f>'3e Historical level Inputs'!BY21</f>
        <v>0.74167044041419627</v>
      </c>
      <c r="BZ21" s="214">
        <f>'3e Historical level Inputs'!BZ21</f>
        <v>0.73433204909862293</v>
      </c>
      <c r="CA21" s="214">
        <f>'3e Historical level Inputs'!CA21</f>
        <v>1.0852609669166231</v>
      </c>
      <c r="CB21" s="180"/>
      <c r="CC21" s="214">
        <f>'3e Historical level Inputs'!CC21</f>
        <v>1.1176454428968885</v>
      </c>
      <c r="CD21" s="214">
        <f>'3e Historical level Inputs'!CD21</f>
        <v>1.1176454428968885</v>
      </c>
      <c r="CE21" s="214">
        <f>'3e Historical level Inputs'!CE21</f>
        <v>1.2335357789287102</v>
      </c>
      <c r="CF21" s="214">
        <f>'3e Historical level Inputs'!CF21</f>
        <v>1.2335357789287102</v>
      </c>
      <c r="CG21" s="214">
        <f>'3e Historical level Inputs'!CG21</f>
        <v>1.2392349725009888</v>
      </c>
      <c r="CH21" s="214">
        <f>'3e Historical level Inputs'!CH21</f>
        <v>1.2392349725009888</v>
      </c>
      <c r="CI21" s="214">
        <f>'3e Historical level Inputs'!CI21</f>
        <v>1.3304362366203542</v>
      </c>
      <c r="CJ21" s="214">
        <f>'3e Historical level Inputs'!CJ21</f>
        <v>1.3304362366203542</v>
      </c>
    </row>
    <row r="22" spans="2:88" s="165" customFormat="1" ht="10.5" customHeight="1" x14ac:dyDescent="0.25">
      <c r="B22" s="182" t="s">
        <v>560</v>
      </c>
      <c r="C22" s="214">
        <f>'3e Historical level Inputs'!C22</f>
        <v>1.2884570048708395</v>
      </c>
      <c r="D22" s="214">
        <f>'3e Historical level Inputs'!D22</f>
        <v>1.2965689318038363</v>
      </c>
      <c r="E22" s="214">
        <f>'3e Historical level Inputs'!E22</f>
        <v>1.3572996991946298</v>
      </c>
      <c r="F22" s="214">
        <f>'3e Historical level Inputs'!F22</f>
        <v>1.486824409786516</v>
      </c>
      <c r="G22" s="214">
        <f>'3e Historical level Inputs'!G22</f>
        <v>1.528813565806703</v>
      </c>
      <c r="H22" s="214">
        <f>'3e Historical level Inputs'!H22</f>
        <v>1.5350666128718873</v>
      </c>
      <c r="I22" s="214">
        <f>'3e Historical level Inputs'!I22</f>
        <v>1.5920239638819484</v>
      </c>
      <c r="J22" s="214">
        <f>'3e Historical level Inputs'!J22</f>
        <v>1.5919861966976829</v>
      </c>
      <c r="K22" s="214">
        <f>'3e Historical level Inputs'!K22</f>
        <v>1.6248893931427131</v>
      </c>
      <c r="L22" s="214">
        <f>'3e Historical level Inputs'!L22</f>
        <v>1.6241973233501166</v>
      </c>
      <c r="M22" s="214">
        <f>'3e Historical level Inputs'!M22</f>
        <v>2.9743805907348948</v>
      </c>
      <c r="N22" s="180"/>
      <c r="O22" s="214">
        <f>'3e Historical level Inputs'!O22</f>
        <v>3.0406632300550855</v>
      </c>
      <c r="P22" s="214">
        <f>'3e Historical level Inputs'!P22</f>
        <v>3.0406632300550855</v>
      </c>
      <c r="Q22" s="214">
        <f>'3e Historical level Inputs'!Q22</f>
        <v>3.4761383700541981</v>
      </c>
      <c r="R22" s="214">
        <f>'3e Historical level Inputs'!R22</f>
        <v>3.4761383700541981</v>
      </c>
      <c r="S22" s="214">
        <f>'3e Historical level Inputs'!S22</f>
        <v>4.366720211324739</v>
      </c>
      <c r="T22" s="214">
        <f>'3e Historical level Inputs'!T22</f>
        <v>4.2994526626847129</v>
      </c>
      <c r="U22" s="214">
        <f>'3e Historical level Inputs'!U22</f>
        <v>4.9620018304185054</v>
      </c>
      <c r="V22" s="214">
        <f>'3e Historical level Inputs'!V22</f>
        <v>5.1236595215730114</v>
      </c>
      <c r="W22" s="150"/>
      <c r="X22" s="182" t="s">
        <v>560</v>
      </c>
      <c r="Y22" s="214">
        <f>'3e Historical level Inputs'!Y22</f>
        <v>1.2935975501555486</v>
      </c>
      <c r="Z22" s="214">
        <f>'3e Historical level Inputs'!Z22</f>
        <v>1.3017754257768488</v>
      </c>
      <c r="AA22" s="214">
        <f>'3e Historical level Inputs'!AA22</f>
        <v>1.3625788114642496</v>
      </c>
      <c r="AB22" s="214">
        <f>'3e Historical level Inputs'!AB22</f>
        <v>1.4921407937458351</v>
      </c>
      <c r="AC22" s="214">
        <f>'3e Historical level Inputs'!AC22</f>
        <v>1.5341884907279846</v>
      </c>
      <c r="AD22" s="214">
        <f>'3e Historical level Inputs'!AD22</f>
        <v>1.5404820362613385</v>
      </c>
      <c r="AE22" s="214">
        <f>'3e Historical level Inputs'!AE22</f>
        <v>1.5974662240967812</v>
      </c>
      <c r="AF22" s="214">
        <f>'3e Historical level Inputs'!AF22</f>
        <v>1.597443805076298</v>
      </c>
      <c r="AG22" s="214">
        <f>'3e Historical level Inputs'!AG22</f>
        <v>1.6303754661279695</v>
      </c>
      <c r="AH22" s="214">
        <f>'3e Historical level Inputs'!AH22</f>
        <v>1.6297857472222499</v>
      </c>
      <c r="AI22" s="214">
        <f>'3e Historical level Inputs'!AI22</f>
        <v>2.9800464473379735</v>
      </c>
      <c r="AJ22" s="180"/>
      <c r="AK22" s="214">
        <f>'3e Historical level Inputs'!AK22</f>
        <v>3.0466212829660857</v>
      </c>
      <c r="AL22" s="214">
        <f>'3e Historical level Inputs'!AL22</f>
        <v>3.0466212829660857</v>
      </c>
      <c r="AM22" s="214">
        <f>'3e Historical level Inputs'!AM22</f>
        <v>3.4823124834277976</v>
      </c>
      <c r="AN22" s="214">
        <f>'3e Historical level Inputs'!AN22</f>
        <v>3.4823124834277976</v>
      </c>
      <c r="AO22" s="214">
        <f>'3e Historical level Inputs'!AO22</f>
        <v>4.0081679499342568</v>
      </c>
      <c r="AP22" s="214">
        <f>'3e Historical level Inputs'!AP22</f>
        <v>3.9456044015220599</v>
      </c>
      <c r="AQ22" s="214">
        <f>'3e Historical level Inputs'!AQ22</f>
        <v>4.5696546812301877</v>
      </c>
      <c r="AR22" s="214">
        <f>'3e Historical level Inputs'!AR22</f>
        <v>4.7251982341144565</v>
      </c>
      <c r="AT22" s="182" t="s">
        <v>560</v>
      </c>
      <c r="AU22" s="214">
        <f>'3e Historical level Inputs'!AU22</f>
        <v>1.4550432894434291</v>
      </c>
      <c r="AV22" s="214">
        <f>'3e Historical level Inputs'!AV22</f>
        <v>1.4699029567148401</v>
      </c>
      <c r="AW22" s="214">
        <f>'3e Historical level Inputs'!AW22</f>
        <v>1.5248742805576883</v>
      </c>
      <c r="AX22" s="214">
        <f>'3e Historical level Inputs'!AX22</f>
        <v>1.6810068537036915</v>
      </c>
      <c r="AY22" s="214">
        <f>'3e Historical level Inputs'!AY22</f>
        <v>1.7263235180077918</v>
      </c>
      <c r="AZ22" s="214">
        <f>'3e Historical level Inputs'!AZ22</f>
        <v>1.7388562004680221</v>
      </c>
      <c r="BA22" s="214">
        <f>'3e Historical level Inputs'!BA22</f>
        <v>1.779957221137541</v>
      </c>
      <c r="BB22" s="214">
        <f>'3e Historical level Inputs'!BB22</f>
        <v>1.6972211285225038</v>
      </c>
      <c r="BC22" s="214">
        <f>'3e Historical level Inputs'!BC22</f>
        <v>1.7315268400658221</v>
      </c>
      <c r="BD22" s="214">
        <f>'3e Historical level Inputs'!BD22</f>
        <v>1.7005535775345881</v>
      </c>
      <c r="BE22" s="214">
        <f>'3e Historical level Inputs'!BE22</f>
        <v>1.7717550971874358</v>
      </c>
      <c r="BF22" s="180"/>
      <c r="BG22" s="214">
        <f>'3e Historical level Inputs'!BG22</f>
        <v>1.8542316928108573</v>
      </c>
      <c r="BH22" s="214">
        <f>'3e Historical level Inputs'!BH22</f>
        <v>1.8542316928108573</v>
      </c>
      <c r="BI22" s="214">
        <f>'3e Historical level Inputs'!BI22</f>
        <v>1.8950173356435691</v>
      </c>
      <c r="BJ22" s="214">
        <f>'3e Historical level Inputs'!BJ22</f>
        <v>1.8950173356435691</v>
      </c>
      <c r="BK22" s="214">
        <f>'3e Historical level Inputs'!BK22</f>
        <v>2.5219569187259716</v>
      </c>
      <c r="BL22" s="214">
        <f>'3e Historical level Inputs'!BL22</f>
        <v>2.4496055863783206</v>
      </c>
      <c r="BM22" s="214">
        <f>'3e Historical level Inputs'!BM22</f>
        <v>2.6756078027163208</v>
      </c>
      <c r="BN22" s="214">
        <f>'3e Historical level Inputs'!BN22</f>
        <v>2.7907179007312517</v>
      </c>
      <c r="BO22" s="150"/>
      <c r="BP22" s="182" t="s">
        <v>560</v>
      </c>
      <c r="BQ22" s="214">
        <f>'3e Historical level Inputs'!BQ22</f>
        <v>2.7435002943142686</v>
      </c>
      <c r="BR22" s="214">
        <f>'3e Historical level Inputs'!BR22</f>
        <v>2.7664718885186765</v>
      </c>
      <c r="BS22" s="214">
        <f>'3e Historical level Inputs'!BS22</f>
        <v>2.8821739797523183</v>
      </c>
      <c r="BT22" s="214">
        <f>'3e Historical level Inputs'!BT22</f>
        <v>3.1678312634902075</v>
      </c>
      <c r="BU22" s="214">
        <f>'3e Historical level Inputs'!BU22</f>
        <v>3.2551370838144948</v>
      </c>
      <c r="BV22" s="214">
        <f>'3e Historical level Inputs'!BV22</f>
        <v>3.2739228133399094</v>
      </c>
      <c r="BW22" s="214">
        <f>'3e Historical level Inputs'!BW22</f>
        <v>3.3719811850194894</v>
      </c>
      <c r="BX22" s="214">
        <f>'3e Historical level Inputs'!BX22</f>
        <v>3.289207325220187</v>
      </c>
      <c r="BY22" s="214">
        <f>'3e Historical level Inputs'!BY22</f>
        <v>3.3564162332085354</v>
      </c>
      <c r="BZ22" s="214">
        <f>'3e Historical level Inputs'!BZ22</f>
        <v>3.3247509008847045</v>
      </c>
      <c r="CA22" s="214">
        <f>'3e Historical level Inputs'!CA22</f>
        <v>4.7461356879223304</v>
      </c>
      <c r="CB22" s="180"/>
      <c r="CC22" s="214">
        <f>'3e Historical level Inputs'!CC22</f>
        <v>4.8948949228659426</v>
      </c>
      <c r="CD22" s="214">
        <f>'3e Historical level Inputs'!CD22</f>
        <v>4.8948949228659426</v>
      </c>
      <c r="CE22" s="214">
        <f>'3e Historical level Inputs'!CE22</f>
        <v>5.3711557056977668</v>
      </c>
      <c r="CF22" s="214">
        <f>'3e Historical level Inputs'!CF22</f>
        <v>5.3711557056977668</v>
      </c>
      <c r="CG22" s="214">
        <f>'3e Historical level Inputs'!CG22</f>
        <v>6.888677130050711</v>
      </c>
      <c r="CH22" s="214">
        <f>'3e Historical level Inputs'!CH22</f>
        <v>6.7490582490630331</v>
      </c>
      <c r="CI22" s="214">
        <f>'3e Historical level Inputs'!CI22</f>
        <v>7.6376096331348258</v>
      </c>
      <c r="CJ22" s="214">
        <f>'3e Historical level Inputs'!CJ22</f>
        <v>7.9143774223042627</v>
      </c>
    </row>
    <row r="23" spans="2:88" s="165" customFormat="1" ht="10.5" customHeight="1" x14ac:dyDescent="0.25">
      <c r="B23" s="183" t="s">
        <v>561</v>
      </c>
      <c r="C23" s="214">
        <f>'3e Historical level Inputs'!C23</f>
        <v>0.75226449390475369</v>
      </c>
      <c r="D23" s="214">
        <f>'3e Historical level Inputs'!D23</f>
        <v>0.7585153714399705</v>
      </c>
      <c r="E23" s="214">
        <f>'3e Historical level Inputs'!E23</f>
        <v>0.80099985974030585</v>
      </c>
      <c r="F23" s="214">
        <f>'3e Historical level Inputs'!F23</f>
        <v>0.90080883366004194</v>
      </c>
      <c r="G23" s="214">
        <f>'3e Historical level Inputs'!G23</f>
        <v>0.93587493362082863</v>
      </c>
      <c r="H23" s="214">
        <f>'3e Historical level Inputs'!H23</f>
        <v>0.94069339805588448</v>
      </c>
      <c r="I23" s="214">
        <f>'3e Historical level Inputs'!I23</f>
        <v>0.97397192787032549</v>
      </c>
      <c r="J23" s="214">
        <f>'3e Historical level Inputs'!J23</f>
        <v>0.97394282528525022</v>
      </c>
      <c r="K23" s="214">
        <f>'3e Historical level Inputs'!K23</f>
        <v>0.99715973929417523</v>
      </c>
      <c r="L23" s="214">
        <f>'3e Historical level Inputs'!L23</f>
        <v>0.99662644510216869</v>
      </c>
      <c r="M23" s="214">
        <f>'3e Historical level Inputs'!M23</f>
        <v>1.0561258693602202</v>
      </c>
      <c r="N23" s="180"/>
      <c r="O23" s="214">
        <f>'3e Historical level Inputs'!O23</f>
        <v>1.1072018546993037</v>
      </c>
      <c r="P23" s="214">
        <f>'3e Historical level Inputs'!P23</f>
        <v>1.1072018546993037</v>
      </c>
      <c r="Q23" s="214">
        <f>'3e Historical level Inputs'!Q23</f>
        <v>1.1685112998891873</v>
      </c>
      <c r="R23" s="214">
        <f>'3e Historical level Inputs'!R23</f>
        <v>1.1685112998891873</v>
      </c>
      <c r="S23" s="214">
        <f>'3e Historical level Inputs'!S23</f>
        <v>1.1885433345388972</v>
      </c>
      <c r="T23" s="214">
        <f>'3e Historical level Inputs'!T23</f>
        <v>1.1875584703592585</v>
      </c>
      <c r="U23" s="214">
        <f>'3e Historical level Inputs'!U23</f>
        <v>1.2138963519281791</v>
      </c>
      <c r="V23" s="214">
        <f>'3e Historical level Inputs'!V23</f>
        <v>1.2162631821843723</v>
      </c>
      <c r="W23" s="150"/>
      <c r="X23" s="183" t="s">
        <v>561</v>
      </c>
      <c r="Y23" s="214">
        <f>'3e Historical level Inputs'!Y23</f>
        <v>0.75622568824296266</v>
      </c>
      <c r="Z23" s="214">
        <f>'3e Historical level Inputs'!Z23</f>
        <v>0.76252738442800205</v>
      </c>
      <c r="AA23" s="214">
        <f>'3e Historical level Inputs'!AA23</f>
        <v>0.80506783083578337</v>
      </c>
      <c r="AB23" s="214">
        <f>'3e Historical level Inputs'!AB23</f>
        <v>0.90490552552307146</v>
      </c>
      <c r="AC23" s="214">
        <f>'3e Historical level Inputs'!AC23</f>
        <v>0.94001673589807211</v>
      </c>
      <c r="AD23" s="214">
        <f>'3e Historical level Inputs'!AD23</f>
        <v>0.94486640758720952</v>
      </c>
      <c r="AE23" s="214">
        <f>'3e Historical level Inputs'!AE23</f>
        <v>0.9781656172857619</v>
      </c>
      <c r="AF23" s="214">
        <f>'3e Historical level Inputs'!AF23</f>
        <v>0.9781483416676926</v>
      </c>
      <c r="AG23" s="214">
        <f>'3e Historical level Inputs'!AG23</f>
        <v>1.0013871898941809</v>
      </c>
      <c r="AH23" s="214">
        <f>'3e Historical level Inputs'!AH23</f>
        <v>1.0009327651082691</v>
      </c>
      <c r="AI23" s="214">
        <f>'3e Historical level Inputs'!AI23</f>
        <v>1.0604918573739783</v>
      </c>
      <c r="AJ23" s="180"/>
      <c r="AK23" s="214">
        <f>'3e Historical level Inputs'!AK23</f>
        <v>1.1117930029434413</v>
      </c>
      <c r="AL23" s="214">
        <f>'3e Historical level Inputs'!AL23</f>
        <v>1.1117930029434413</v>
      </c>
      <c r="AM23" s="214">
        <f>'3e Historical level Inputs'!AM23</f>
        <v>1.1732689397083937</v>
      </c>
      <c r="AN23" s="214">
        <f>'3e Historical level Inputs'!AN23</f>
        <v>1.1732689397083937</v>
      </c>
      <c r="AO23" s="214">
        <f>'3e Historical level Inputs'!AO23</f>
        <v>1.1881190800178894</v>
      </c>
      <c r="AP23" s="214">
        <f>'3e Historical level Inputs'!AP23</f>
        <v>1.1872030871055863</v>
      </c>
      <c r="AQ23" s="214">
        <f>'3e Historical level Inputs'!AQ23</f>
        <v>1.2130014339285438</v>
      </c>
      <c r="AR23" s="214">
        <f>'3e Historical level Inputs'!AR23</f>
        <v>1.2152787470863224</v>
      </c>
      <c r="AT23" s="183" t="s">
        <v>561</v>
      </c>
      <c r="AU23" s="214">
        <f>'3e Historical level Inputs'!AU23</f>
        <v>1.1212252632297603</v>
      </c>
      <c r="AV23" s="214">
        <f>'3e Historical level Inputs'!AV23</f>
        <v>1.1326758052643326</v>
      </c>
      <c r="AW23" s="214">
        <f>'3e Historical level Inputs'!AW23</f>
        <v>1.1750355326298065</v>
      </c>
      <c r="AX23" s="214">
        <f>'3e Historical level Inputs'!AX23</f>
        <v>1.2953479567992134</v>
      </c>
      <c r="AY23" s="214">
        <f>'3e Historical level Inputs'!AY23</f>
        <v>1.3302680098530959</v>
      </c>
      <c r="AZ23" s="214">
        <f>'3e Historical level Inputs'!AZ23</f>
        <v>1.3399254271219816</v>
      </c>
      <c r="BA23" s="214">
        <f>'3e Historical level Inputs'!BA23</f>
        <v>1.3715969952832423</v>
      </c>
      <c r="BB23" s="214">
        <f>'3e Historical level Inputs'!BB23</f>
        <v>1.3078423304606033</v>
      </c>
      <c r="BC23" s="214">
        <f>'3e Historical level Inputs'!BC23</f>
        <v>1.3342775786312289</v>
      </c>
      <c r="BD23" s="214">
        <f>'3e Historical level Inputs'!BD23</f>
        <v>1.3104102444518093</v>
      </c>
      <c r="BE23" s="214">
        <f>'3e Historical level Inputs'!BE23</f>
        <v>1.3652766138542349</v>
      </c>
      <c r="BF23" s="180"/>
      <c r="BG23" s="214">
        <f>'3e Historical level Inputs'!BG23</f>
        <v>1.4288313158408257</v>
      </c>
      <c r="BH23" s="214">
        <f>'3e Historical level Inputs'!BH23</f>
        <v>1.4288313158408257</v>
      </c>
      <c r="BI23" s="214">
        <f>'3e Historical level Inputs'!BI23</f>
        <v>1.460259860580958</v>
      </c>
      <c r="BJ23" s="214">
        <f>'3e Historical level Inputs'!BJ23</f>
        <v>1.460259860580958</v>
      </c>
      <c r="BK23" s="214">
        <f>'3e Historical level Inputs'!BK23</f>
        <v>1.4857284045614705</v>
      </c>
      <c r="BL23" s="214">
        <f>'3e Historical level Inputs'!BL23</f>
        <v>1.4846691087045687</v>
      </c>
      <c r="BM23" s="214">
        <f>'3e Historical level Inputs'!BM23</f>
        <v>1.4942949165072452</v>
      </c>
      <c r="BN23" s="214">
        <f>'3e Historical level Inputs'!BN23</f>
        <v>1.4959802434522818</v>
      </c>
      <c r="BO23" s="150"/>
      <c r="BP23" s="183" t="s">
        <v>561</v>
      </c>
      <c r="BQ23" s="214">
        <f>'3e Historical level Inputs'!BQ23</f>
        <v>1.8734897571345139</v>
      </c>
      <c r="BR23" s="214">
        <f>'3e Historical level Inputs'!BR23</f>
        <v>1.8911911767043033</v>
      </c>
      <c r="BS23" s="214">
        <f>'3e Historical level Inputs'!BS23</f>
        <v>1.9760353923701124</v>
      </c>
      <c r="BT23" s="214">
        <f>'3e Historical level Inputs'!BT23</f>
        <v>2.1961567904592556</v>
      </c>
      <c r="BU23" s="214">
        <f>'3e Historical level Inputs'!BU23</f>
        <v>2.2661429434739246</v>
      </c>
      <c r="BV23" s="214">
        <f>'3e Historical level Inputs'!BV23</f>
        <v>2.2806188251778661</v>
      </c>
      <c r="BW23" s="214">
        <f>'3e Historical level Inputs'!BW23</f>
        <v>2.3455689231535679</v>
      </c>
      <c r="BX23" s="214">
        <f>'3e Historical level Inputs'!BX23</f>
        <v>2.2817851557458537</v>
      </c>
      <c r="BY23" s="214">
        <f>'3e Historical level Inputs'!BY23</f>
        <v>2.331437317925404</v>
      </c>
      <c r="BZ23" s="214">
        <f>'3e Historical level Inputs'!BZ23</f>
        <v>2.307036689553978</v>
      </c>
      <c r="CA23" s="214">
        <f>'3e Historical level Inputs'!CA23</f>
        <v>2.4214024832144552</v>
      </c>
      <c r="CB23" s="180"/>
      <c r="CC23" s="214">
        <f>'3e Historical level Inputs'!CC23</f>
        <v>2.5360331705401293</v>
      </c>
      <c r="CD23" s="214">
        <f>'3e Historical level Inputs'!CD23</f>
        <v>2.5360331705401293</v>
      </c>
      <c r="CE23" s="214">
        <f>'3e Historical level Inputs'!CE23</f>
        <v>2.6287711604701451</v>
      </c>
      <c r="CF23" s="214">
        <f>'3e Historical level Inputs'!CF23</f>
        <v>2.6287711604701451</v>
      </c>
      <c r="CG23" s="214">
        <f>'3e Historical level Inputs'!CG23</f>
        <v>2.6742717391003676</v>
      </c>
      <c r="CH23" s="214">
        <f>'3e Historical level Inputs'!CH23</f>
        <v>2.6722275790638275</v>
      </c>
      <c r="CI23" s="214">
        <f>'3e Historical level Inputs'!CI23</f>
        <v>2.7081912684354243</v>
      </c>
      <c r="CJ23" s="214">
        <f>'3e Historical level Inputs'!CJ23</f>
        <v>2.7122434256366539</v>
      </c>
    </row>
    <row r="24" spans="2:88" s="165" customFormat="1" ht="10.5" customHeight="1" x14ac:dyDescent="0.25">
      <c r="B24" s="182" t="s">
        <v>562</v>
      </c>
      <c r="C24" s="214"/>
      <c r="D24" s="214"/>
      <c r="E24" s="214"/>
      <c r="F24" s="214"/>
      <c r="G24" s="214"/>
      <c r="H24" s="214"/>
      <c r="I24" s="214"/>
      <c r="J24" s="214"/>
      <c r="K24" s="214"/>
      <c r="L24" s="214"/>
      <c r="M24" s="214"/>
      <c r="N24" s="180"/>
      <c r="O24" s="214"/>
      <c r="P24" s="214"/>
      <c r="Q24" s="214"/>
      <c r="R24" s="214"/>
      <c r="S24" s="214"/>
      <c r="T24" s="214"/>
      <c r="U24" s="214">
        <f>'2d Nil levelisation allowance'!AF98</f>
        <v>4.2026916091874842</v>
      </c>
      <c r="V24" s="214">
        <f>'2d Nil levelisation allowance'!AG98</f>
        <v>4.101284161540768</v>
      </c>
      <c r="W24" s="150"/>
      <c r="X24" s="182" t="s">
        <v>562</v>
      </c>
      <c r="Y24" s="214"/>
      <c r="Z24" s="214"/>
      <c r="AA24" s="214"/>
      <c r="AB24" s="214"/>
      <c r="AC24" s="214"/>
      <c r="AD24" s="214"/>
      <c r="AE24" s="214"/>
      <c r="AF24" s="214"/>
      <c r="AG24" s="214"/>
      <c r="AH24" s="214"/>
      <c r="AI24" s="214"/>
      <c r="AJ24" s="180"/>
      <c r="AK24" s="214"/>
      <c r="AL24" s="214"/>
      <c r="AM24" s="214"/>
      <c r="AN24" s="214"/>
      <c r="AO24" s="214"/>
      <c r="AP24" s="214"/>
      <c r="AQ24" s="214">
        <f>'2d Nil levelisation allowance'!AF99</f>
        <v>5.0878666300591666</v>
      </c>
      <c r="AR24" s="214">
        <f>'2d Nil levelisation allowance'!AG99</f>
        <v>4.8343661242711251</v>
      </c>
      <c r="AT24" s="182" t="s">
        <v>562</v>
      </c>
      <c r="AU24" s="214"/>
      <c r="AV24" s="214"/>
      <c r="AW24" s="214"/>
      <c r="AX24" s="214"/>
      <c r="AY24" s="214"/>
      <c r="AZ24" s="214"/>
      <c r="BA24" s="214"/>
      <c r="BB24" s="214"/>
      <c r="BC24" s="214"/>
      <c r="BD24" s="214"/>
      <c r="BE24" s="214"/>
      <c r="BF24" s="180"/>
      <c r="BG24" s="214"/>
      <c r="BH24" s="214"/>
      <c r="BI24" s="214"/>
      <c r="BJ24" s="214"/>
      <c r="BK24" s="214"/>
      <c r="BL24" s="214"/>
      <c r="BM24" s="214">
        <f>'2d Nil levelisation allowance'!AF100</f>
        <v>5.6891861700116113</v>
      </c>
      <c r="BN24" s="214">
        <f>'2d Nil levelisation allowance'!AG100</f>
        <v>5.5264017807629031</v>
      </c>
      <c r="BO24" s="150"/>
      <c r="BP24" s="182" t="s">
        <v>562</v>
      </c>
      <c r="BQ24" s="214"/>
      <c r="BR24" s="214"/>
      <c r="BS24" s="214"/>
      <c r="BT24" s="214"/>
      <c r="BU24" s="214"/>
      <c r="BV24" s="214"/>
      <c r="BW24" s="214"/>
      <c r="BX24" s="214"/>
      <c r="BY24" s="214"/>
      <c r="BZ24" s="214"/>
      <c r="CA24" s="214"/>
      <c r="CB24" s="180"/>
      <c r="CC24" s="214"/>
      <c r="CD24" s="214"/>
      <c r="CE24" s="214"/>
      <c r="CF24" s="214"/>
      <c r="CG24" s="214"/>
      <c r="CH24" s="214"/>
      <c r="CI24" s="214">
        <f>U24+BM24</f>
        <v>9.8918777791990955</v>
      </c>
      <c r="CJ24" s="214">
        <f>V24+BN24</f>
        <v>9.6276859423036711</v>
      </c>
    </row>
    <row r="25" spans="2:88" s="165" customFormat="1" ht="10.5" customHeight="1" x14ac:dyDescent="0.25">
      <c r="B25" s="182" t="s">
        <v>563</v>
      </c>
      <c r="C25" s="214">
        <f>'3e Historical level Inputs'!C24</f>
        <v>68.565763055510402</v>
      </c>
      <c r="D25" s="214">
        <f>'3e Historical level Inputs'!D24</f>
        <v>68.998957279484827</v>
      </c>
      <c r="E25" s="214">
        <f>'3e Historical level Inputs'!E24</f>
        <v>72.237796625985212</v>
      </c>
      <c r="F25" s="214">
        <f>'3e Historical level Inputs'!F24</f>
        <v>79.154692815241077</v>
      </c>
      <c r="G25" s="214">
        <f>'3e Historical level Inputs'!G24</f>
        <v>81.399713582384081</v>
      </c>
      <c r="H25" s="214">
        <f>'3e Historical level Inputs'!H24</f>
        <v>81.733639651153254</v>
      </c>
      <c r="I25" s="214">
        <f>'3e Historical level Inputs'!I24</f>
        <v>84.76467225905651</v>
      </c>
      <c r="J25" s="214">
        <f>'3e Historical level Inputs'!J24</f>
        <v>84.762655410752217</v>
      </c>
      <c r="K25" s="214">
        <f>'3e Historical level Inputs'!K24</f>
        <v>86.517618790776069</v>
      </c>
      <c r="L25" s="214">
        <f>'3e Historical level Inputs'!L24</f>
        <v>86.480660785703222</v>
      </c>
      <c r="M25" s="214">
        <f>'3e Historical level Inputs'!M24</f>
        <v>157.60240808829082</v>
      </c>
      <c r="N25" s="180"/>
      <c r="O25" s="214">
        <f>'3e Historical level Inputs'!O24</f>
        <v>161.14204259689222</v>
      </c>
      <c r="P25" s="214">
        <f>'3e Historical level Inputs'!P24</f>
        <v>161.14204259689222</v>
      </c>
      <c r="Q25" s="214">
        <f>'3e Historical level Inputs'!Q24</f>
        <v>184.12308678550502</v>
      </c>
      <c r="R25" s="214">
        <f>'3e Historical level Inputs'!R24</f>
        <v>184.12308678550502</v>
      </c>
      <c r="S25" s="214">
        <f>SUM(S13:S24)</f>
        <v>185.51133374056386</v>
      </c>
      <c r="T25" s="214">
        <f>SUM(T13:T24)</f>
        <v>185.44308132774415</v>
      </c>
      <c r="U25" s="214">
        <f>SUM(U13:U24)</f>
        <v>208.91301785395333</v>
      </c>
      <c r="V25" s="214">
        <f>SUM(V13:V24)</f>
        <v>208.97563492771732</v>
      </c>
      <c r="W25" s="150"/>
      <c r="X25" s="182" t="s">
        <v>563</v>
      </c>
      <c r="Y25" s="214">
        <f>'3e Historical level Inputs'!Y24</f>
        <v>68.840279153079877</v>
      </c>
      <c r="Z25" s="214">
        <f>'3e Historical level Inputs'!Z24</f>
        <v>69.276995177865359</v>
      </c>
      <c r="AA25" s="214">
        <f>'3e Historical level Inputs'!AA24</f>
        <v>72.519712496505406</v>
      </c>
      <c r="AB25" s="214">
        <f>'3e Historical level Inputs'!AB24</f>
        <v>79.438599073597445</v>
      </c>
      <c r="AC25" s="214">
        <f>'3e Historical level Inputs'!AC24</f>
        <v>81.686746053143224</v>
      </c>
      <c r="AD25" s="214">
        <f>'3e Historical level Inputs'!AD24</f>
        <v>82.022834826610762</v>
      </c>
      <c r="AE25" s="214">
        <f>'3e Historical level Inputs'!AE24</f>
        <v>85.055300578308461</v>
      </c>
      <c r="AF25" s="214">
        <f>'3e Historical level Inputs'!AF24</f>
        <v>85.054103354731296</v>
      </c>
      <c r="AG25" s="214">
        <f>'3e Historical level Inputs'!AG24</f>
        <v>86.810586805545583</v>
      </c>
      <c r="AH25" s="214">
        <f>'3e Historical level Inputs'!AH24</f>
        <v>86.779094556436775</v>
      </c>
      <c r="AI25" s="214">
        <f>'3e Historical level Inputs'!AI24</f>
        <v>157.90497693224054</v>
      </c>
      <c r="AJ25" s="180"/>
      <c r="AK25" s="214">
        <f>'3e Historical level Inputs'!AK24</f>
        <v>161.46021534776852</v>
      </c>
      <c r="AL25" s="214">
        <f>'3e Historical level Inputs'!AL24</f>
        <v>161.46021534776852</v>
      </c>
      <c r="AM25" s="214">
        <f>'3e Historical level Inputs'!AM24</f>
        <v>184.45279762655409</v>
      </c>
      <c r="AN25" s="214">
        <f>'3e Historical level Inputs'!AN24</f>
        <v>184.45279762655409</v>
      </c>
      <c r="AO25" s="214">
        <f>SUM(AO13:AO24)</f>
        <v>185.48193233140805</v>
      </c>
      <c r="AP25" s="214">
        <f>SUM(AP13:AP24)</f>
        <v>185.41845279008353</v>
      </c>
      <c r="AQ25" s="214">
        <f>SUM(AQ13:AQ24)</f>
        <v>209.73617385330539</v>
      </c>
      <c r="AR25" s="214">
        <f>SUM(AR13:AR24)</f>
        <v>209.64049421355941</v>
      </c>
      <c r="AT25" s="182" t="s">
        <v>563</v>
      </c>
      <c r="AU25" s="214">
        <f>'3e Historical level Inputs'!AU24</f>
        <v>77.702419391346695</v>
      </c>
      <c r="AV25" s="214">
        <f>'3e Historical level Inputs'!AV24</f>
        <v>78.495957361464903</v>
      </c>
      <c r="AW25" s="214">
        <f>'3e Historical level Inputs'!AW24</f>
        <v>81.431543464451835</v>
      </c>
      <c r="AX25" s="214">
        <f>'3e Historical level Inputs'!AX24</f>
        <v>89.769356344150751</v>
      </c>
      <c r="AY25" s="214">
        <f>'3e Historical level Inputs'!AY24</f>
        <v>92.189363006991002</v>
      </c>
      <c r="AZ25" s="214">
        <f>'3e Historical level Inputs'!AZ24</f>
        <v>92.858635018132276</v>
      </c>
      <c r="BA25" s="214">
        <f>'3e Historical level Inputs'!BA24</f>
        <v>95.053517306958852</v>
      </c>
      <c r="BB25" s="214">
        <f>'3e Historical level Inputs'!BB24</f>
        <v>90.63523325052094</v>
      </c>
      <c r="BC25" s="214">
        <f>'3e Historical level Inputs'!BC24</f>
        <v>92.467231518336789</v>
      </c>
      <c r="BD25" s="214">
        <f>'3e Historical level Inputs'!BD24</f>
        <v>90.813193145333557</v>
      </c>
      <c r="BE25" s="214">
        <f>'3e Historical level Inputs'!BE24</f>
        <v>94.615506369624669</v>
      </c>
      <c r="BF25" s="180"/>
      <c r="BG25" s="214">
        <f>'3e Historical level Inputs'!BG24</f>
        <v>99.019932732467154</v>
      </c>
      <c r="BH25" s="214">
        <f>'3e Historical level Inputs'!BH24</f>
        <v>99.019932732467154</v>
      </c>
      <c r="BI25" s="214">
        <f>'3e Historical level Inputs'!BI24</f>
        <v>101.19797317121264</v>
      </c>
      <c r="BJ25" s="214">
        <f>'3e Historical level Inputs'!BJ24</f>
        <v>101.19797317121264</v>
      </c>
      <c r="BK25" s="214">
        <f>SUM(BK13:BK24)</f>
        <v>102.96297753791782</v>
      </c>
      <c r="BL25" s="214">
        <f>SUM(BL13:BL24)</f>
        <v>102.88956690971327</v>
      </c>
      <c r="BM25" s="214">
        <f>SUM(BM13:BM24)</f>
        <v>109.24583451232616</v>
      </c>
      <c r="BN25" s="214">
        <f>SUM(BN13:BN24)</f>
        <v>109.19984554803742</v>
      </c>
      <c r="BO25" s="150"/>
      <c r="BP25" s="182" t="s">
        <v>563</v>
      </c>
      <c r="BQ25" s="214">
        <f>'3e Historical level Inputs'!BQ24</f>
        <v>146.26818244685711</v>
      </c>
      <c r="BR25" s="214">
        <f>'3e Historical level Inputs'!BR24</f>
        <v>147.49491464094973</v>
      </c>
      <c r="BS25" s="214">
        <f>'3e Historical level Inputs'!BS24</f>
        <v>153.66934009043706</v>
      </c>
      <c r="BT25" s="214">
        <f>'3e Historical level Inputs'!BT24</f>
        <v>168.92404915939181</v>
      </c>
      <c r="BU25" s="214">
        <f>'3e Historical level Inputs'!BU24</f>
        <v>173.58907658937508</v>
      </c>
      <c r="BV25" s="214">
        <f>'3e Historical level Inputs'!BV24</f>
        <v>174.59227466928553</v>
      </c>
      <c r="BW25" s="214">
        <f>'3e Historical level Inputs'!BW24</f>
        <v>179.81818956601535</v>
      </c>
      <c r="BX25" s="214">
        <f>'3e Historical level Inputs'!BX24</f>
        <v>175.39788866127316</v>
      </c>
      <c r="BY25" s="214">
        <f>'3e Historical level Inputs'!BY24</f>
        <v>178.98485030911286</v>
      </c>
      <c r="BZ25" s="214">
        <f>'3e Historical level Inputs'!BZ24</f>
        <v>177.29385393103678</v>
      </c>
      <c r="CA25" s="214">
        <f>'3e Historical level Inputs'!CA24</f>
        <v>252.21791445791547</v>
      </c>
      <c r="CB25" s="180"/>
      <c r="CC25" s="214">
        <f>'3e Historical level Inputs'!CC24</f>
        <v>260.16197532935939</v>
      </c>
      <c r="CD25" s="214">
        <f>'3e Historical level Inputs'!CD24</f>
        <v>260.16197532935939</v>
      </c>
      <c r="CE25" s="214">
        <f>'3e Historical level Inputs'!CE24</f>
        <v>285.32105995671765</v>
      </c>
      <c r="CF25" s="214">
        <f>'3e Historical level Inputs'!CF24</f>
        <v>285.32105995671765</v>
      </c>
      <c r="CG25" s="214">
        <f>SUM(CG13:CG24)</f>
        <v>288.47431127848171</v>
      </c>
      <c r="CH25" s="214">
        <f>SUM(CH13:CH24)</f>
        <v>288.33264823745742</v>
      </c>
      <c r="CI25" s="214">
        <f>SUM(CI13:CI24)</f>
        <v>318.15885236627952</v>
      </c>
      <c r="CJ25" s="214">
        <f>SUM(CJ13:CJ24)</f>
        <v>318.17548047575474</v>
      </c>
    </row>
    <row r="26" spans="2:88" s="165" customFormat="1" ht="10.5" customHeight="1" x14ac:dyDescent="0.25">
      <c r="B26"/>
      <c r="C26"/>
      <c r="D26"/>
      <c r="E26"/>
      <c r="F26"/>
      <c r="G26"/>
      <c r="H26"/>
      <c r="I26"/>
      <c r="J26"/>
      <c r="K26"/>
      <c r="L26"/>
      <c r="M26"/>
      <c r="N26"/>
      <c r="O26"/>
      <c r="P26"/>
      <c r="Q26"/>
      <c r="R26"/>
      <c r="S26"/>
      <c r="T26"/>
      <c r="U26"/>
      <c r="V26"/>
      <c r="W26" s="150"/>
      <c r="X26"/>
      <c r="Y26"/>
      <c r="Z26"/>
      <c r="AA26"/>
      <c r="AB26"/>
      <c r="AC26"/>
      <c r="AD26"/>
      <c r="AE26"/>
      <c r="AF26"/>
      <c r="AG26"/>
      <c r="AH26"/>
      <c r="AI26"/>
      <c r="AJ26"/>
      <c r="AT26"/>
      <c r="AU26"/>
      <c r="AV26"/>
      <c r="AW26"/>
      <c r="AX26"/>
      <c r="AY26"/>
      <c r="AZ26"/>
      <c r="BA26"/>
      <c r="BB26"/>
      <c r="BC26"/>
      <c r="BD26"/>
      <c r="BE26"/>
      <c r="BF26"/>
      <c r="BG26"/>
      <c r="BH26"/>
      <c r="BI26"/>
      <c r="BJ26"/>
      <c r="BK26"/>
      <c r="BL26"/>
      <c r="BM26"/>
      <c r="BN26"/>
      <c r="BO26" s="150"/>
      <c r="BP26" s="182" t="s">
        <v>564</v>
      </c>
      <c r="BQ26" s="214">
        <f>'3e Historical level Inputs'!BQ25</f>
        <v>153.58159156919999</v>
      </c>
      <c r="BR26" s="214">
        <f>'3e Historical level Inputs'!BR25</f>
        <v>154.86966037299723</v>
      </c>
      <c r="BS26" s="214">
        <f>'3e Historical level Inputs'!BS25</f>
        <v>161.35280709495893</v>
      </c>
      <c r="BT26" s="214">
        <f>'3e Historical level Inputs'!BT25</f>
        <v>177.37025161736142</v>
      </c>
      <c r="BU26" s="214">
        <f>'3e Historical level Inputs'!BU25</f>
        <v>182.26853041884385</v>
      </c>
      <c r="BV26" s="214">
        <f>'3e Historical level Inputs'!BV25</f>
        <v>183.32188840274981</v>
      </c>
      <c r="BW26" s="214">
        <f>'3e Historical level Inputs'!BW25</f>
        <v>188.80909904431613</v>
      </c>
      <c r="BX26" s="214">
        <f>'3e Historical level Inputs'!BX25</f>
        <v>184.16778309433681</v>
      </c>
      <c r="BY26" s="214">
        <f>'3e Historical level Inputs'!BY25</f>
        <v>187.93409282456849</v>
      </c>
      <c r="BZ26" s="214">
        <f>'3e Historical level Inputs'!BZ25</f>
        <v>186.15854662758863</v>
      </c>
      <c r="CA26" s="214">
        <f>'3e Historical level Inputs'!CA25</f>
        <v>264.82881018081127</v>
      </c>
      <c r="CB26" s="180"/>
      <c r="CC26" s="214">
        <f>'3e Historical level Inputs'!CC25</f>
        <v>273.17007409582737</v>
      </c>
      <c r="CD26" s="214">
        <f>'3e Historical level Inputs'!CD25</f>
        <v>273.17007409582737</v>
      </c>
      <c r="CE26" s="214">
        <f>'3e Historical level Inputs'!CE25</f>
        <v>299.58711295455356</v>
      </c>
      <c r="CF26" s="214">
        <f>'3e Historical level Inputs'!CF25</f>
        <v>299.58711295455356</v>
      </c>
      <c r="CG26" s="214">
        <f>CG25*1.05</f>
        <v>302.89802684240578</v>
      </c>
      <c r="CH26" s="214">
        <f>CH25*1.05</f>
        <v>302.74928064933033</v>
      </c>
      <c r="CI26" s="214">
        <f>CI25*1.05</f>
        <v>334.06679498459351</v>
      </c>
      <c r="CJ26" s="214">
        <f>CJ25*1.05</f>
        <v>334.08425449954251</v>
      </c>
    </row>
    <row r="27" spans="2:88" s="167" customFormat="1" ht="10.5" customHeight="1" x14ac:dyDescent="0.2">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176"/>
      <c r="CG27" s="176"/>
      <c r="CH27" s="176"/>
    </row>
    <row r="28" spans="2:88" s="165" customFormat="1" ht="38.25" customHeight="1" x14ac:dyDescent="0.25">
      <c r="B28" s="178" t="s">
        <v>565</v>
      </c>
      <c r="C28" s="179" t="s">
        <v>533</v>
      </c>
      <c r="D28" s="179" t="s">
        <v>534</v>
      </c>
      <c r="E28" s="179" t="s">
        <v>535</v>
      </c>
      <c r="F28" s="179" t="s">
        <v>536</v>
      </c>
      <c r="G28" s="179" t="s">
        <v>537</v>
      </c>
      <c r="H28" s="179" t="s">
        <v>538</v>
      </c>
      <c r="I28" s="179" t="s">
        <v>539</v>
      </c>
      <c r="J28" s="179" t="s">
        <v>540</v>
      </c>
      <c r="K28" s="179" t="s">
        <v>541</v>
      </c>
      <c r="L28" s="179" t="s">
        <v>542</v>
      </c>
      <c r="M28" s="179" t="s">
        <v>543</v>
      </c>
      <c r="N28" s="180"/>
      <c r="O28" s="179" t="s">
        <v>544</v>
      </c>
      <c r="P28" s="179" t="s">
        <v>545</v>
      </c>
      <c r="Q28" s="179" t="s">
        <v>546</v>
      </c>
      <c r="R28" s="181" t="s">
        <v>547</v>
      </c>
      <c r="S28" s="181" t="s">
        <v>548</v>
      </c>
      <c r="T28" s="181" t="s">
        <v>549</v>
      </c>
      <c r="U28" s="181" t="s">
        <v>106</v>
      </c>
      <c r="V28" s="181" t="s">
        <v>107</v>
      </c>
      <c r="W28" s="150"/>
      <c r="X28" s="178" t="s">
        <v>565</v>
      </c>
      <c r="Y28" s="179" t="s">
        <v>533</v>
      </c>
      <c r="Z28" s="179" t="s">
        <v>534</v>
      </c>
      <c r="AA28" s="179" t="s">
        <v>535</v>
      </c>
      <c r="AB28" s="179" t="s">
        <v>536</v>
      </c>
      <c r="AC28" s="179" t="s">
        <v>537</v>
      </c>
      <c r="AD28" s="179" t="s">
        <v>538</v>
      </c>
      <c r="AE28" s="179" t="s">
        <v>539</v>
      </c>
      <c r="AF28" s="179" t="s">
        <v>540</v>
      </c>
      <c r="AG28" s="179" t="s">
        <v>541</v>
      </c>
      <c r="AH28" s="179" t="s">
        <v>542</v>
      </c>
      <c r="AI28" s="179" t="s">
        <v>543</v>
      </c>
      <c r="AJ28" s="180"/>
      <c r="AK28" s="179" t="s">
        <v>544</v>
      </c>
      <c r="AL28" s="179" t="s">
        <v>545</v>
      </c>
      <c r="AM28" s="179" t="s">
        <v>546</v>
      </c>
      <c r="AN28" s="181" t="s">
        <v>547</v>
      </c>
      <c r="AO28" s="181" t="s">
        <v>548</v>
      </c>
      <c r="AP28" s="181" t="s">
        <v>549</v>
      </c>
      <c r="AQ28" s="181" t="s">
        <v>106</v>
      </c>
      <c r="AR28" s="181" t="s">
        <v>107</v>
      </c>
      <c r="AT28" s="178" t="s">
        <v>565</v>
      </c>
      <c r="AU28" s="179" t="s">
        <v>533</v>
      </c>
      <c r="AV28" s="179" t="s">
        <v>534</v>
      </c>
      <c r="AW28" s="179" t="s">
        <v>535</v>
      </c>
      <c r="AX28" s="179" t="s">
        <v>536</v>
      </c>
      <c r="AY28" s="179" t="s">
        <v>537</v>
      </c>
      <c r="AZ28" s="179" t="s">
        <v>538</v>
      </c>
      <c r="BA28" s="179" t="s">
        <v>539</v>
      </c>
      <c r="BB28" s="179" t="s">
        <v>540</v>
      </c>
      <c r="BC28" s="179" t="s">
        <v>541</v>
      </c>
      <c r="BD28" s="179" t="s">
        <v>542</v>
      </c>
      <c r="BE28" s="179" t="s">
        <v>543</v>
      </c>
      <c r="BF28" s="180"/>
      <c r="BG28" s="179" t="s">
        <v>544</v>
      </c>
      <c r="BH28" s="179" t="s">
        <v>545</v>
      </c>
      <c r="BI28" s="179" t="s">
        <v>546</v>
      </c>
      <c r="BJ28" s="181" t="s">
        <v>547</v>
      </c>
      <c r="BK28" s="181" t="s">
        <v>548</v>
      </c>
      <c r="BL28" s="181" t="s">
        <v>549</v>
      </c>
      <c r="BM28" s="181" t="s">
        <v>106</v>
      </c>
      <c r="BN28" s="181" t="s">
        <v>107</v>
      </c>
      <c r="BO28" s="150"/>
      <c r="BP28" s="178" t="s">
        <v>565</v>
      </c>
      <c r="BQ28" s="179" t="s">
        <v>533</v>
      </c>
      <c r="BR28" s="179" t="s">
        <v>534</v>
      </c>
      <c r="BS28" s="179" t="s">
        <v>535</v>
      </c>
      <c r="BT28" s="179" t="s">
        <v>536</v>
      </c>
      <c r="BU28" s="179" t="s">
        <v>537</v>
      </c>
      <c r="BV28" s="179" t="s">
        <v>538</v>
      </c>
      <c r="BW28" s="179" t="s">
        <v>539</v>
      </c>
      <c r="BX28" s="179" t="s">
        <v>540</v>
      </c>
      <c r="BY28" s="179" t="s">
        <v>541</v>
      </c>
      <c r="BZ28" s="179" t="s">
        <v>542</v>
      </c>
      <c r="CA28" s="179" t="s">
        <v>543</v>
      </c>
      <c r="CB28" s="180"/>
      <c r="CC28" s="179" t="s">
        <v>544</v>
      </c>
      <c r="CD28" s="179" t="s">
        <v>545</v>
      </c>
      <c r="CE28" s="179" t="s">
        <v>546</v>
      </c>
      <c r="CF28" s="181" t="s">
        <v>547</v>
      </c>
      <c r="CG28" s="181" t="s">
        <v>548</v>
      </c>
      <c r="CH28" s="181" t="s">
        <v>549</v>
      </c>
      <c r="CI28" s="181" t="s">
        <v>106</v>
      </c>
      <c r="CJ28" s="181" t="s">
        <v>107</v>
      </c>
    </row>
    <row r="29" spans="2:88" s="165" customFormat="1" ht="10.5" customHeight="1" x14ac:dyDescent="0.25">
      <c r="B29" s="182" t="s">
        <v>550</v>
      </c>
      <c r="C29" s="214">
        <f>'3e Historical level Inputs'!C28</f>
        <v>179.00136797424895</v>
      </c>
      <c r="D29" s="214">
        <f>'3e Historical level Inputs'!D28</f>
        <v>171.2844775148248</v>
      </c>
      <c r="E29" s="214">
        <f>'3e Historical level Inputs'!E28</f>
        <v>188.2966425157575</v>
      </c>
      <c r="F29" s="214">
        <f>'3e Historical level Inputs'!F28</f>
        <v>205.64726567876167</v>
      </c>
      <c r="G29" s="214">
        <f>'3e Historical level Inputs'!G28</f>
        <v>244.35175317326426</v>
      </c>
      <c r="H29" s="214">
        <f>'3e Historical level Inputs'!H28</f>
        <v>220.83214040458211</v>
      </c>
      <c r="I29" s="214">
        <f>'3e Historical level Inputs'!I28</f>
        <v>213.18332557673111</v>
      </c>
      <c r="J29" s="214">
        <f>'3e Historical level Inputs'!J28</f>
        <v>186.28634708232781</v>
      </c>
      <c r="K29" s="214">
        <f>'3e Historical level Inputs'!K28</f>
        <v>221.40767996833435</v>
      </c>
      <c r="L29" s="214">
        <f>'3e Historical level Inputs'!L28</f>
        <v>277.90448646108462</v>
      </c>
      <c r="M29" s="214">
        <f>'3e Historical level Inputs'!M28</f>
        <v>515.28606921595917</v>
      </c>
      <c r="N29" s="180"/>
      <c r="O29" s="214">
        <f>'3e Historical level Inputs'!O28</f>
        <v>1154.4785866007871</v>
      </c>
      <c r="P29" s="214">
        <f>'3e Historical level Inputs'!P28</f>
        <v>1597.1745371627455</v>
      </c>
      <c r="Q29" s="214">
        <f>'3e Historical level Inputs'!Q28</f>
        <v>1089.9605425061691</v>
      </c>
      <c r="R29" s="214">
        <f>'3e Historical level Inputs'!R28</f>
        <v>493.32342630895181</v>
      </c>
      <c r="S29" s="214">
        <f>'3e Historical level Inputs'!S28</f>
        <v>437.44397863035232</v>
      </c>
      <c r="T29" s="214">
        <f>'3e Historical level Inputs'!T28</f>
        <v>473.48294979096471</v>
      </c>
      <c r="U29" s="214">
        <f>'3e Historical level Inputs'!U28</f>
        <v>352.81674784941504</v>
      </c>
      <c r="V29" s="214">
        <f>'3e Historical level Inputs'!V28</f>
        <v>299.97045974315182</v>
      </c>
      <c r="W29" s="150"/>
      <c r="X29" s="182" t="s">
        <v>550</v>
      </c>
      <c r="Y29" s="214">
        <f>'3e Historical level Inputs'!Y28</f>
        <v>243.5641006936373</v>
      </c>
      <c r="Z29" s="214">
        <f>'3e Historical level Inputs'!Z28</f>
        <v>233.38718526559481</v>
      </c>
      <c r="AA29" s="214">
        <f>'3e Historical level Inputs'!AA28</f>
        <v>255.96477111507141</v>
      </c>
      <c r="AB29" s="214">
        <f>'3e Historical level Inputs'!AB28</f>
        <v>280.35133215513343</v>
      </c>
      <c r="AC29" s="214">
        <f>'3e Historical level Inputs'!AC28</f>
        <v>331.88177601701312</v>
      </c>
      <c r="AD29" s="214">
        <f>'3e Historical level Inputs'!AD28</f>
        <v>300.85275986127681</v>
      </c>
      <c r="AE29" s="214">
        <f>'3e Historical level Inputs'!AE28</f>
        <v>290.33538273875416</v>
      </c>
      <c r="AF29" s="214">
        <f>'3e Historical level Inputs'!AF28</f>
        <v>253.3454702673852</v>
      </c>
      <c r="AG29" s="214">
        <f>'3e Historical level Inputs'!AG28</f>
        <v>301.17601117012339</v>
      </c>
      <c r="AH29" s="214">
        <f>'3e Historical level Inputs'!AH28</f>
        <v>380.12916390301859</v>
      </c>
      <c r="AI29" s="214">
        <f>'3e Historical level Inputs'!AI28</f>
        <v>686.93566973033592</v>
      </c>
      <c r="AJ29" s="180"/>
      <c r="AK29" s="214">
        <f>'3e Historical level Inputs'!AK28</f>
        <v>1512.8094841491961</v>
      </c>
      <c r="AL29" s="214">
        <f>'3e Historical level Inputs'!AL28</f>
        <v>2208.3388120062273</v>
      </c>
      <c r="AM29" s="214">
        <f>'3e Historical level Inputs'!AM28</f>
        <v>1494.1918100465305</v>
      </c>
      <c r="AN29" s="214">
        <f>'3e Historical level Inputs'!AN28</f>
        <v>666.64106676100289</v>
      </c>
      <c r="AO29" s="214">
        <f>'3e Historical level Inputs'!AO28</f>
        <v>594.283958811405</v>
      </c>
      <c r="AP29" s="214">
        <f>'3e Historical level Inputs'!AP28</f>
        <v>646.55912706764207</v>
      </c>
      <c r="AQ29" s="214">
        <f>'3e Historical level Inputs'!AQ28</f>
        <v>477.16805647172947</v>
      </c>
      <c r="AR29" s="214">
        <f>'3e Historical level Inputs'!AR28</f>
        <v>400.7554662471087</v>
      </c>
      <c r="AT29" s="182" t="s">
        <v>550</v>
      </c>
      <c r="AU29" s="214">
        <f>'3e Historical level Inputs'!AU28</f>
        <v>200.75</v>
      </c>
      <c r="AV29" s="214">
        <f>'3e Historical level Inputs'!AV28</f>
        <v>199.05999999999997</v>
      </c>
      <c r="AW29" s="214">
        <f>'3e Historical level Inputs'!AW28</f>
        <v>215.77</v>
      </c>
      <c r="AX29" s="214">
        <f>'3e Historical level Inputs'!AX28</f>
        <v>243.3600000000001</v>
      </c>
      <c r="AY29" s="214">
        <f>'3e Historical level Inputs'!AY28</f>
        <v>281.17999999999995</v>
      </c>
      <c r="AZ29" s="214">
        <f>'3e Historical level Inputs'!AZ28</f>
        <v>230.78000000000006</v>
      </c>
      <c r="BA29" s="214">
        <f>'3e Historical level Inputs'!BA28</f>
        <v>206.32000000000002</v>
      </c>
      <c r="BB29" s="214">
        <f>'3e Historical level Inputs'!BB28</f>
        <v>145.13000000000005</v>
      </c>
      <c r="BC29" s="214">
        <f>'3e Historical level Inputs'!BC28</f>
        <v>187.07</v>
      </c>
      <c r="BD29" s="214">
        <f>'3e Historical level Inputs'!BD28</f>
        <v>276.5100000000001</v>
      </c>
      <c r="BE29" s="214">
        <f>'3e Historical level Inputs'!BE28</f>
        <v>586.80999999999972</v>
      </c>
      <c r="BF29" s="180"/>
      <c r="BG29" s="214">
        <f>'3e Historical level Inputs'!BG28</f>
        <v>1376.8009245311077</v>
      </c>
      <c r="BH29" s="214">
        <f>'3e Historical level Inputs'!BH28</f>
        <v>1631.9111772946392</v>
      </c>
      <c r="BI29" s="214">
        <f>'3e Historical level Inputs'!BI28</f>
        <v>1133.4240853181416</v>
      </c>
      <c r="BJ29" s="214">
        <f>'3e Historical level Inputs'!BJ28</f>
        <v>572.26257830931559</v>
      </c>
      <c r="BK29" s="214">
        <f>'3e Historical level Inputs'!BK28</f>
        <v>524.28445804252556</v>
      </c>
      <c r="BL29" s="214">
        <f>'3e Historical level Inputs'!BL28</f>
        <v>582.25117085916713</v>
      </c>
      <c r="BM29" s="214">
        <f>'3e Historical level Inputs'!BM28</f>
        <v>409.58146100228066</v>
      </c>
      <c r="BN29" s="214">
        <f>'3e Historical level Inputs'!BN28</f>
        <v>347.51209214970675</v>
      </c>
      <c r="BO29" s="150"/>
      <c r="BP29" s="182" t="s">
        <v>550</v>
      </c>
      <c r="BQ29" s="214">
        <f>'3e Historical level Inputs'!BQ28</f>
        <v>379.75136797424898</v>
      </c>
      <c r="BR29" s="214">
        <f>'3e Historical level Inputs'!BR28</f>
        <v>370.3444775148248</v>
      </c>
      <c r="BS29" s="214">
        <f>'3e Historical level Inputs'!BS28</f>
        <v>404.06664251575751</v>
      </c>
      <c r="BT29" s="214">
        <f>'3e Historical level Inputs'!BT28</f>
        <v>449.00726567876177</v>
      </c>
      <c r="BU29" s="214">
        <f>'3e Historical level Inputs'!BU28</f>
        <v>525.53175317326418</v>
      </c>
      <c r="BV29" s="214">
        <f>'3e Historical level Inputs'!BV28</f>
        <v>451.61214040458219</v>
      </c>
      <c r="BW29" s="214">
        <f>'3e Historical level Inputs'!BW28</f>
        <v>419.50332557673113</v>
      </c>
      <c r="BX29" s="214">
        <f>'3e Historical level Inputs'!BX28</f>
        <v>331.41634708232789</v>
      </c>
      <c r="BY29" s="214">
        <f>'3e Historical level Inputs'!BY28</f>
        <v>408.47767996833431</v>
      </c>
      <c r="BZ29" s="214">
        <f>'3e Historical level Inputs'!BZ28</f>
        <v>554.41448646108472</v>
      </c>
      <c r="CA29" s="214">
        <f>'3e Historical level Inputs'!CA28</f>
        <v>1102.0960692159588</v>
      </c>
      <c r="CB29" s="180"/>
      <c r="CC29" s="214">
        <f>'3e Historical level Inputs'!CC28</f>
        <v>2531.2795111318947</v>
      </c>
      <c r="CD29" s="214">
        <f>'3e Historical level Inputs'!CD28</f>
        <v>3229.0857144573847</v>
      </c>
      <c r="CE29" s="214">
        <f>'3e Historical level Inputs'!CE28</f>
        <v>2223.3846278243109</v>
      </c>
      <c r="CF29" s="214">
        <f>'3e Historical level Inputs'!CF28</f>
        <v>1065.5860046182675</v>
      </c>
      <c r="CG29" s="214">
        <f>'3e Historical level Inputs'!CG28</f>
        <v>961.72843667287793</v>
      </c>
      <c r="CH29" s="214">
        <f>'3e Historical level Inputs'!CH28</f>
        <v>1055.7341206501319</v>
      </c>
      <c r="CI29" s="214">
        <f>'3e Historical level Inputs'!CI28</f>
        <v>762.3982088516957</v>
      </c>
      <c r="CJ29" s="214">
        <f>'3e Historical level Inputs'!CJ28</f>
        <v>647.48255189285851</v>
      </c>
    </row>
    <row r="30" spans="2:88" s="165" customFormat="1" ht="10.5" customHeight="1" x14ac:dyDescent="0.25">
      <c r="B30" s="182" t="s">
        <v>552</v>
      </c>
      <c r="C30" s="214">
        <f>'3e Historical level Inputs'!C29</f>
        <v>3.4648843503671367</v>
      </c>
      <c r="D30" s="214">
        <f>'3e Historical level Inputs'!D29</f>
        <v>3.3612879396840958</v>
      </c>
      <c r="E30" s="214">
        <f>'3e Historical level Inputs'!E29</f>
        <v>11.652403061262774</v>
      </c>
      <c r="F30" s="214">
        <f>'3e Historical level Inputs'!F29</f>
        <v>11.077105801368656</v>
      </c>
      <c r="G30" s="214">
        <f>'3e Historical level Inputs'!G29</f>
        <v>14.883230646022749</v>
      </c>
      <c r="H30" s="214">
        <f>'3e Historical level Inputs'!H29</f>
        <v>14.819176551301227</v>
      </c>
      <c r="I30" s="214">
        <f>'3e Historical level Inputs'!I29</f>
        <v>17.646102036866232</v>
      </c>
      <c r="J30" s="214">
        <f>'3e Historical level Inputs'!J29</f>
        <v>18.715424771732444</v>
      </c>
      <c r="K30" s="214">
        <f>'3e Historical level Inputs'!K29</f>
        <v>14.308593954183147</v>
      </c>
      <c r="L30" s="214">
        <f>'3e Historical level Inputs'!L29</f>
        <v>14.67492004669276</v>
      </c>
      <c r="M30" s="214">
        <f>'3e Historical level Inputs'!M29</f>
        <v>9.2172823280201097</v>
      </c>
      <c r="N30" s="180"/>
      <c r="O30" s="214">
        <f>'3e Historical level Inputs'!O29</f>
        <v>11.671120371343685</v>
      </c>
      <c r="P30" s="214">
        <f>'3e Historical level Inputs'!P29</f>
        <v>11.671120371343685</v>
      </c>
      <c r="Q30" s="214">
        <f>'3e Historical level Inputs'!Q29</f>
        <v>18.00005259322603</v>
      </c>
      <c r="R30" s="214">
        <f>'3e Historical level Inputs'!R29</f>
        <v>18.00005259322603</v>
      </c>
      <c r="S30" s="214">
        <f>'3e Historical level Inputs'!S29</f>
        <v>17.216596257944094</v>
      </c>
      <c r="T30" s="214">
        <f>'3e Historical level Inputs'!T29</f>
        <v>17.216596257944094</v>
      </c>
      <c r="U30" s="214">
        <f>'3e Historical level Inputs'!U29</f>
        <v>23.47032631810719</v>
      </c>
      <c r="V30" s="214">
        <f>'3e Historical level Inputs'!V29</f>
        <v>21.613731818623155</v>
      </c>
      <c r="W30" s="150"/>
      <c r="X30" s="182" t="s">
        <v>552</v>
      </c>
      <c r="Y30" s="214">
        <f>'3e Historical level Inputs'!Y29</f>
        <v>3.695838468799503</v>
      </c>
      <c r="Z30" s="214">
        <f>'3e Historical level Inputs'!Z29</f>
        <v>3.5853367720281919</v>
      </c>
      <c r="AA30" s="214">
        <f>'3e Historical level Inputs'!AA29</f>
        <v>12.42910064094038</v>
      </c>
      <c r="AB30" s="214">
        <f>'3e Historical level Inputs'!AB29</f>
        <v>11.815456613688003</v>
      </c>
      <c r="AC30" s="214">
        <f>'3e Historical level Inputs'!AC29</f>
        <v>15.875278204103214</v>
      </c>
      <c r="AD30" s="214">
        <f>'3e Historical level Inputs'!AD29</f>
        <v>15.252517859400495</v>
      </c>
      <c r="AE30" s="214">
        <f>'3e Historical level Inputs'!AE29</f>
        <v>18.162094323274683</v>
      </c>
      <c r="AF30" s="214">
        <f>'3e Historical level Inputs'!AF29</f>
        <v>18.515809469683656</v>
      </c>
      <c r="AG30" s="214">
        <f>'3e Historical level Inputs'!AG29</f>
        <v>14.155980140040841</v>
      </c>
      <c r="AH30" s="214">
        <f>'3e Historical level Inputs'!AH29</f>
        <v>14.309299644028929</v>
      </c>
      <c r="AI30" s="214">
        <f>'3e Historical level Inputs'!AI29</f>
        <v>8.9876347080460999</v>
      </c>
      <c r="AJ30" s="180"/>
      <c r="AK30" s="214">
        <f>'3e Historical level Inputs'!AK29</f>
        <v>12.009130989979031</v>
      </c>
      <c r="AL30" s="214">
        <f>'3e Historical level Inputs'!AL29</f>
        <v>12.009130989979031</v>
      </c>
      <c r="AM30" s="214">
        <f>'3e Historical level Inputs'!AM29</f>
        <v>18.521453844979444</v>
      </c>
      <c r="AN30" s="214">
        <f>'3e Historical level Inputs'!AN29</f>
        <v>18.521453844979444</v>
      </c>
      <c r="AO30" s="214">
        <f>'3e Historical level Inputs'!AO29</f>
        <v>18.417607023985347</v>
      </c>
      <c r="AP30" s="214">
        <f>'3e Historical level Inputs'!AP29</f>
        <v>18.417607023985347</v>
      </c>
      <c r="AQ30" s="214">
        <f>'3e Historical level Inputs'!AQ29</f>
        <v>25.107186244146799</v>
      </c>
      <c r="AR30" s="214">
        <f>'3e Historical level Inputs'!AR29</f>
        <v>23.121109730057501</v>
      </c>
      <c r="AT30" s="182" t="s">
        <v>552</v>
      </c>
      <c r="AU30" s="214">
        <f>'3e Historical level Inputs'!AU29</f>
        <v>0</v>
      </c>
      <c r="AV30" s="214">
        <f>'3e Historical level Inputs'!AV29</f>
        <v>0</v>
      </c>
      <c r="AW30" s="214">
        <f>'3e Historical level Inputs'!AW29</f>
        <v>0</v>
      </c>
      <c r="AX30" s="214">
        <f>'3e Historical level Inputs'!AX29</f>
        <v>0</v>
      </c>
      <c r="AY30" s="214">
        <f>'3e Historical level Inputs'!AY29</f>
        <v>0</v>
      </c>
      <c r="AZ30" s="214">
        <f>'3e Historical level Inputs'!AZ29</f>
        <v>0</v>
      </c>
      <c r="BA30" s="214">
        <f>'3e Historical level Inputs'!BA29</f>
        <v>0</v>
      </c>
      <c r="BB30" s="214">
        <f>'3e Historical level Inputs'!BB29</f>
        <v>0</v>
      </c>
      <c r="BC30" s="214">
        <f>'3e Historical level Inputs'!BC29</f>
        <v>0</v>
      </c>
      <c r="BD30" s="214">
        <f>'3e Historical level Inputs'!BD29</f>
        <v>0</v>
      </c>
      <c r="BE30" s="214">
        <f>'3e Historical level Inputs'!BE29</f>
        <v>0</v>
      </c>
      <c r="BF30" s="180"/>
      <c r="BG30" s="214">
        <f>'3e Historical level Inputs'!BG29</f>
        <v>0</v>
      </c>
      <c r="BH30" s="214">
        <f>'3e Historical level Inputs'!BH29</f>
        <v>0</v>
      </c>
      <c r="BI30" s="214">
        <f>'3e Historical level Inputs'!BI29</f>
        <v>0</v>
      </c>
      <c r="BJ30" s="214">
        <f>'3e Historical level Inputs'!BJ29</f>
        <v>0</v>
      </c>
      <c r="BK30" s="214">
        <f>'3e Historical level Inputs'!BK29</f>
        <v>0</v>
      </c>
      <c r="BL30" s="214">
        <f>'3e Historical level Inputs'!BL29</f>
        <v>0</v>
      </c>
      <c r="BM30" s="214">
        <f>'3e Historical level Inputs'!BM29</f>
        <v>0</v>
      </c>
      <c r="BN30" s="214">
        <f>'3e Historical level Inputs'!BN29</f>
        <v>0</v>
      </c>
      <c r="BO30" s="150"/>
      <c r="BP30" s="182" t="s">
        <v>552</v>
      </c>
      <c r="BQ30" s="214">
        <f>'3e Historical level Inputs'!BQ29</f>
        <v>3.4648843503671367</v>
      </c>
      <c r="BR30" s="214">
        <f>'3e Historical level Inputs'!BR29</f>
        <v>3.3612879396840958</v>
      </c>
      <c r="BS30" s="214">
        <f>'3e Historical level Inputs'!BS29</f>
        <v>11.652403061262774</v>
      </c>
      <c r="BT30" s="214">
        <f>'3e Historical level Inputs'!BT29</f>
        <v>11.077105801368656</v>
      </c>
      <c r="BU30" s="214">
        <f>'3e Historical level Inputs'!BU29</f>
        <v>14.883230646022749</v>
      </c>
      <c r="BV30" s="214">
        <f>'3e Historical level Inputs'!BV29</f>
        <v>14.819176551301227</v>
      </c>
      <c r="BW30" s="214">
        <f>'3e Historical level Inputs'!BW29</f>
        <v>17.646102036866232</v>
      </c>
      <c r="BX30" s="214">
        <f>'3e Historical level Inputs'!BX29</f>
        <v>18.715424771732444</v>
      </c>
      <c r="BY30" s="214">
        <f>'3e Historical level Inputs'!BY29</f>
        <v>14.308593954183147</v>
      </c>
      <c r="BZ30" s="214">
        <f>'3e Historical level Inputs'!BZ29</f>
        <v>14.67492004669276</v>
      </c>
      <c r="CA30" s="214">
        <f>'3e Historical level Inputs'!CA29</f>
        <v>9.2172823280201097</v>
      </c>
      <c r="CB30" s="180"/>
      <c r="CC30" s="214">
        <f>'3e Historical level Inputs'!CC29</f>
        <v>11.671120371343685</v>
      </c>
      <c r="CD30" s="214">
        <f>'3e Historical level Inputs'!CD29</f>
        <v>11.671120371343685</v>
      </c>
      <c r="CE30" s="214">
        <f>'3e Historical level Inputs'!CE29</f>
        <v>18.00005259322603</v>
      </c>
      <c r="CF30" s="214">
        <f>'3e Historical level Inputs'!CF29</f>
        <v>18.00005259322603</v>
      </c>
      <c r="CG30" s="214">
        <f>'3e Historical level Inputs'!CG29</f>
        <v>17.216596257944094</v>
      </c>
      <c r="CH30" s="214">
        <f>'3e Historical level Inputs'!CH29</f>
        <v>17.216596257944094</v>
      </c>
      <c r="CI30" s="214">
        <f>'3e Historical level Inputs'!CI29</f>
        <v>23.47032631810719</v>
      </c>
      <c r="CJ30" s="214">
        <f>'3e Historical level Inputs'!CJ29</f>
        <v>21.613731818623155</v>
      </c>
    </row>
    <row r="31" spans="2:88" s="165" customFormat="1" ht="10.5" customHeight="1" x14ac:dyDescent="0.25">
      <c r="B31" s="182" t="s">
        <v>553</v>
      </c>
      <c r="C31" s="214" t="str">
        <f>'3e Historical level Inputs'!C30</f>
        <v>-</v>
      </c>
      <c r="D31" s="214" t="str">
        <f>'3e Historical level Inputs'!D30</f>
        <v>-</v>
      </c>
      <c r="E31" s="214" t="str">
        <f>'3e Historical level Inputs'!E30</f>
        <v>-</v>
      </c>
      <c r="F31" s="214" t="str">
        <f>'3e Historical level Inputs'!F30</f>
        <v>-</v>
      </c>
      <c r="G31" s="214" t="str">
        <f>'3e Historical level Inputs'!G30</f>
        <v>-</v>
      </c>
      <c r="H31" s="214" t="str">
        <f>'3e Historical level Inputs'!H30</f>
        <v>-</v>
      </c>
      <c r="I31" s="214" t="str">
        <f>'3e Historical level Inputs'!I30</f>
        <v>-</v>
      </c>
      <c r="J31" s="214">
        <f>'3e Historical level Inputs'!J30</f>
        <v>4.5552674196923926</v>
      </c>
      <c r="K31" s="214">
        <f>'3e Historical level Inputs'!K30</f>
        <v>9.975695096053105</v>
      </c>
      <c r="L31" s="214">
        <f>'3e Historical level Inputs'!L30</f>
        <v>4.43</v>
      </c>
      <c r="M31" s="214" t="str">
        <f>'3e Historical level Inputs'!M30</f>
        <v>-</v>
      </c>
      <c r="N31" s="180"/>
      <c r="O31" s="214">
        <f>'3e Historical level Inputs'!O30</f>
        <v>20.736406675957259</v>
      </c>
      <c r="P31" s="214">
        <f>'3e Historical level Inputs'!P30</f>
        <v>20.736406675957259</v>
      </c>
      <c r="Q31" s="214">
        <f>'3e Historical level Inputs'!Q30</f>
        <v>26.747623889549011</v>
      </c>
      <c r="R31" s="214">
        <f>'3e Historical level Inputs'!R30</f>
        <v>35.16407790811737</v>
      </c>
      <c r="S31" s="214">
        <f>'3e Historical level Inputs'!S30</f>
        <v>6.0112172135917499</v>
      </c>
      <c r="T31" s="214">
        <f>'3e Historical level Inputs'!T30</f>
        <v>6.0112172135917499</v>
      </c>
      <c r="U31" s="214">
        <f>'3e Historical level Inputs'!U30</f>
        <v>15.899644085837112</v>
      </c>
      <c r="V31" s="214">
        <f>'3e Historical level Inputs'!V30</f>
        <v>15.899644085837112</v>
      </c>
      <c r="W31" s="150"/>
      <c r="X31" s="182" t="s">
        <v>553</v>
      </c>
      <c r="Y31" s="214" t="str">
        <f>'3e Historical level Inputs'!Y30</f>
        <v>-</v>
      </c>
      <c r="Z31" s="214" t="str">
        <f>'3e Historical level Inputs'!Z30</f>
        <v>-</v>
      </c>
      <c r="AA31" s="214" t="str">
        <f>'3e Historical level Inputs'!AA30</f>
        <v>-</v>
      </c>
      <c r="AB31" s="214" t="str">
        <f>'3e Historical level Inputs'!AB30</f>
        <v>-</v>
      </c>
      <c r="AC31" s="214" t="str">
        <f>'3e Historical level Inputs'!AC30</f>
        <v>-</v>
      </c>
      <c r="AD31" s="214" t="str">
        <f>'3e Historical level Inputs'!AD30</f>
        <v>-</v>
      </c>
      <c r="AE31" s="214" t="str">
        <f>'3e Historical level Inputs'!AE30</f>
        <v>-</v>
      </c>
      <c r="AF31" s="214">
        <f>'3e Historical level Inputs'!AF30</f>
        <v>6.5476579358857476</v>
      </c>
      <c r="AG31" s="214">
        <f>'3e Historical level Inputs'!AG30</f>
        <v>9.975695096053105</v>
      </c>
      <c r="AH31" s="214">
        <f>'3e Historical level Inputs'!AH30</f>
        <v>4.43</v>
      </c>
      <c r="AI31" s="214" t="str">
        <f>'3e Historical level Inputs'!AI30</f>
        <v>-</v>
      </c>
      <c r="AJ31" s="180"/>
      <c r="AK31" s="214">
        <f>'3e Historical level Inputs'!AK30</f>
        <v>20.701931196232078</v>
      </c>
      <c r="AL31" s="214">
        <f>'3e Historical level Inputs'!AL30</f>
        <v>20.701931196232078</v>
      </c>
      <c r="AM31" s="214">
        <f>'3e Historical level Inputs'!AM30</f>
        <v>26.713148409823834</v>
      </c>
      <c r="AN31" s="214">
        <f>'3e Historical level Inputs'!AN30</f>
        <v>38.116086112400332</v>
      </c>
      <c r="AO31" s="214">
        <f>'3e Historical level Inputs'!AO30</f>
        <v>6.0112172135917499</v>
      </c>
      <c r="AP31" s="214">
        <f>'3e Historical level Inputs'!AP30</f>
        <v>6.0112172135917499</v>
      </c>
      <c r="AQ31" s="214">
        <f>'3e Historical level Inputs'!AQ30</f>
        <v>15.899644085837112</v>
      </c>
      <c r="AR31" s="214">
        <f>'3e Historical level Inputs'!AR30</f>
        <v>15.899644085837112</v>
      </c>
      <c r="AT31" s="182" t="s">
        <v>553</v>
      </c>
      <c r="AU31" s="214" t="str">
        <f>'3e Historical level Inputs'!AU30</f>
        <v>-</v>
      </c>
      <c r="AV31" s="214" t="str">
        <f>'3e Historical level Inputs'!AV30</f>
        <v>-</v>
      </c>
      <c r="AW31" s="214" t="str">
        <f>'3e Historical level Inputs'!AW30</f>
        <v>-</v>
      </c>
      <c r="AX31" s="214" t="str">
        <f>'3e Historical level Inputs'!AX30</f>
        <v>-</v>
      </c>
      <c r="AY31" s="214" t="str">
        <f>'3e Historical level Inputs'!AY30</f>
        <v>-</v>
      </c>
      <c r="AZ31" s="214" t="str">
        <f>'3e Historical level Inputs'!AZ30</f>
        <v>-</v>
      </c>
      <c r="BA31" s="214" t="str">
        <f>'3e Historical level Inputs'!BA30</f>
        <v>-</v>
      </c>
      <c r="BB31" s="214">
        <f>'3e Historical level Inputs'!BB30</f>
        <v>10.705717509101307</v>
      </c>
      <c r="BC31" s="214">
        <f>'3e Historical level Inputs'!BC30</f>
        <v>13.71215092385904</v>
      </c>
      <c r="BD31" s="214">
        <f>'3e Historical level Inputs'!BD30</f>
        <v>4.43</v>
      </c>
      <c r="BE31" s="214" t="str">
        <f>'3e Historical level Inputs'!BE30</f>
        <v>-</v>
      </c>
      <c r="BF31" s="180"/>
      <c r="BG31" s="214">
        <f>'3e Historical level Inputs'!BG30</f>
        <v>26.67954491790935</v>
      </c>
      <c r="BH31" s="214">
        <f>'3e Historical level Inputs'!BH30</f>
        <v>26.67954491790935</v>
      </c>
      <c r="BI31" s="214">
        <f>'3e Historical level Inputs'!BI30</f>
        <v>32.690762131501103</v>
      </c>
      <c r="BJ31" s="214">
        <f>'3e Historical level Inputs'!BJ30</f>
        <v>32.690762131501103</v>
      </c>
      <c r="BK31" s="214">
        <f>'3e Historical level Inputs'!BK30</f>
        <v>6.0112172135917499</v>
      </c>
      <c r="BL31" s="214">
        <f>'3e Historical level Inputs'!BL30</f>
        <v>6.0112172135917499</v>
      </c>
      <c r="BM31" s="214">
        <f>'3e Historical level Inputs'!BM30</f>
        <v>14.668937868380539</v>
      </c>
      <c r="BN31" s="214">
        <f>'3e Historical level Inputs'!BN30</f>
        <v>14.668937868380539</v>
      </c>
      <c r="BO31" s="150"/>
      <c r="BP31" s="182" t="s">
        <v>553</v>
      </c>
      <c r="BQ31" s="214" t="str">
        <f>'3e Historical level Inputs'!BQ30</f>
        <v>-</v>
      </c>
      <c r="BR31" s="214" t="str">
        <f>'3e Historical level Inputs'!BR30</f>
        <v>-</v>
      </c>
      <c r="BS31" s="214" t="str">
        <f>'3e Historical level Inputs'!BS30</f>
        <v>-</v>
      </c>
      <c r="BT31" s="214" t="str">
        <f>'3e Historical level Inputs'!BT30</f>
        <v>-</v>
      </c>
      <c r="BU31" s="214" t="str">
        <f>'3e Historical level Inputs'!BU30</f>
        <v>-</v>
      </c>
      <c r="BV31" s="214" t="str">
        <f>'3e Historical level Inputs'!BV30</f>
        <v>-</v>
      </c>
      <c r="BW31" s="214" t="str">
        <f>'3e Historical level Inputs'!BW30</f>
        <v>-</v>
      </c>
      <c r="BX31" s="214">
        <f>'3e Historical level Inputs'!BX30</f>
        <v>15.2609849287937</v>
      </c>
      <c r="BY31" s="214">
        <f>'3e Historical level Inputs'!BY30</f>
        <v>23.687846019912143</v>
      </c>
      <c r="BZ31" s="214">
        <f>'3e Historical level Inputs'!BZ30</f>
        <v>8.86</v>
      </c>
      <c r="CA31" s="214" t="str">
        <f>'3e Historical level Inputs'!CA30</f>
        <v>-</v>
      </c>
      <c r="CB31" s="180"/>
      <c r="CC31" s="214">
        <f>'3e Historical level Inputs'!CC30</f>
        <v>47.415951593866609</v>
      </c>
      <c r="CD31" s="214">
        <f>'3e Historical level Inputs'!CD30</f>
        <v>47.415951593866609</v>
      </c>
      <c r="CE31" s="214">
        <f>'3e Historical level Inputs'!CE30</f>
        <v>59.438386021050114</v>
      </c>
      <c r="CF31" s="214">
        <f>'3e Historical level Inputs'!CF30</f>
        <v>67.854840039618466</v>
      </c>
      <c r="CG31" s="214">
        <f>'3e Historical level Inputs'!CG30</f>
        <v>12.0224344271835</v>
      </c>
      <c r="CH31" s="214">
        <f>'3e Historical level Inputs'!CH30</f>
        <v>12.0224344271835</v>
      </c>
      <c r="CI31" s="214">
        <f>'3e Historical level Inputs'!CI30</f>
        <v>30.568581954217649</v>
      </c>
      <c r="CJ31" s="214">
        <f>'3e Historical level Inputs'!CJ30</f>
        <v>30.568581954217649</v>
      </c>
    </row>
    <row r="32" spans="2:88" s="165" customFormat="1" ht="10.5" customHeight="1" x14ac:dyDescent="0.25">
      <c r="B32" s="182" t="s">
        <v>554</v>
      </c>
      <c r="C32" s="214">
        <f>'3e Historical level Inputs'!C31</f>
        <v>88.907900801057167</v>
      </c>
      <c r="D32" s="214">
        <f>'3e Historical level Inputs'!D31</f>
        <v>89.2228354434869</v>
      </c>
      <c r="E32" s="214">
        <f>'3e Historical level Inputs'!E31</f>
        <v>103.18869384400993</v>
      </c>
      <c r="F32" s="214">
        <f>'3e Historical level Inputs'!F31</f>
        <v>103.25784488604373</v>
      </c>
      <c r="G32" s="214">
        <f>'3e Historical level Inputs'!G31</f>
        <v>110.38956078047262</v>
      </c>
      <c r="H32" s="214">
        <f>'3e Historical level Inputs'!H31</f>
        <v>111.70052282209861</v>
      </c>
      <c r="I32" s="214">
        <f>'3e Historical level Inputs'!I31</f>
        <v>114.89567331049632</v>
      </c>
      <c r="J32" s="214">
        <f>'3e Historical level Inputs'!J31</f>
        <v>114.41325620654189</v>
      </c>
      <c r="K32" s="214">
        <f>'3e Historical level Inputs'!K31</f>
        <v>121.04715621876539</v>
      </c>
      <c r="L32" s="214">
        <f>'3e Historical level Inputs'!L31</f>
        <v>120.45617283230332</v>
      </c>
      <c r="M32" s="214">
        <f>'3e Historical level Inputs'!M31</f>
        <v>126.56935319315116</v>
      </c>
      <c r="N32" s="180"/>
      <c r="O32" s="214">
        <f>'3e Historical level Inputs'!O31</f>
        <v>125.49442106415583</v>
      </c>
      <c r="P32" s="214">
        <f>'3e Historical level Inputs'!P31</f>
        <v>125.49442106415583</v>
      </c>
      <c r="Q32" s="214">
        <f>'3e Historical level Inputs'!Q31</f>
        <v>139.71758497034597</v>
      </c>
      <c r="R32" s="214">
        <f>'3e Historical level Inputs'!R31</f>
        <v>139.71758497034597</v>
      </c>
      <c r="S32" s="214">
        <f>'3e Historical level Inputs'!S31</f>
        <v>141.39334325971123</v>
      </c>
      <c r="T32" s="214">
        <f>'3e Historical level Inputs'!T31</f>
        <v>141.39334325971123</v>
      </c>
      <c r="U32" s="214">
        <f>'3e Historical level Inputs'!U31</f>
        <v>161.61679535715993</v>
      </c>
      <c r="V32" s="214">
        <f>'3e Historical level Inputs'!V31</f>
        <v>161.61679535715993</v>
      </c>
      <c r="W32" s="150"/>
      <c r="X32" s="182" t="s">
        <v>554</v>
      </c>
      <c r="Y32" s="214">
        <f>'3e Historical level Inputs'!Y31</f>
        <v>118.07705875336698</v>
      </c>
      <c r="Z32" s="214">
        <f>'3e Historical level Inputs'!Z31</f>
        <v>118.50377291366176</v>
      </c>
      <c r="AA32" s="214">
        <f>'3e Historical level Inputs'!AA31</f>
        <v>137.2785412534873</v>
      </c>
      <c r="AB32" s="214">
        <f>'3e Historical level Inputs'!AB31</f>
        <v>137.37219711784317</v>
      </c>
      <c r="AC32" s="214">
        <f>'3e Historical level Inputs'!AC31</f>
        <v>146.97498129828324</v>
      </c>
      <c r="AD32" s="214">
        <f>'3e Historical level Inputs'!AD31</f>
        <v>148.78179429410963</v>
      </c>
      <c r="AE32" s="214">
        <f>'3e Historical level Inputs'!AE31</f>
        <v>153.05177827785991</v>
      </c>
      <c r="AF32" s="214">
        <f>'3e Historical level Inputs'!AF31</f>
        <v>152.50792343202036</v>
      </c>
      <c r="AG32" s="214">
        <f>'3e Historical level Inputs'!AG31</f>
        <v>161.47386372529701</v>
      </c>
      <c r="AH32" s="214">
        <f>'3e Historical level Inputs'!AH31</f>
        <v>160.71814985263919</v>
      </c>
      <c r="AI32" s="214">
        <f>'3e Historical level Inputs'!AI31</f>
        <v>168.06212548551051</v>
      </c>
      <c r="AJ32" s="180"/>
      <c r="AK32" s="214">
        <f>'3e Historical level Inputs'!AK31</f>
        <v>166.49125558391935</v>
      </c>
      <c r="AL32" s="214">
        <f>'3e Historical level Inputs'!AL31</f>
        <v>166.49125558391935</v>
      </c>
      <c r="AM32" s="214">
        <f>'3e Historical level Inputs'!AM31</f>
        <v>185.6375469898137</v>
      </c>
      <c r="AN32" s="214">
        <f>'3e Historical level Inputs'!AN31</f>
        <v>185.6375469898137</v>
      </c>
      <c r="AO32" s="214">
        <f>'3e Historical level Inputs'!AO31</f>
        <v>187.90853505419244</v>
      </c>
      <c r="AP32" s="214">
        <f>'3e Historical level Inputs'!AP31</f>
        <v>187.90853505419244</v>
      </c>
      <c r="AQ32" s="214">
        <f>'3e Historical level Inputs'!AQ31</f>
        <v>215.09117813160694</v>
      </c>
      <c r="AR32" s="214">
        <f>'3e Historical level Inputs'!AR31</f>
        <v>215.09117813160694</v>
      </c>
      <c r="AT32" s="182" t="s">
        <v>554</v>
      </c>
      <c r="AU32" s="214">
        <f>'3e Historical level Inputs'!AU31</f>
        <v>19.106297226763822</v>
      </c>
      <c r="AV32" s="214">
        <f>'3e Historical level Inputs'!AV31</f>
        <v>19.106297226763822</v>
      </c>
      <c r="AW32" s="214">
        <f>'3e Historical level Inputs'!AW31</f>
        <v>20.852393125569616</v>
      </c>
      <c r="AX32" s="214">
        <f>'3e Historical level Inputs'!AX31</f>
        <v>20.849370287873601</v>
      </c>
      <c r="AY32" s="214">
        <f>'3e Historical level Inputs'!AY31</f>
        <v>21.50319340120604</v>
      </c>
      <c r="AZ32" s="214">
        <f>'3e Historical level Inputs'!AZ31</f>
        <v>21.819481548965165</v>
      </c>
      <c r="BA32" s="214">
        <f>'3e Historical level Inputs'!BA31</f>
        <v>25.256715910577434</v>
      </c>
      <c r="BB32" s="214">
        <f>'3e Historical level Inputs'!BB31</f>
        <v>24.167303215101221</v>
      </c>
      <c r="BC32" s="214">
        <f>'3e Historical level Inputs'!BC31</f>
        <v>23.962512789411697</v>
      </c>
      <c r="BD32" s="214">
        <f>'3e Historical level Inputs'!BD31</f>
        <v>23.858648398084732</v>
      </c>
      <c r="BE32" s="214">
        <f>'3e Historical level Inputs'!BE31</f>
        <v>33.366817904048837</v>
      </c>
      <c r="BF32" s="180"/>
      <c r="BG32" s="214">
        <f>'3e Historical level Inputs'!BG31</f>
        <v>33.475871166766694</v>
      </c>
      <c r="BH32" s="214">
        <f>'3e Historical level Inputs'!BH31</f>
        <v>33.475871166766694</v>
      </c>
      <c r="BI32" s="214">
        <f>'3e Historical level Inputs'!BI31</f>
        <v>33.951682778351355</v>
      </c>
      <c r="BJ32" s="214">
        <f>'3e Historical level Inputs'!BJ31</f>
        <v>33.951682778351355</v>
      </c>
      <c r="BK32" s="214">
        <f>'3e Historical level Inputs'!BK31</f>
        <v>33.94954851889451</v>
      </c>
      <c r="BL32" s="214">
        <f>'3e Historical level Inputs'!BL31</f>
        <v>33.94954851889451</v>
      </c>
      <c r="BM32" s="214">
        <f>'3e Historical level Inputs'!BM31</f>
        <v>47.221804792101878</v>
      </c>
      <c r="BN32" s="214">
        <f>'3e Historical level Inputs'!BN31</f>
        <v>47.221804792101878</v>
      </c>
      <c r="BO32" s="150"/>
      <c r="BP32" s="182" t="s">
        <v>554</v>
      </c>
      <c r="BQ32" s="214">
        <f>'3e Historical level Inputs'!BQ31</f>
        <v>108.01419802782098</v>
      </c>
      <c r="BR32" s="214">
        <f>'3e Historical level Inputs'!BR31</f>
        <v>108.32913267025071</v>
      </c>
      <c r="BS32" s="214">
        <f>'3e Historical level Inputs'!BS31</f>
        <v>124.04108696957955</v>
      </c>
      <c r="BT32" s="214">
        <f>'3e Historical level Inputs'!BT31</f>
        <v>124.10721517391733</v>
      </c>
      <c r="BU32" s="214">
        <f>'3e Historical level Inputs'!BU31</f>
        <v>131.89275418167867</v>
      </c>
      <c r="BV32" s="214">
        <f>'3e Historical level Inputs'!BV31</f>
        <v>133.52000437106378</v>
      </c>
      <c r="BW32" s="214">
        <f>'3e Historical level Inputs'!BW31</f>
        <v>140.15238922107375</v>
      </c>
      <c r="BX32" s="214">
        <f>'3e Historical level Inputs'!BX31</f>
        <v>138.5805594216431</v>
      </c>
      <c r="BY32" s="214">
        <f>'3e Historical level Inputs'!BY31</f>
        <v>145.0096690081771</v>
      </c>
      <c r="BZ32" s="214">
        <f>'3e Historical level Inputs'!BZ31</f>
        <v>144.31482123038805</v>
      </c>
      <c r="CA32" s="214">
        <f>'3e Historical level Inputs'!CA31</f>
        <v>159.9361710972</v>
      </c>
      <c r="CB32" s="180"/>
      <c r="CC32" s="214">
        <f>'3e Historical level Inputs'!CC31</f>
        <v>158.97029223092252</v>
      </c>
      <c r="CD32" s="214">
        <f>'3e Historical level Inputs'!CD31</f>
        <v>158.97029223092252</v>
      </c>
      <c r="CE32" s="214">
        <f>'3e Historical level Inputs'!CE31</f>
        <v>173.66926774869734</v>
      </c>
      <c r="CF32" s="214">
        <f>'3e Historical level Inputs'!CF31</f>
        <v>173.66926774869734</v>
      </c>
      <c r="CG32" s="214">
        <f>'3e Historical level Inputs'!CG31</f>
        <v>175.34289177860575</v>
      </c>
      <c r="CH32" s="214">
        <f>'3e Historical level Inputs'!CH31</f>
        <v>175.34289177860575</v>
      </c>
      <c r="CI32" s="214">
        <f>'3e Historical level Inputs'!CI31</f>
        <v>208.83860014926182</v>
      </c>
      <c r="CJ32" s="214">
        <f>'3e Historical level Inputs'!CJ31</f>
        <v>208.83860014926182</v>
      </c>
    </row>
    <row r="33" spans="2:88" s="165" customFormat="1" ht="10.5" customHeight="1" x14ac:dyDescent="0.25">
      <c r="B33" s="182" t="s">
        <v>555</v>
      </c>
      <c r="C33" s="214">
        <f>'3e Historical level Inputs'!C32</f>
        <v>134.94626558994401</v>
      </c>
      <c r="D33" s="214">
        <f>'3e Historical level Inputs'!D32</f>
        <v>135.83719089936108</v>
      </c>
      <c r="E33" s="214">
        <f>'3e Historical level Inputs'!E32</f>
        <v>131.67837067324322</v>
      </c>
      <c r="F33" s="214">
        <f>'3e Historical level Inputs'!F32</f>
        <v>131.2842545781717</v>
      </c>
      <c r="G33" s="214">
        <f>'3e Historical level Inputs'!G32</f>
        <v>138.51639149164146</v>
      </c>
      <c r="H33" s="214">
        <f>'3e Historical level Inputs'!H32</f>
        <v>140.23783389769395</v>
      </c>
      <c r="I33" s="214">
        <f>'3e Historical level Inputs'!I32</f>
        <v>140.5199304149771</v>
      </c>
      <c r="J33" s="214">
        <f>'3e Historical level Inputs'!J32</f>
        <v>144.00471246533911</v>
      </c>
      <c r="K33" s="214">
        <f>'3e Historical level Inputs'!K32</f>
        <v>153.15544286240794</v>
      </c>
      <c r="L33" s="214">
        <f>'3e Historical level Inputs'!L32</f>
        <v>153.27044256757927</v>
      </c>
      <c r="M33" s="214">
        <f>'3e Historical level Inputs'!M32</f>
        <v>201.74330332289634</v>
      </c>
      <c r="N33" s="180"/>
      <c r="O33" s="214">
        <f>'3e Historical level Inputs'!O32</f>
        <v>207.14962998740157</v>
      </c>
      <c r="P33" s="214">
        <f>'3e Historical level Inputs'!P32</f>
        <v>207.14962998740157</v>
      </c>
      <c r="Q33" s="214">
        <f>'3e Historical level Inputs'!Q32</f>
        <v>225.97684176362142</v>
      </c>
      <c r="R33" s="214">
        <f>'3e Historical level Inputs'!R32</f>
        <v>232.19848662979393</v>
      </c>
      <c r="S33" s="214">
        <f>'3e Historical level Inputs'!S32</f>
        <v>233.19085855084813</v>
      </c>
      <c r="T33" s="214">
        <f>'3e Historical level Inputs'!T32</f>
        <v>233.19085855084813</v>
      </c>
      <c r="U33" s="214">
        <f>'3e Historical level Inputs'!U32</f>
        <v>216.88781027942559</v>
      </c>
      <c r="V33" s="214">
        <f>'3e Historical level Inputs'!V32</f>
        <v>210.63280209342579</v>
      </c>
      <c r="W33" s="150"/>
      <c r="X33" s="182" t="s">
        <v>555</v>
      </c>
      <c r="Y33" s="214">
        <f>'3e Historical level Inputs'!Y32</f>
        <v>140.67827761874798</v>
      </c>
      <c r="Z33" s="214">
        <f>'3e Historical level Inputs'!Z32</f>
        <v>141.88362767308908</v>
      </c>
      <c r="AA33" s="214">
        <f>'3e Historical level Inputs'!AA32</f>
        <v>146.74643050364855</v>
      </c>
      <c r="AB33" s="214">
        <f>'3e Historical level Inputs'!AB32</f>
        <v>146.21321809921974</v>
      </c>
      <c r="AC33" s="214">
        <f>'3e Historical level Inputs'!AC32</f>
        <v>154.98695474225545</v>
      </c>
      <c r="AD33" s="214">
        <f>'3e Historical level Inputs'!AD32</f>
        <v>155.91941768584419</v>
      </c>
      <c r="AE33" s="214">
        <f>'3e Historical level Inputs'!AE32</f>
        <v>156.82128408270361</v>
      </c>
      <c r="AF33" s="214">
        <f>'3e Historical level Inputs'!AF32</f>
        <v>160.05334295858538</v>
      </c>
      <c r="AG33" s="214">
        <f>'3e Historical level Inputs'!AG32</f>
        <v>171.05986563571534</v>
      </c>
      <c r="AH33" s="214">
        <f>'3e Historical level Inputs'!AH32</f>
        <v>170.07802785187067</v>
      </c>
      <c r="AI33" s="214">
        <f>'3e Historical level Inputs'!AI32</f>
        <v>211.18364579762692</v>
      </c>
      <c r="AJ33" s="180"/>
      <c r="AK33" s="214">
        <f>'3e Historical level Inputs'!AK32</f>
        <v>221.9286821365277</v>
      </c>
      <c r="AL33" s="214">
        <f>'3e Historical level Inputs'!AL32</f>
        <v>221.9286821365277</v>
      </c>
      <c r="AM33" s="214">
        <f>'3e Historical level Inputs'!AM32</f>
        <v>252.2686339812083</v>
      </c>
      <c r="AN33" s="214">
        <f>'3e Historical level Inputs'!AN32</f>
        <v>260.18181224363241</v>
      </c>
      <c r="AO33" s="214">
        <f>'3e Historical level Inputs'!AO32</f>
        <v>264.07391017309408</v>
      </c>
      <c r="AP33" s="214">
        <f>'3e Historical level Inputs'!AP32</f>
        <v>264.07391017309408</v>
      </c>
      <c r="AQ33" s="214">
        <f>'3e Historical level Inputs'!AQ32</f>
        <v>235.36368567467744</v>
      </c>
      <c r="AR33" s="214">
        <f>'3e Historical level Inputs'!AR32</f>
        <v>227.40600489841836</v>
      </c>
      <c r="AT33" s="182" t="s">
        <v>555</v>
      </c>
      <c r="AU33" s="214">
        <f>'3e Historical level Inputs'!AU32</f>
        <v>122.43954491549439</v>
      </c>
      <c r="AV33" s="214">
        <f>'3e Historical level Inputs'!AV32</f>
        <v>122.46354491524748</v>
      </c>
      <c r="AW33" s="214">
        <f>'3e Historical level Inputs'!AW32</f>
        <v>126.26991866834115</v>
      </c>
      <c r="AX33" s="214">
        <f>'3e Historical level Inputs'!AX32</f>
        <v>126.34191866760045</v>
      </c>
      <c r="AY33" s="214">
        <f>'3e Historical level Inputs'!AY32</f>
        <v>131.74472031618731</v>
      </c>
      <c r="AZ33" s="214">
        <f>'3e Historical level Inputs'!AZ32</f>
        <v>131.30072032075481</v>
      </c>
      <c r="BA33" s="214">
        <f>'3e Historical level Inputs'!BA32</f>
        <v>132.24553140529321</v>
      </c>
      <c r="BB33" s="214">
        <f>'3e Historical level Inputs'!BB32</f>
        <v>129.58153143269809</v>
      </c>
      <c r="BC33" s="214">
        <f>'3e Historical level Inputs'!BC32</f>
        <v>123.6783856835283</v>
      </c>
      <c r="BD33" s="214">
        <f>'3e Historical level Inputs'!BD32</f>
        <v>123.24638568797238</v>
      </c>
      <c r="BE33" s="214">
        <f>'3e Historical level Inputs'!BE32</f>
        <v>176.88696739639255</v>
      </c>
      <c r="BF33" s="180"/>
      <c r="BG33" s="214">
        <f>'3e Historical level Inputs'!BG32</f>
        <v>172.44542104951498</v>
      </c>
      <c r="BH33" s="214">
        <f>'3e Historical level Inputs'!BH32</f>
        <v>172.44542104951498</v>
      </c>
      <c r="BI33" s="214">
        <f>'3e Historical level Inputs'!BI32</f>
        <v>169.73380104854746</v>
      </c>
      <c r="BJ33" s="214">
        <f>'3e Historical level Inputs'!BJ32</f>
        <v>169.73380104854746</v>
      </c>
      <c r="BK33" s="214">
        <f>'3e Historical level Inputs'!BK32</f>
        <v>172.01380102509276</v>
      </c>
      <c r="BL33" s="214">
        <f>'3e Historical level Inputs'!BL32</f>
        <v>172.01380102509276</v>
      </c>
      <c r="BM33" s="214">
        <f>'3e Historical level Inputs'!BM32</f>
        <v>170.80268983677828</v>
      </c>
      <c r="BN33" s="214">
        <f>'3e Historical level Inputs'!BN32</f>
        <v>170.80268983677828</v>
      </c>
      <c r="BO33" s="150"/>
      <c r="BP33" s="182" t="s">
        <v>555</v>
      </c>
      <c r="BQ33" s="214">
        <f>'3e Historical level Inputs'!BQ32</f>
        <v>257.38581050543837</v>
      </c>
      <c r="BR33" s="214">
        <f>'3e Historical level Inputs'!BR32</f>
        <v>258.30073581460857</v>
      </c>
      <c r="BS33" s="214">
        <f>'3e Historical level Inputs'!BS32</f>
        <v>257.94828934158437</v>
      </c>
      <c r="BT33" s="214">
        <f>'3e Historical level Inputs'!BT32</f>
        <v>257.62617324577218</v>
      </c>
      <c r="BU33" s="214">
        <f>'3e Historical level Inputs'!BU32</f>
        <v>270.2611118078288</v>
      </c>
      <c r="BV33" s="214">
        <f>'3e Historical level Inputs'!BV32</f>
        <v>271.53855421844878</v>
      </c>
      <c r="BW33" s="214">
        <f>'3e Historical level Inputs'!BW32</f>
        <v>272.76546182027027</v>
      </c>
      <c r="BX33" s="214">
        <f>'3e Historical level Inputs'!BX32</f>
        <v>273.5862438980372</v>
      </c>
      <c r="BY33" s="214">
        <f>'3e Historical level Inputs'!BY32</f>
        <v>276.83382854593623</v>
      </c>
      <c r="BZ33" s="214">
        <f>'3e Historical level Inputs'!BZ32</f>
        <v>276.51682825555167</v>
      </c>
      <c r="CA33" s="214">
        <f>'3e Historical level Inputs'!CA32</f>
        <v>378.63027071928889</v>
      </c>
      <c r="CB33" s="180"/>
      <c r="CC33" s="214">
        <f>'3e Historical level Inputs'!CC32</f>
        <v>379.59505103691652</v>
      </c>
      <c r="CD33" s="214">
        <f>'3e Historical level Inputs'!CD32</f>
        <v>379.59505103691652</v>
      </c>
      <c r="CE33" s="214">
        <f>'3e Historical level Inputs'!CE32</f>
        <v>395.71064281216889</v>
      </c>
      <c r="CF33" s="214">
        <f>'3e Historical level Inputs'!CF32</f>
        <v>401.93228767834137</v>
      </c>
      <c r="CG33" s="214">
        <f>'3e Historical level Inputs'!CG32</f>
        <v>405.20465957594092</v>
      </c>
      <c r="CH33" s="214">
        <f>'3e Historical level Inputs'!CH32</f>
        <v>405.20465957594092</v>
      </c>
      <c r="CI33" s="214">
        <f>'3e Historical level Inputs'!CI32</f>
        <v>387.69050011620391</v>
      </c>
      <c r="CJ33" s="214">
        <f>'3e Historical level Inputs'!CJ32</f>
        <v>381.43549193020408</v>
      </c>
    </row>
    <row r="34" spans="2:88" s="165" customFormat="1" ht="10.5" customHeight="1" x14ac:dyDescent="0.25">
      <c r="B34" s="182" t="s">
        <v>556</v>
      </c>
      <c r="C34" s="214">
        <f>'3e Historical level Inputs'!C33</f>
        <v>78.263999999999996</v>
      </c>
      <c r="D34" s="214">
        <f>'3e Historical level Inputs'!D33</f>
        <v>79.259530332681024</v>
      </c>
      <c r="E34" s="214">
        <f>'3e Historical level Inputs'!E33</f>
        <v>80.408219178082177</v>
      </c>
      <c r="F34" s="214">
        <f>'3e Historical level Inputs'!F33</f>
        <v>81.097432485322898</v>
      </c>
      <c r="G34" s="214">
        <f>'3e Historical level Inputs'!G33</f>
        <v>82.016383561643821</v>
      </c>
      <c r="H34" s="214">
        <f>'3e Historical level Inputs'!H33</f>
        <v>82.629017612524436</v>
      </c>
      <c r="I34" s="214">
        <f>'3e Historical level Inputs'!I33</f>
        <v>83.088493150684926</v>
      </c>
      <c r="J34" s="214">
        <f>'3e Historical level Inputs'!J33</f>
        <v>83.318230919765156</v>
      </c>
      <c r="K34" s="214">
        <f>'3e Historical level Inputs'!K33</f>
        <v>83.777706457925646</v>
      </c>
      <c r="L34" s="214">
        <f>'3e Historical level Inputs'!L33</f>
        <v>85.309291585127184</v>
      </c>
      <c r="M34" s="214">
        <f>'3e Historical level Inputs'!M33</f>
        <v>87.836407045009778</v>
      </c>
      <c r="N34" s="180"/>
      <c r="O34" s="214">
        <f>'3e Historical level Inputs'!O33</f>
        <v>92.278003913894295</v>
      </c>
      <c r="P34" s="214">
        <f>'3e Historical level Inputs'!P33</f>
        <v>92.278003913894295</v>
      </c>
      <c r="Q34" s="214">
        <f>'3e Historical level Inputs'!Q33</f>
        <v>95.953808219178057</v>
      </c>
      <c r="R34" s="214">
        <f>'3e Historical level Inputs'!R33</f>
        <v>95.953808219178057</v>
      </c>
      <c r="S34" s="214">
        <f>'3e Historical level Inputs'!S33</f>
        <v>99.093557729941281</v>
      </c>
      <c r="T34" s="214">
        <f>'3e Historical level Inputs'!T33</f>
        <v>99.093557729941281</v>
      </c>
      <c r="U34" s="214">
        <f>'3e Historical level Inputs'!U33</f>
        <v>99.935929549902113</v>
      </c>
      <c r="V34" s="214">
        <f>'3e Historical level Inputs'!V33</f>
        <v>99.935929549902113</v>
      </c>
      <c r="W34" s="150"/>
      <c r="X34" s="182" t="s">
        <v>556</v>
      </c>
      <c r="Y34" s="214">
        <f>'3e Historical level Inputs'!Y33</f>
        <v>78.263999999999996</v>
      </c>
      <c r="Z34" s="214">
        <f>'3e Historical level Inputs'!Z33</f>
        <v>79.259530332681024</v>
      </c>
      <c r="AA34" s="214">
        <f>'3e Historical level Inputs'!AA33</f>
        <v>80.408219178082177</v>
      </c>
      <c r="AB34" s="214">
        <f>'3e Historical level Inputs'!AB33</f>
        <v>81.097432485322898</v>
      </c>
      <c r="AC34" s="214">
        <f>'3e Historical level Inputs'!AC33</f>
        <v>82.016383561643821</v>
      </c>
      <c r="AD34" s="214">
        <f>'3e Historical level Inputs'!AD33</f>
        <v>82.629017612524436</v>
      </c>
      <c r="AE34" s="214">
        <f>'3e Historical level Inputs'!AE33</f>
        <v>83.088493150684926</v>
      </c>
      <c r="AF34" s="214">
        <f>'3e Historical level Inputs'!AF33</f>
        <v>83.318230919765156</v>
      </c>
      <c r="AG34" s="214">
        <f>'3e Historical level Inputs'!AG33</f>
        <v>83.777706457925646</v>
      </c>
      <c r="AH34" s="214">
        <f>'3e Historical level Inputs'!AH33</f>
        <v>85.309291585127184</v>
      </c>
      <c r="AI34" s="214">
        <f>'3e Historical level Inputs'!AI33</f>
        <v>87.836407045009778</v>
      </c>
      <c r="AJ34" s="180"/>
      <c r="AK34" s="214">
        <f>'3e Historical level Inputs'!AK33</f>
        <v>92.278003913894295</v>
      </c>
      <c r="AL34" s="214">
        <f>'3e Historical level Inputs'!AL33</f>
        <v>92.278003913894295</v>
      </c>
      <c r="AM34" s="214">
        <f>'3e Historical level Inputs'!AM33</f>
        <v>95.953808219178057</v>
      </c>
      <c r="AN34" s="214">
        <f>'3e Historical level Inputs'!AN33</f>
        <v>95.953808219178057</v>
      </c>
      <c r="AO34" s="214">
        <f>'3e Historical level Inputs'!AO33</f>
        <v>99.093557729941281</v>
      </c>
      <c r="AP34" s="214">
        <f>'3e Historical level Inputs'!AP33</f>
        <v>99.093557729941281</v>
      </c>
      <c r="AQ34" s="214">
        <f>'3e Historical level Inputs'!AQ33</f>
        <v>99.935929549902113</v>
      </c>
      <c r="AR34" s="214">
        <f>'3e Historical level Inputs'!AR33</f>
        <v>99.935929549902113</v>
      </c>
      <c r="AT34" s="182" t="s">
        <v>556</v>
      </c>
      <c r="AU34" s="214">
        <f>'3e Historical level Inputs'!AU33</f>
        <v>89.202099999999987</v>
      </c>
      <c r="AV34" s="214">
        <f>'3e Historical level Inputs'!AV33</f>
        <v>90.336764677103716</v>
      </c>
      <c r="AW34" s="214">
        <f>'3e Historical level Inputs'!AW33</f>
        <v>91.64599315068493</v>
      </c>
      <c r="AX34" s="214">
        <f>'3e Historical level Inputs'!AX33</f>
        <v>92.431530234833659</v>
      </c>
      <c r="AY34" s="214">
        <f>'3e Historical level Inputs'!AY33</f>
        <v>93.478913013698644</v>
      </c>
      <c r="AZ34" s="214">
        <f>'3e Historical level Inputs'!AZ33</f>
        <v>94.177168199608587</v>
      </c>
      <c r="BA34" s="214">
        <f>'3e Historical level Inputs'!BA33</f>
        <v>94.700859589041102</v>
      </c>
      <c r="BB34" s="214">
        <f>'3e Historical level Inputs'!BB33</f>
        <v>94.96270528375733</v>
      </c>
      <c r="BC34" s="214">
        <f>'3e Historical level Inputs'!BC33</f>
        <v>95.486396673189816</v>
      </c>
      <c r="BD34" s="214">
        <f>'3e Historical level Inputs'!BD33</f>
        <v>97.232034637964787</v>
      </c>
      <c r="BE34" s="214">
        <f>'3e Historical level Inputs'!BE33</f>
        <v>100.11233727984344</v>
      </c>
      <c r="BF34" s="180"/>
      <c r="BG34" s="214">
        <f>'3e Historical level Inputs'!BG33</f>
        <v>105.1746873776908</v>
      </c>
      <c r="BH34" s="214">
        <f>'3e Historical level Inputs'!BH33</f>
        <v>105.1746873776908</v>
      </c>
      <c r="BI34" s="214">
        <f>'3e Historical level Inputs'!BI33</f>
        <v>109.36421849315069</v>
      </c>
      <c r="BJ34" s="214">
        <f>'3e Historical level Inputs'!BJ33</f>
        <v>109.36421849315069</v>
      </c>
      <c r="BK34" s="214">
        <f>'3e Historical level Inputs'!BK33</f>
        <v>112.94277632093933</v>
      </c>
      <c r="BL34" s="214">
        <f>'3e Historical level Inputs'!BL33</f>
        <v>112.94277632093933</v>
      </c>
      <c r="BM34" s="214">
        <f>'3e Historical level Inputs'!BM33</f>
        <v>113.90287720156557</v>
      </c>
      <c r="BN34" s="214">
        <f>'3e Historical level Inputs'!BN33</f>
        <v>113.90287720156557</v>
      </c>
      <c r="BO34" s="150"/>
      <c r="BP34" s="182" t="s">
        <v>556</v>
      </c>
      <c r="BQ34" s="214">
        <f>'3e Historical level Inputs'!BQ33</f>
        <v>167.46609999999998</v>
      </c>
      <c r="BR34" s="214">
        <f>'3e Historical level Inputs'!BR33</f>
        <v>169.59629500978474</v>
      </c>
      <c r="BS34" s="214">
        <f>'3e Historical level Inputs'!BS33</f>
        <v>172.05421232876711</v>
      </c>
      <c r="BT34" s="214">
        <f>'3e Historical level Inputs'!BT33</f>
        <v>173.52896272015656</v>
      </c>
      <c r="BU34" s="214">
        <f>'3e Historical level Inputs'!BU33</f>
        <v>175.49529657534248</v>
      </c>
      <c r="BV34" s="214">
        <f>'3e Historical level Inputs'!BV33</f>
        <v>176.80618581213304</v>
      </c>
      <c r="BW34" s="214">
        <f>'3e Historical level Inputs'!BW33</f>
        <v>177.78935273972604</v>
      </c>
      <c r="BX34" s="214">
        <f>'3e Historical level Inputs'!BX33</f>
        <v>178.28093620352249</v>
      </c>
      <c r="BY34" s="214">
        <f>'3e Historical level Inputs'!BY33</f>
        <v>179.26410313111546</v>
      </c>
      <c r="BZ34" s="214">
        <f>'3e Historical level Inputs'!BZ33</f>
        <v>182.54132622309197</v>
      </c>
      <c r="CA34" s="214">
        <f>'3e Historical level Inputs'!CA33</f>
        <v>187.94874432485324</v>
      </c>
      <c r="CB34" s="180"/>
      <c r="CC34" s="214">
        <f>'3e Historical level Inputs'!CC33</f>
        <v>197.4526912915851</v>
      </c>
      <c r="CD34" s="214">
        <f>'3e Historical level Inputs'!CD33</f>
        <v>197.4526912915851</v>
      </c>
      <c r="CE34" s="214">
        <f>'3e Historical level Inputs'!CE33</f>
        <v>205.31802671232873</v>
      </c>
      <c r="CF34" s="214">
        <f>'3e Historical level Inputs'!CF33</f>
        <v>205.31802671232873</v>
      </c>
      <c r="CG34" s="214">
        <f>'3e Historical level Inputs'!CG33</f>
        <v>212.03633405088061</v>
      </c>
      <c r="CH34" s="214">
        <f>'3e Historical level Inputs'!CH33</f>
        <v>212.03633405088061</v>
      </c>
      <c r="CI34" s="214">
        <f>'3e Historical level Inputs'!CI33</f>
        <v>213.8388067514677</v>
      </c>
      <c r="CJ34" s="214">
        <f>'3e Historical level Inputs'!CJ33</f>
        <v>213.8388067514677</v>
      </c>
    </row>
    <row r="35" spans="2:88" s="165" customFormat="1" ht="10.5" customHeight="1" x14ac:dyDescent="0.25">
      <c r="B35" s="182" t="s">
        <v>557</v>
      </c>
      <c r="C35" s="214">
        <f>'3e Historical level Inputs'!C34</f>
        <v>0</v>
      </c>
      <c r="D35" s="214">
        <f>'3e Historical level Inputs'!D34</f>
        <v>-0.18995111249132623</v>
      </c>
      <c r="E35" s="214">
        <f>'3e Historical level Inputs'!E34</f>
        <v>2.3898870370752552</v>
      </c>
      <c r="F35" s="214">
        <f>'3e Historical level Inputs'!F34</f>
        <v>11.485481460604179</v>
      </c>
      <c r="G35" s="214">
        <f>'3e Historical level Inputs'!G34</f>
        <v>13.90509559648177</v>
      </c>
      <c r="H35" s="214">
        <f>'3e Historical level Inputs'!H34</f>
        <v>14.008016342776509</v>
      </c>
      <c r="I35" s="214">
        <f>'3e Historical level Inputs'!I34</f>
        <v>16.592254432324488</v>
      </c>
      <c r="J35" s="214">
        <f>'3e Historical level Inputs'!J34</f>
        <v>16.855736391237038</v>
      </c>
      <c r="K35" s="214">
        <f>'3e Historical level Inputs'!K34</f>
        <v>16.486105842624763</v>
      </c>
      <c r="L35" s="214">
        <f>'3e Historical level Inputs'!L34</f>
        <v>16.529685824397355</v>
      </c>
      <c r="M35" s="214">
        <f>'3e Historical level Inputs'!M34</f>
        <v>15.149258026029942</v>
      </c>
      <c r="N35" s="180"/>
      <c r="O35" s="214">
        <f>'3e Historical level Inputs'!O34</f>
        <v>16.072618119862025</v>
      </c>
      <c r="P35" s="214">
        <f>'3e Historical level Inputs'!P34</f>
        <v>16.072618119862025</v>
      </c>
      <c r="Q35" s="214">
        <f>'3e Historical level Inputs'!Q34</f>
        <v>17.32126615003747</v>
      </c>
      <c r="R35" s="214">
        <f>'3e Historical level Inputs'!R34</f>
        <v>17.32126615003747</v>
      </c>
      <c r="S35" s="214">
        <f>'3e Historical level Inputs'!S34</f>
        <v>15.505924067383233</v>
      </c>
      <c r="T35" s="214">
        <f>'3e Historical level Inputs'!T34</f>
        <v>15.505924067383233</v>
      </c>
      <c r="U35" s="214">
        <f>'3e Historical level Inputs'!U34</f>
        <v>16.061282668640136</v>
      </c>
      <c r="V35" s="214">
        <f>'3e Historical level Inputs'!V34</f>
        <v>16.061282668640136</v>
      </c>
      <c r="W35" s="150"/>
      <c r="X35" s="182" t="s">
        <v>557</v>
      </c>
      <c r="Y35" s="214">
        <f>'3e Historical level Inputs'!Y34</f>
        <v>0</v>
      </c>
      <c r="Z35" s="214">
        <f>'3e Historical level Inputs'!Z34</f>
        <v>-0.18995111249132623</v>
      </c>
      <c r="AA35" s="214">
        <f>'3e Historical level Inputs'!AA34</f>
        <v>2.3898870370752552</v>
      </c>
      <c r="AB35" s="214">
        <f>'3e Historical level Inputs'!AB34</f>
        <v>11.485481460604179</v>
      </c>
      <c r="AC35" s="214">
        <f>'3e Historical level Inputs'!AC34</f>
        <v>13.90509559648177</v>
      </c>
      <c r="AD35" s="214">
        <f>'3e Historical level Inputs'!AD34</f>
        <v>14.008016342776509</v>
      </c>
      <c r="AE35" s="214">
        <f>'3e Historical level Inputs'!AE34</f>
        <v>16.592254432324488</v>
      </c>
      <c r="AF35" s="214">
        <f>'3e Historical level Inputs'!AF34</f>
        <v>16.855736391237038</v>
      </c>
      <c r="AG35" s="214">
        <f>'3e Historical level Inputs'!AG34</f>
        <v>16.486105842624763</v>
      </c>
      <c r="AH35" s="214">
        <f>'3e Historical level Inputs'!AH34</f>
        <v>16.529685824397355</v>
      </c>
      <c r="AI35" s="214">
        <f>'3e Historical level Inputs'!AI34</f>
        <v>15.149258026029942</v>
      </c>
      <c r="AJ35" s="180"/>
      <c r="AK35" s="214">
        <f>'3e Historical level Inputs'!AK34</f>
        <v>16.072618119862025</v>
      </c>
      <c r="AL35" s="214">
        <f>'3e Historical level Inputs'!AL34</f>
        <v>16.072618119862025</v>
      </c>
      <c r="AM35" s="214">
        <f>'3e Historical level Inputs'!AM34</f>
        <v>17.32126615003747</v>
      </c>
      <c r="AN35" s="214">
        <f>'3e Historical level Inputs'!AN34</f>
        <v>17.32126615003747</v>
      </c>
      <c r="AO35" s="214">
        <f>'3e Historical level Inputs'!AO34</f>
        <v>15.505924067383233</v>
      </c>
      <c r="AP35" s="214">
        <f>'3e Historical level Inputs'!AP34</f>
        <v>15.505924067383233</v>
      </c>
      <c r="AQ35" s="214">
        <f>'3e Historical level Inputs'!AQ34</f>
        <v>16.061282668640136</v>
      </c>
      <c r="AR35" s="214">
        <f>'3e Historical level Inputs'!AR34</f>
        <v>16.061282668640136</v>
      </c>
      <c r="AT35" s="182" t="s">
        <v>557</v>
      </c>
      <c r="AU35" s="214">
        <f>'3e Historical level Inputs'!AU34</f>
        <v>0</v>
      </c>
      <c r="AV35" s="214">
        <f>'3e Historical level Inputs'!AV34</f>
        <v>-0.14839729644435984</v>
      </c>
      <c r="AW35" s="214">
        <f>'3e Historical level Inputs'!AW34</f>
        <v>1.899695256253338</v>
      </c>
      <c r="AX35" s="214">
        <f>'3e Historical level Inputs'!AX34</f>
        <v>12.665365920990933</v>
      </c>
      <c r="AY35" s="214">
        <f>'3e Historical level Inputs'!AY34</f>
        <v>14.640709693750987</v>
      </c>
      <c r="AZ35" s="214">
        <f>'3e Historical level Inputs'!AZ34</f>
        <v>14.927787132222536</v>
      </c>
      <c r="BA35" s="214">
        <f>'3e Historical level Inputs'!BA34</f>
        <v>17.170757060355502</v>
      </c>
      <c r="BB35" s="214">
        <f>'3e Historical level Inputs'!BB34</f>
        <v>11.164989866554466</v>
      </c>
      <c r="BC35" s="214">
        <f>'3e Historical level Inputs'!BC34</f>
        <v>10.900121345430581</v>
      </c>
      <c r="BD35" s="214">
        <f>'3e Historical level Inputs'!BD34</f>
        <v>7.9767627265742549</v>
      </c>
      <c r="BE35" s="214">
        <f>'3e Historical level Inputs'!BE34</f>
        <v>3.3826300925037529</v>
      </c>
      <c r="BF35" s="180"/>
      <c r="BG35" s="214">
        <f>'3e Historical level Inputs'!BG34</f>
        <v>3.4563122415280962</v>
      </c>
      <c r="BH35" s="214">
        <f>'3e Historical level Inputs'!BH34</f>
        <v>3.4563122415280962</v>
      </c>
      <c r="BI35" s="214">
        <f>'3e Historical level Inputs'!BI34</f>
        <v>4.0165235041284371</v>
      </c>
      <c r="BJ35" s="214">
        <f>'3e Historical level Inputs'!BJ34</f>
        <v>4.0165235041284371</v>
      </c>
      <c r="BK35" s="214">
        <f>'3e Historical level Inputs'!BK34</f>
        <v>1.6619224346274917</v>
      </c>
      <c r="BL35" s="214">
        <f>'3e Historical level Inputs'!BL34</f>
        <v>1.6619224346274917</v>
      </c>
      <c r="BM35" s="214">
        <f>'3e Historical level Inputs'!BM34</f>
        <v>1.0224004674714153</v>
      </c>
      <c r="BN35" s="214">
        <f>'3e Historical level Inputs'!BN34</f>
        <v>1.0224004674714153</v>
      </c>
      <c r="BO35" s="150"/>
      <c r="BP35" s="182" t="s">
        <v>557</v>
      </c>
      <c r="BQ35" s="214">
        <f>'3e Historical level Inputs'!BQ34</f>
        <v>0</v>
      </c>
      <c r="BR35" s="214">
        <f>'3e Historical level Inputs'!BR34</f>
        <v>-0.33834840893568607</v>
      </c>
      <c r="BS35" s="214">
        <f>'3e Historical level Inputs'!BS34</f>
        <v>4.2895822933285928</v>
      </c>
      <c r="BT35" s="214">
        <f>'3e Historical level Inputs'!BT34</f>
        <v>24.150847381595113</v>
      </c>
      <c r="BU35" s="214">
        <f>'3e Historical level Inputs'!BU34</f>
        <v>28.545805290232757</v>
      </c>
      <c r="BV35" s="214">
        <f>'3e Historical level Inputs'!BV34</f>
        <v>28.935803474999044</v>
      </c>
      <c r="BW35" s="214">
        <f>'3e Historical level Inputs'!BW34</f>
        <v>33.763011492679993</v>
      </c>
      <c r="BX35" s="214">
        <f>'3e Historical level Inputs'!BX34</f>
        <v>28.020726257791502</v>
      </c>
      <c r="BY35" s="214">
        <f>'3e Historical level Inputs'!BY34</f>
        <v>27.386227188055344</v>
      </c>
      <c r="BZ35" s="214">
        <f>'3e Historical level Inputs'!BZ34</f>
        <v>24.506448550971609</v>
      </c>
      <c r="CA35" s="214">
        <f>'3e Historical level Inputs'!CA34</f>
        <v>18.531888118533693</v>
      </c>
      <c r="CB35" s="180"/>
      <c r="CC35" s="214">
        <f>'3e Historical level Inputs'!CC34</f>
        <v>19.52893036139012</v>
      </c>
      <c r="CD35" s="214">
        <f>'3e Historical level Inputs'!CD34</f>
        <v>19.52893036139012</v>
      </c>
      <c r="CE35" s="214">
        <f>'3e Historical level Inputs'!CE34</f>
        <v>21.337789654165906</v>
      </c>
      <c r="CF35" s="214">
        <f>'3e Historical level Inputs'!CF34</f>
        <v>21.337789654165906</v>
      </c>
      <c r="CG35" s="214">
        <f>'3e Historical level Inputs'!CG34</f>
        <v>17.167846502010725</v>
      </c>
      <c r="CH35" s="214">
        <f>'3e Historical level Inputs'!CH34</f>
        <v>17.167846502010725</v>
      </c>
      <c r="CI35" s="214">
        <f>'3e Historical level Inputs'!CI34</f>
        <v>17.083683136111549</v>
      </c>
      <c r="CJ35" s="214">
        <f>'3e Historical level Inputs'!CJ34</f>
        <v>17.083683136111549</v>
      </c>
    </row>
    <row r="36" spans="2:88" s="165" customFormat="1" ht="10.5" customHeight="1" x14ac:dyDescent="0.25">
      <c r="B36" s="182" t="s">
        <v>558</v>
      </c>
      <c r="C36" s="214">
        <f>'3e Historical level Inputs'!C35</f>
        <v>3.4230999999999985</v>
      </c>
      <c r="D36" s="214">
        <f>'3e Historical level Inputs'!D35</f>
        <v>3.4666423679060681</v>
      </c>
      <c r="E36" s="214">
        <f>'3e Historical level Inputs'!E35</f>
        <v>3.516883561643835</v>
      </c>
      <c r="F36" s="214">
        <f>'3e Historical level Inputs'!F35</f>
        <v>3.547028277886497</v>
      </c>
      <c r="G36" s="214">
        <f>'3e Historical level Inputs'!G35</f>
        <v>3.5872212328767126</v>
      </c>
      <c r="H36" s="214">
        <f>'3e Historical level Inputs'!H35</f>
        <v>3.6140165362035224</v>
      </c>
      <c r="I36" s="214">
        <f>'3e Historical level Inputs'!I35</f>
        <v>3.6341130136986304</v>
      </c>
      <c r="J36" s="214">
        <f>'3e Historical level Inputs'!J35</f>
        <v>3.6441612524461822</v>
      </c>
      <c r="K36" s="214">
        <f>'3e Historical level Inputs'!K35</f>
        <v>3.6642577299412911</v>
      </c>
      <c r="L36" s="214">
        <f>'3e Historical level Inputs'!L35</f>
        <v>3.731245988258316</v>
      </c>
      <c r="M36" s="214">
        <f>'3e Historical level Inputs'!M35</f>
        <v>3.8417766144814105</v>
      </c>
      <c r="N36" s="180"/>
      <c r="O36" s="214">
        <f>'3e Historical level Inputs'!O35</f>
        <v>4.0360425636007813</v>
      </c>
      <c r="P36" s="214">
        <f>'3e Historical level Inputs'!P35</f>
        <v>4.0360425636007813</v>
      </c>
      <c r="Q36" s="214">
        <f>'3e Historical level Inputs'!Q35</f>
        <v>4.1968143835616436</v>
      </c>
      <c r="R36" s="214">
        <f>'3e Historical level Inputs'!R35</f>
        <v>4.1968143835616436</v>
      </c>
      <c r="S36" s="214">
        <f>'3e Historical level Inputs'!S35</f>
        <v>4.3341403131115461</v>
      </c>
      <c r="T36" s="214">
        <f>'3e Historical level Inputs'!T35</f>
        <v>4.3341403131115461</v>
      </c>
      <c r="U36" s="214">
        <f>'3e Historical level Inputs'!U35</f>
        <v>4.3709838551859104</v>
      </c>
      <c r="V36" s="214">
        <f>'3e Historical level Inputs'!V35</f>
        <v>4.3709838551859104</v>
      </c>
      <c r="W36" s="150"/>
      <c r="X36" s="182" t="s">
        <v>558</v>
      </c>
      <c r="Y36" s="214">
        <f>'3e Historical level Inputs'!Y35</f>
        <v>3.4230999999999985</v>
      </c>
      <c r="Z36" s="214">
        <f>'3e Historical level Inputs'!Z35</f>
        <v>3.4666423679060681</v>
      </c>
      <c r="AA36" s="214">
        <f>'3e Historical level Inputs'!AA35</f>
        <v>3.516883561643835</v>
      </c>
      <c r="AB36" s="214">
        <f>'3e Historical level Inputs'!AB35</f>
        <v>3.547028277886497</v>
      </c>
      <c r="AC36" s="214">
        <f>'3e Historical level Inputs'!AC35</f>
        <v>3.5872212328767126</v>
      </c>
      <c r="AD36" s="214">
        <f>'3e Historical level Inputs'!AD35</f>
        <v>3.6140165362035224</v>
      </c>
      <c r="AE36" s="214">
        <f>'3e Historical level Inputs'!AE35</f>
        <v>3.6341130136986304</v>
      </c>
      <c r="AF36" s="214">
        <f>'3e Historical level Inputs'!AF35</f>
        <v>3.6441612524461822</v>
      </c>
      <c r="AG36" s="214">
        <f>'3e Historical level Inputs'!AG35</f>
        <v>3.6642577299412911</v>
      </c>
      <c r="AH36" s="214">
        <f>'3e Historical level Inputs'!AH35</f>
        <v>3.731245988258316</v>
      </c>
      <c r="AI36" s="214">
        <f>'3e Historical level Inputs'!AI35</f>
        <v>3.8417766144814105</v>
      </c>
      <c r="AJ36" s="180"/>
      <c r="AK36" s="214">
        <f>'3e Historical level Inputs'!AK35</f>
        <v>4.0360425636007813</v>
      </c>
      <c r="AL36" s="214">
        <f>'3e Historical level Inputs'!AL35</f>
        <v>4.0360425636007813</v>
      </c>
      <c r="AM36" s="214">
        <f>'3e Historical level Inputs'!AM35</f>
        <v>4.1968143835616436</v>
      </c>
      <c r="AN36" s="214">
        <f>'3e Historical level Inputs'!AN35</f>
        <v>4.1968143835616436</v>
      </c>
      <c r="AO36" s="214">
        <f>'3e Historical level Inputs'!AO35</f>
        <v>4.3341403131115461</v>
      </c>
      <c r="AP36" s="214">
        <f>'3e Historical level Inputs'!AP35</f>
        <v>4.3341403131115461</v>
      </c>
      <c r="AQ36" s="214">
        <f>'3e Historical level Inputs'!AQ35</f>
        <v>4.3709838551859104</v>
      </c>
      <c r="AR36" s="214">
        <f>'3e Historical level Inputs'!AR35</f>
        <v>4.3709838551859104</v>
      </c>
      <c r="AT36" s="182" t="s">
        <v>558</v>
      </c>
      <c r="AU36" s="214">
        <f>'3e Historical level Inputs'!AU35</f>
        <v>3.1859000000000006</v>
      </c>
      <c r="AV36" s="214">
        <f>'3e Historical level Inputs'!AV35</f>
        <v>3.2264251467710374</v>
      </c>
      <c r="AW36" s="214">
        <f>'3e Historical level Inputs'!AW35</f>
        <v>3.2731849315068478</v>
      </c>
      <c r="AX36" s="214">
        <f>'3e Historical level Inputs'!AX35</f>
        <v>3.3012408023483384</v>
      </c>
      <c r="AY36" s="214">
        <f>'3e Historical level Inputs'!AY35</f>
        <v>3.3386486301369867</v>
      </c>
      <c r="AZ36" s="214">
        <f>'3e Historical level Inputs'!AZ35</f>
        <v>3.3635871819960861</v>
      </c>
      <c r="BA36" s="214">
        <f>'3e Historical level Inputs'!BA35</f>
        <v>3.3822910958904111</v>
      </c>
      <c r="BB36" s="214">
        <f>'3e Historical level Inputs'!BB35</f>
        <v>3.3916430528375732</v>
      </c>
      <c r="BC36" s="214">
        <f>'3e Historical level Inputs'!BC35</f>
        <v>3.4103469667319</v>
      </c>
      <c r="BD36" s="214">
        <f>'3e Historical level Inputs'!BD35</f>
        <v>3.4726933463796494</v>
      </c>
      <c r="BE36" s="214">
        <f>'3e Historical level Inputs'!BE35</f>
        <v>3.5755648727984357</v>
      </c>
      <c r="BF36" s="180"/>
      <c r="BG36" s="214">
        <f>'3e Historical level Inputs'!BG35</f>
        <v>3.7563693737769079</v>
      </c>
      <c r="BH36" s="214">
        <f>'3e Historical level Inputs'!BH35</f>
        <v>3.7563693737769079</v>
      </c>
      <c r="BI36" s="214">
        <f>'3e Historical level Inputs'!BI35</f>
        <v>3.9060006849315063</v>
      </c>
      <c r="BJ36" s="214">
        <f>'3e Historical level Inputs'!BJ35</f>
        <v>3.9060006849315063</v>
      </c>
      <c r="BK36" s="214">
        <f>'3e Historical level Inputs'!BK35</f>
        <v>4.0338107632093942</v>
      </c>
      <c r="BL36" s="214">
        <f>'3e Historical level Inputs'!BL35</f>
        <v>4.0338107632093942</v>
      </c>
      <c r="BM36" s="214">
        <f>'3e Historical level Inputs'!BM35</f>
        <v>4.0681012720156549</v>
      </c>
      <c r="BN36" s="214">
        <f>'3e Historical level Inputs'!BN35</f>
        <v>4.0681012720156549</v>
      </c>
      <c r="BO36" s="150"/>
      <c r="BP36" s="182" t="s">
        <v>558</v>
      </c>
      <c r="BQ36" s="214">
        <f>'3e Historical level Inputs'!BQ35</f>
        <v>6.6089999999999991</v>
      </c>
      <c r="BR36" s="214">
        <f>'3e Historical level Inputs'!BR35</f>
        <v>6.6930675146771055</v>
      </c>
      <c r="BS36" s="214">
        <f>'3e Historical level Inputs'!BS35</f>
        <v>6.7900684931506827</v>
      </c>
      <c r="BT36" s="214">
        <f>'3e Historical level Inputs'!BT35</f>
        <v>6.8482690802348358</v>
      </c>
      <c r="BU36" s="214">
        <f>'3e Historical level Inputs'!BU35</f>
        <v>6.9258698630136992</v>
      </c>
      <c r="BV36" s="214">
        <f>'3e Historical level Inputs'!BV35</f>
        <v>6.9776037181996085</v>
      </c>
      <c r="BW36" s="214">
        <f>'3e Historical level Inputs'!BW35</f>
        <v>7.0164041095890415</v>
      </c>
      <c r="BX36" s="214">
        <f>'3e Historical level Inputs'!BX35</f>
        <v>7.0358043052837553</v>
      </c>
      <c r="BY36" s="214">
        <f>'3e Historical level Inputs'!BY35</f>
        <v>7.074604696673191</v>
      </c>
      <c r="BZ36" s="214">
        <f>'3e Historical level Inputs'!BZ35</f>
        <v>7.2039393346379654</v>
      </c>
      <c r="CA36" s="214">
        <f>'3e Historical level Inputs'!CA35</f>
        <v>7.4173414872798462</v>
      </c>
      <c r="CB36" s="180"/>
      <c r="CC36" s="214">
        <f>'3e Historical level Inputs'!CC35</f>
        <v>7.7924119373776897</v>
      </c>
      <c r="CD36" s="214">
        <f>'3e Historical level Inputs'!CD35</f>
        <v>7.7924119373776897</v>
      </c>
      <c r="CE36" s="214">
        <f>'3e Historical level Inputs'!CE35</f>
        <v>8.1028150684931504</v>
      </c>
      <c r="CF36" s="214">
        <f>'3e Historical level Inputs'!CF35</f>
        <v>8.1028150684931504</v>
      </c>
      <c r="CG36" s="214">
        <f>'3e Historical level Inputs'!CG35</f>
        <v>8.3679510763209404</v>
      </c>
      <c r="CH36" s="214">
        <f>'3e Historical level Inputs'!CH35</f>
        <v>8.3679510763209404</v>
      </c>
      <c r="CI36" s="214">
        <f>'3e Historical level Inputs'!CI35</f>
        <v>8.4390851272015652</v>
      </c>
      <c r="CJ36" s="214">
        <f>'3e Historical level Inputs'!CJ35</f>
        <v>8.4390851272015652</v>
      </c>
    </row>
    <row r="37" spans="2:88" s="165" customFormat="1" ht="10.5" customHeight="1" x14ac:dyDescent="0.25">
      <c r="B37" s="182" t="s">
        <v>559</v>
      </c>
      <c r="C37" s="214">
        <f>'3e Historical level Inputs'!C36</f>
        <v>2.3521727684456057</v>
      </c>
      <c r="D37" s="214">
        <f>'3e Historical level Inputs'!D36</f>
        <v>2.3239756509191705</v>
      </c>
      <c r="E37" s="214">
        <f>'3e Historical level Inputs'!E36</f>
        <v>2.5124994059659778</v>
      </c>
      <c r="F37" s="214">
        <f>'3e Historical level Inputs'!F36</f>
        <v>2.639844914257385</v>
      </c>
      <c r="G37" s="214">
        <f>'3e Historical level Inputs'!G36</f>
        <v>2.9321189636212019</v>
      </c>
      <c r="H37" s="214">
        <f>'3e Historical level Inputs'!H36</f>
        <v>2.835836438840762</v>
      </c>
      <c r="I37" s="214">
        <f>'3e Historical level Inputs'!I36</f>
        <v>2.8440837308877769</v>
      </c>
      <c r="J37" s="214">
        <f>'3e Historical level Inputs'!J36</f>
        <v>2.757795125895711</v>
      </c>
      <c r="K37" s="214">
        <f>'3e Historical level Inputs'!K36</f>
        <v>3.010248778463029</v>
      </c>
      <c r="L37" s="214">
        <f>'3e Historical level Inputs'!L36</f>
        <v>3.2646790466856137</v>
      </c>
      <c r="M37" s="214">
        <f>'3e Historical level Inputs'!M36</f>
        <v>4.6394613213781968</v>
      </c>
      <c r="N37" s="180"/>
      <c r="O37" s="214">
        <f>'3e Historical level Inputs'!O36</f>
        <v>7.901733338803929</v>
      </c>
      <c r="P37" s="214">
        <f>'3e Historical level Inputs'!P36</f>
        <v>10.050579482831678</v>
      </c>
      <c r="Q37" s="214">
        <f>'3e Historical level Inputs'!Q36</f>
        <v>7.8327916533271837</v>
      </c>
      <c r="R37" s="214">
        <f>'3e Historical level Inputs'!R36</f>
        <v>5.0077684232924247</v>
      </c>
      <c r="S37" s="214">
        <f>'3e Historical level Inputs'!S36</f>
        <v>4.6105984790952323</v>
      </c>
      <c r="T37" s="214">
        <f>'3e Historical level Inputs'!T36</f>
        <v>4.7855316451088461</v>
      </c>
      <c r="U37" s="214">
        <f>'3e Historical level Inputs'!U36</f>
        <v>4.3039861542705955</v>
      </c>
      <c r="V37" s="214">
        <f>'3e Historical level Inputs'!V36</f>
        <v>4.0080965523674568</v>
      </c>
      <c r="W37" s="150"/>
      <c r="X37" s="182" t="s">
        <v>559</v>
      </c>
      <c r="Y37" s="214">
        <f>'3e Historical level Inputs'!Y36</f>
        <v>2.7963606127083653</v>
      </c>
      <c r="Z37" s="214">
        <f>'3e Historical level Inputs'!Z36</f>
        <v>2.7587915958280802</v>
      </c>
      <c r="AA37" s="214">
        <f>'3e Historical level Inputs'!AA36</f>
        <v>3.0401483213996672</v>
      </c>
      <c r="AB37" s="214">
        <f>'3e Historical level Inputs'!AB36</f>
        <v>3.1986518744216501</v>
      </c>
      <c r="AC37" s="214">
        <f>'3e Historical level Inputs'!AC36</f>
        <v>3.5686352866430697</v>
      </c>
      <c r="AD37" s="214">
        <f>'3e Historical level Inputs'!AD36</f>
        <v>3.4336847042172916</v>
      </c>
      <c r="AE37" s="214">
        <f>'3e Historical level Inputs'!AE36</f>
        <v>3.4365934596088095</v>
      </c>
      <c r="AF37" s="214">
        <f>'3e Historical level Inputs'!AF36</f>
        <v>3.3078160041986564</v>
      </c>
      <c r="AG37" s="214">
        <f>'3e Historical level Inputs'!AG36</f>
        <v>3.6282916215323966</v>
      </c>
      <c r="AH37" s="214">
        <f>'3e Historical level Inputs'!AH36</f>
        <v>3.9795763189119384</v>
      </c>
      <c r="AI37" s="214">
        <f>'3e Historical level Inputs'!AI36</f>
        <v>5.6386485894331893</v>
      </c>
      <c r="AJ37" s="180"/>
      <c r="AK37" s="214">
        <f>'3e Historical level Inputs'!AK36</f>
        <v>9.7744052337448757</v>
      </c>
      <c r="AL37" s="214">
        <f>'3e Historical level Inputs'!AL36</f>
        <v>13.103208596868628</v>
      </c>
      <c r="AM37" s="214">
        <f>'3e Historical level Inputs'!AM36</f>
        <v>10.005648297332561</v>
      </c>
      <c r="AN37" s="214">
        <f>'3e Historical level Inputs'!AN36</f>
        <v>6.1374373709765182</v>
      </c>
      <c r="AO37" s="214">
        <f>'3e Historical level Inputs'!AO36</f>
        <v>5.6728204824122157</v>
      </c>
      <c r="AP37" s="214">
        <f>'3e Historical level Inputs'!AP36</f>
        <v>5.9230094376865683</v>
      </c>
      <c r="AQ37" s="214">
        <f>'3e Historical level Inputs'!AQ36</f>
        <v>5.1910246440878209</v>
      </c>
      <c r="AR37" s="214">
        <f>'3e Historical level Inputs'!AR36</f>
        <v>4.7777231648811789</v>
      </c>
      <c r="AT37" s="182" t="s">
        <v>559</v>
      </c>
      <c r="AU37" s="214">
        <f>'3e Historical level Inputs'!AU36</f>
        <v>1.7842439907582377</v>
      </c>
      <c r="AV37" s="214">
        <f>'3e Historical level Inputs'!AV36</f>
        <v>1.7814332963762427</v>
      </c>
      <c r="AW37" s="214">
        <f>'3e Historical level Inputs'!AW36</f>
        <v>1.8873711308305108</v>
      </c>
      <c r="AX37" s="214">
        <f>'3e Historical level Inputs'!AX36</f>
        <v>2.0495052454352201</v>
      </c>
      <c r="AY37" s="214">
        <f>'3e Historical level Inputs'!AY36</f>
        <v>2.2434340631167253</v>
      </c>
      <c r="AZ37" s="214">
        <f>'3e Historical level Inputs'!AZ36</f>
        <v>2.0385763250284135</v>
      </c>
      <c r="BA37" s="214">
        <f>'3e Historical level Inputs'!BA36</f>
        <v>1.9669941274963798</v>
      </c>
      <c r="BB37" s="214">
        <f>'3e Historical level Inputs'!BB36</f>
        <v>1.7189701426153232</v>
      </c>
      <c r="BC37" s="214">
        <f>'3e Historical level Inputs'!BC36</f>
        <v>1.8806375612627597</v>
      </c>
      <c r="BD37" s="214">
        <f>'3e Historical level Inputs'!BD36</f>
        <v>2.2050045930482152</v>
      </c>
      <c r="BE37" s="214">
        <f>'3e Historical level Inputs'!BE36</f>
        <v>3.7238104423019807</v>
      </c>
      <c r="BF37" s="180"/>
      <c r="BG37" s="214">
        <f>'3e Historical level Inputs'!BG36</f>
        <v>7.1040654679114805</v>
      </c>
      <c r="BH37" s="214">
        <f>'3e Historical level Inputs'!BH36</f>
        <v>8.1589463630886829</v>
      </c>
      <c r="BI37" s="214">
        <f>'3e Historical level Inputs'!BI36</f>
        <v>6.1329537379872461</v>
      </c>
      <c r="BJ37" s="214">
        <f>'3e Historical level Inputs'!BJ36</f>
        <v>3.8125509065057526</v>
      </c>
      <c r="BK37" s="214">
        <f>'3e Historical level Inputs'!BK36</f>
        <v>3.5183214969027015</v>
      </c>
      <c r="BL37" s="214">
        <f>'3e Historical level Inputs'!BL36</f>
        <v>3.7580138543995134</v>
      </c>
      <c r="BM37" s="214">
        <f>'3e Historical level Inputs'!BM36</f>
        <v>3.13102270778207</v>
      </c>
      <c r="BN37" s="214">
        <f>'3e Historical level Inputs'!BN36</f>
        <v>2.8743658675766777</v>
      </c>
      <c r="BO37" s="150"/>
      <c r="BP37" s="182" t="s">
        <v>559</v>
      </c>
      <c r="BQ37" s="214">
        <f>'3e Historical level Inputs'!BQ36</f>
        <v>4.1364167592038434</v>
      </c>
      <c r="BR37" s="214">
        <f>'3e Historical level Inputs'!BR36</f>
        <v>4.1054089472954134</v>
      </c>
      <c r="BS37" s="214">
        <f>'3e Historical level Inputs'!BS36</f>
        <v>4.3998705367964881</v>
      </c>
      <c r="BT37" s="214">
        <f>'3e Historical level Inputs'!BT36</f>
        <v>4.689350159692605</v>
      </c>
      <c r="BU37" s="214">
        <f>'3e Historical level Inputs'!BU36</f>
        <v>5.1755530267379273</v>
      </c>
      <c r="BV37" s="214">
        <f>'3e Historical level Inputs'!BV36</f>
        <v>4.8744127638691754</v>
      </c>
      <c r="BW37" s="214">
        <f>'3e Historical level Inputs'!BW36</f>
        <v>4.8110778583841567</v>
      </c>
      <c r="BX37" s="214">
        <f>'3e Historical level Inputs'!BX36</f>
        <v>4.4767652685110342</v>
      </c>
      <c r="BY37" s="214">
        <f>'3e Historical level Inputs'!BY36</f>
        <v>4.8908863397257889</v>
      </c>
      <c r="BZ37" s="214">
        <f>'3e Historical level Inputs'!BZ36</f>
        <v>5.4696836397338284</v>
      </c>
      <c r="CA37" s="214">
        <f>'3e Historical level Inputs'!CA36</f>
        <v>8.3632717636801779</v>
      </c>
      <c r="CB37" s="180"/>
      <c r="CC37" s="214">
        <f>'3e Historical level Inputs'!CC36</f>
        <v>15.00579880671541</v>
      </c>
      <c r="CD37" s="214">
        <f>'3e Historical level Inputs'!CD36</f>
        <v>18.209525845920361</v>
      </c>
      <c r="CE37" s="214">
        <f>'3e Historical level Inputs'!CE36</f>
        <v>13.96574539131443</v>
      </c>
      <c r="CF37" s="214">
        <f>'3e Historical level Inputs'!CF36</f>
        <v>8.8203193297981777</v>
      </c>
      <c r="CG37" s="214">
        <f>'3e Historical level Inputs'!CG36</f>
        <v>8.1289199759979347</v>
      </c>
      <c r="CH37" s="214">
        <f>'3e Historical level Inputs'!CH36</f>
        <v>8.54354549950836</v>
      </c>
      <c r="CI37" s="214">
        <f>'3e Historical level Inputs'!CI36</f>
        <v>7.4350088620526655</v>
      </c>
      <c r="CJ37" s="214">
        <f>'3e Historical level Inputs'!CJ36</f>
        <v>6.8824624199441349</v>
      </c>
    </row>
    <row r="38" spans="2:88" s="165" customFormat="1" ht="10.5" customHeight="1" x14ac:dyDescent="0.25">
      <c r="B38" s="182" t="s">
        <v>560</v>
      </c>
      <c r="C38" s="214">
        <f>'3e Historical level Inputs'!C37</f>
        <v>9.4972865046633306</v>
      </c>
      <c r="D38" s="214">
        <f>'3e Historical level Inputs'!D37</f>
        <v>9.3850740756564495</v>
      </c>
      <c r="E38" s="214">
        <f>'3e Historical level Inputs'!E37</f>
        <v>10.141929230797723</v>
      </c>
      <c r="F38" s="214">
        <f>'3e Historical level Inputs'!F37</f>
        <v>10.653102246540248</v>
      </c>
      <c r="G38" s="214">
        <f>'3e Historical level Inputs'!G37</f>
        <v>11.825747439478603</v>
      </c>
      <c r="H38" s="214">
        <f>'3e Historical level Inputs'!H37</f>
        <v>11.440223625817415</v>
      </c>
      <c r="I38" s="214">
        <f>'3e Historical level Inputs'!I37</f>
        <v>11.473680200711998</v>
      </c>
      <c r="J38" s="214">
        <f>'3e Historical level Inputs'!J37</f>
        <v>11.127902443906251</v>
      </c>
      <c r="K38" s="214">
        <f>'3e Historical level Inputs'!K37</f>
        <v>12.140499353647675</v>
      </c>
      <c r="L38" s="214">
        <f>'3e Historical level Inputs'!L37</f>
        <v>13.161929662852023</v>
      </c>
      <c r="M38" s="214">
        <f>'3e Historical level Inputs'!M37</f>
        <v>18.676231421544227</v>
      </c>
      <c r="N38" s="180"/>
      <c r="O38" s="214">
        <f>'3e Historical level Inputs'!O37</f>
        <v>31.76000592113029</v>
      </c>
      <c r="P38" s="214">
        <f>'3e Historical level Inputs'!P37</f>
        <v>40.375759943731843</v>
      </c>
      <c r="Q38" s="214">
        <f>'3e Historical level Inputs'!Q37</f>
        <v>31.486699492466773</v>
      </c>
      <c r="R38" s="214">
        <f>'3e Historical level Inputs'!R37</f>
        <v>20.159827475239428</v>
      </c>
      <c r="S38" s="214">
        <f>'3e Historical level Inputs'!S37</f>
        <v>23.278782997665157</v>
      </c>
      <c r="T38" s="214">
        <f>'3e Historical level Inputs'!T37</f>
        <v>23.784872310629755</v>
      </c>
      <c r="U38" s="214">
        <f>'3e Historical level Inputs'!U37</f>
        <v>22.393831555435408</v>
      </c>
      <c r="V38" s="214">
        <f>'3e Historical level Inputs'!V37</f>
        <v>21.543445322230362</v>
      </c>
      <c r="W38" s="150"/>
      <c r="X38" s="182" t="s">
        <v>560</v>
      </c>
      <c r="Y38" s="214">
        <f>'3e Historical level Inputs'!Y37</f>
        <v>11.436779521700133</v>
      </c>
      <c r="Z38" s="214">
        <f>'3e Historical level Inputs'!Z37</f>
        <v>11.284860796735106</v>
      </c>
      <c r="AA38" s="214">
        <f>'3e Historical level Inputs'!AA37</f>
        <v>12.429878475848597</v>
      </c>
      <c r="AB38" s="214">
        <f>'3e Historical level Inputs'!AB37</f>
        <v>13.074964897293228</v>
      </c>
      <c r="AC38" s="214">
        <f>'3e Historical level Inputs'!AC37</f>
        <v>14.580159240792367</v>
      </c>
      <c r="AD38" s="214">
        <f>'3e Historical level Inputs'!AD37</f>
        <v>14.03194604379256</v>
      </c>
      <c r="AE38" s="214">
        <f>'3e Historical level Inputs'!AE37</f>
        <v>14.044162769699511</v>
      </c>
      <c r="AF38" s="214">
        <f>'3e Historical level Inputs'!AF37</f>
        <v>13.520726206689224</v>
      </c>
      <c r="AG38" s="214">
        <f>'3e Historical level Inputs'!AG37</f>
        <v>14.824224153056107</v>
      </c>
      <c r="AH38" s="214">
        <f>'3e Historical level Inputs'!AH37</f>
        <v>16.253905292673107</v>
      </c>
      <c r="AI38" s="214">
        <f>'3e Historical level Inputs'!AI37</f>
        <v>23.002117895019712</v>
      </c>
      <c r="AJ38" s="180"/>
      <c r="AK38" s="214">
        <f>'3e Historical level Inputs'!AK37</f>
        <v>39.822574895682564</v>
      </c>
      <c r="AL38" s="214">
        <f>'3e Historical level Inputs'!AL37</f>
        <v>53.358059181154545</v>
      </c>
      <c r="AM38" s="214">
        <f>'3e Historical level Inputs'!AM37</f>
        <v>40.765962604085516</v>
      </c>
      <c r="AN38" s="214">
        <f>'3e Historical level Inputs'!AN37</f>
        <v>25.037154832919878</v>
      </c>
      <c r="AO38" s="214">
        <f>'3e Historical level Inputs'!AO37</f>
        <v>26.58389085039591</v>
      </c>
      <c r="AP38" s="214">
        <f>'3e Historical level Inputs'!AP37</f>
        <v>27.317932717426771</v>
      </c>
      <c r="AQ38" s="214">
        <f>'3e Historical level Inputs'!AQ37</f>
        <v>25.154125488916272</v>
      </c>
      <c r="AR38" s="214">
        <f>'3e Historical level Inputs'!AR37</f>
        <v>23.94950245193013</v>
      </c>
      <c r="AT38" s="182" t="s">
        <v>560</v>
      </c>
      <c r="AU38" s="214">
        <f>'3e Historical level Inputs'!AU37</f>
        <v>8.4535138922242634</v>
      </c>
      <c r="AV38" s="214">
        <f>'3e Historical level Inputs'!AV37</f>
        <v>8.4410792843619618</v>
      </c>
      <c r="AW38" s="214">
        <f>'3e Historical level Inputs'!AW37</f>
        <v>8.9402408377053924</v>
      </c>
      <c r="AX38" s="214">
        <f>'3e Historical level Inputs'!AX37</f>
        <v>9.7033472986891045</v>
      </c>
      <c r="AY38" s="214">
        <f>'3e Historical level Inputs'!AY37</f>
        <v>10.616174463079298</v>
      </c>
      <c r="AZ38" s="214">
        <f>'3e Historical level Inputs'!AZ37</f>
        <v>9.6531529874836934</v>
      </c>
      <c r="BA38" s="214">
        <f>'3e Historical level Inputs'!BA37</f>
        <v>9.3168437134858504</v>
      </c>
      <c r="BB38" s="214">
        <f>'3e Historical level Inputs'!BB37</f>
        <v>8.1504971622156237</v>
      </c>
      <c r="BC38" s="214">
        <f>'3e Historical level Inputs'!BC37</f>
        <v>8.9112274900400443</v>
      </c>
      <c r="BD38" s="214">
        <f>'3e Historical level Inputs'!BD37</f>
        <v>10.438025861225984</v>
      </c>
      <c r="BE38" s="214">
        <f>'3e Historical level Inputs'!BE37</f>
        <v>17.583396222869435</v>
      </c>
      <c r="BF38" s="180"/>
      <c r="BG38" s="214">
        <f>'3e Historical level Inputs'!BG37</f>
        <v>33.485203422572354</v>
      </c>
      <c r="BH38" s="214">
        <f>'3e Historical level Inputs'!BH37</f>
        <v>38.446609731274229</v>
      </c>
      <c r="BI38" s="214">
        <f>'3e Historical level Inputs'!BI37</f>
        <v>28.920685496430444</v>
      </c>
      <c r="BJ38" s="214">
        <f>'3e Historical level Inputs'!BJ37</f>
        <v>18.007167866643375</v>
      </c>
      <c r="BK38" s="214">
        <f>'3e Historical level Inputs'!BK37</f>
        <v>21.87591158502557</v>
      </c>
      <c r="BL38" s="214">
        <f>'3e Historical level Inputs'!BL37</f>
        <v>22.689346097334159</v>
      </c>
      <c r="BM38" s="214">
        <f>'3e Historical level Inputs'!BM37</f>
        <v>20.575655414544904</v>
      </c>
      <c r="BN38" s="214">
        <f>'3e Historical level Inputs'!BN37</f>
        <v>19.71038319985205</v>
      </c>
      <c r="BO38" s="150"/>
      <c r="BP38" s="182" t="s">
        <v>560</v>
      </c>
      <c r="BQ38" s="214">
        <f>'3e Historical level Inputs'!BQ37</f>
        <v>17.950800396887594</v>
      </c>
      <c r="BR38" s="214">
        <f>'3e Historical level Inputs'!BR37</f>
        <v>17.826153360018409</v>
      </c>
      <c r="BS38" s="214">
        <f>'3e Historical level Inputs'!BS37</f>
        <v>19.082170068503117</v>
      </c>
      <c r="BT38" s="214">
        <f>'3e Historical level Inputs'!BT37</f>
        <v>20.356449545229353</v>
      </c>
      <c r="BU38" s="214">
        <f>'3e Historical level Inputs'!BU37</f>
        <v>22.441921902557901</v>
      </c>
      <c r="BV38" s="214">
        <f>'3e Historical level Inputs'!BV37</f>
        <v>21.09337661330111</v>
      </c>
      <c r="BW38" s="214">
        <f>'3e Historical level Inputs'!BW37</f>
        <v>20.790523914197848</v>
      </c>
      <c r="BX38" s="214">
        <f>'3e Historical level Inputs'!BX37</f>
        <v>19.278399606121873</v>
      </c>
      <c r="BY38" s="214">
        <f>'3e Historical level Inputs'!BY37</f>
        <v>21.051726843687717</v>
      </c>
      <c r="BZ38" s="214">
        <f>'3e Historical level Inputs'!BZ37</f>
        <v>23.599955524078005</v>
      </c>
      <c r="CA38" s="214">
        <f>'3e Historical level Inputs'!CA37</f>
        <v>36.259627644413662</v>
      </c>
      <c r="CB38" s="180"/>
      <c r="CC38" s="214">
        <f>'3e Historical level Inputs'!CC37</f>
        <v>65.245209343702641</v>
      </c>
      <c r="CD38" s="214">
        <f>'3e Historical level Inputs'!CD37</f>
        <v>78.822369675006072</v>
      </c>
      <c r="CE38" s="214">
        <f>'3e Historical level Inputs'!CE37</f>
        <v>60.407384988897221</v>
      </c>
      <c r="CF38" s="214">
        <f>'3e Historical level Inputs'!CF37</f>
        <v>38.166995341882803</v>
      </c>
      <c r="CG38" s="214">
        <f>'3e Historical level Inputs'!CG37</f>
        <v>45.154694582690723</v>
      </c>
      <c r="CH38" s="214">
        <f>'3e Historical level Inputs'!CH37</f>
        <v>46.474218407963917</v>
      </c>
      <c r="CI38" s="214">
        <f>'3e Historical level Inputs'!CI37</f>
        <v>42.969486969980309</v>
      </c>
      <c r="CJ38" s="214">
        <f>'3e Historical level Inputs'!CJ37</f>
        <v>41.253828522082415</v>
      </c>
    </row>
    <row r="39" spans="2:88" s="165" customFormat="1" ht="10.5" customHeight="1" x14ac:dyDescent="0.25">
      <c r="B39" s="183" t="s">
        <v>561</v>
      </c>
      <c r="C39" s="214">
        <f>'3e Historical level Inputs'!C38</f>
        <v>5.3426577402305693</v>
      </c>
      <c r="D39" s="214">
        <f>'3e Historical level Inputs'!D38</f>
        <v>5.2431452030656596</v>
      </c>
      <c r="E39" s="214">
        <f>'3e Historical level Inputs'!E38</f>
        <v>5.8872508978563092</v>
      </c>
      <c r="F39" s="214">
        <f>'3e Historical level Inputs'!F38</f>
        <v>6.2869201532972472</v>
      </c>
      <c r="G39" s="214">
        <f>'3e Historical level Inputs'!G38</f>
        <v>7.0846497619175297</v>
      </c>
      <c r="H39" s="214">
        <f>'3e Historical level Inputs'!H38</f>
        <v>6.7623697118422115</v>
      </c>
      <c r="I39" s="214">
        <f>'3e Historical level Inputs'!I38</f>
        <v>6.7840204583486114</v>
      </c>
      <c r="J39" s="214">
        <f>'3e Historical level Inputs'!J38</f>
        <v>6.4665508145439086</v>
      </c>
      <c r="K39" s="214">
        <f>'3e Historical level Inputs'!K38</f>
        <v>7.1128605093184962</v>
      </c>
      <c r="L39" s="214">
        <f>'3e Historical level Inputs'!L38</f>
        <v>7.8982691660014011</v>
      </c>
      <c r="M39" s="214">
        <f>'3e Historical level Inputs'!M38</f>
        <v>11.43778110122317</v>
      </c>
      <c r="N39" s="180"/>
      <c r="O39" s="214">
        <f>'3e Historical level Inputs'!O38</f>
        <v>21.440704089596561</v>
      </c>
      <c r="P39" s="214">
        <f>'3e Historical level Inputs'!P38</f>
        <v>28.079820012813819</v>
      </c>
      <c r="Q39" s="214">
        <f>'3e Historical level Inputs'!Q38</f>
        <v>20.954450788862943</v>
      </c>
      <c r="R39" s="214">
        <f>'3e Historical level Inputs'!R38</f>
        <v>12.135114175590186</v>
      </c>
      <c r="S39" s="214">
        <f>'3e Historical level Inputs'!S38</f>
        <v>10.964471242349321</v>
      </c>
      <c r="T39" s="214">
        <f>'3e Historical level Inputs'!T38</f>
        <v>11.502088669226568</v>
      </c>
      <c r="U39" s="214">
        <f>'3e Historical level Inputs'!U38</f>
        <v>10.261430750574872</v>
      </c>
      <c r="V39" s="214">
        <f>'3e Historical level Inputs'!V38</f>
        <v>9.4437432218423094</v>
      </c>
      <c r="W39" s="150"/>
      <c r="X39" s="183" t="s">
        <v>561</v>
      </c>
      <c r="Y39" s="214">
        <f>'3e Historical level Inputs'!Y38</f>
        <v>6.7532672222931582</v>
      </c>
      <c r="Z39" s="214">
        <f>'3e Historical level Inputs'!Z38</f>
        <v>6.6185543693325881</v>
      </c>
      <c r="AA39" s="214">
        <f>'3e Historical level Inputs'!AA38</f>
        <v>7.4296842265327339</v>
      </c>
      <c r="AB39" s="214">
        <f>'3e Historical level Inputs'!AB38</f>
        <v>7.93458079962019</v>
      </c>
      <c r="AC39" s="214">
        <f>'3e Historical level Inputs'!AC38</f>
        <v>8.9659951151403749</v>
      </c>
      <c r="AD39" s="214">
        <f>'3e Historical level Inputs'!AD38</f>
        <v>8.5299015513962235</v>
      </c>
      <c r="AE39" s="214">
        <f>'3e Historical level Inputs'!AE38</f>
        <v>8.5261112733810158</v>
      </c>
      <c r="AF39" s="214">
        <f>'3e Historical level Inputs'!AF38</f>
        <v>8.0754416702449969</v>
      </c>
      <c r="AG39" s="214">
        <f>'3e Historical level Inputs'!AG38</f>
        <v>8.9187428322476823</v>
      </c>
      <c r="AH39" s="214">
        <f>'3e Historical level Inputs'!AH38</f>
        <v>10.034799651826969</v>
      </c>
      <c r="AI39" s="214">
        <f>'3e Historical level Inputs'!AI38</f>
        <v>14.633000715332305</v>
      </c>
      <c r="AJ39" s="180"/>
      <c r="AK39" s="214">
        <f>'3e Historical level Inputs'!AK38</f>
        <v>27.437167334345709</v>
      </c>
      <c r="AL39" s="214">
        <f>'3e Historical level Inputs'!AL38</f>
        <v>37.867322258963597</v>
      </c>
      <c r="AM39" s="214">
        <f>'3e Historical level Inputs'!AM38</f>
        <v>27.719914506418768</v>
      </c>
      <c r="AN39" s="214">
        <f>'3e Historical level Inputs'!AN38</f>
        <v>15.483774534128363</v>
      </c>
      <c r="AO39" s="214">
        <f>'3e Historical level Inputs'!AO38</f>
        <v>14.023320390291115</v>
      </c>
      <c r="AP39" s="214">
        <f>'3e Historical level Inputs'!AP38</f>
        <v>14.803091252200053</v>
      </c>
      <c r="AQ39" s="214">
        <f>'3e Historical level Inputs'!AQ38</f>
        <v>12.942342558501512</v>
      </c>
      <c r="AR39" s="214">
        <f>'3e Historical level Inputs'!AR38</f>
        <v>11.770819645938476</v>
      </c>
      <c r="AT39" s="183" t="s">
        <v>561</v>
      </c>
      <c r="AU39" s="214">
        <f>'3e Historical level Inputs'!AU38</f>
        <v>4.7214597688617959</v>
      </c>
      <c r="AV39" s="214">
        <f>'3e Historical level Inputs'!AV38</f>
        <v>4.7115265417857444</v>
      </c>
      <c r="AW39" s="214">
        <f>'3e Historical level Inputs'!AW38</f>
        <v>5.0404406491309732</v>
      </c>
      <c r="AX39" s="214">
        <f>'3e Historical level Inputs'!AX38</f>
        <v>5.6274200276878918</v>
      </c>
      <c r="AY39" s="214">
        <f>'3e Historical level Inputs'!AY38</f>
        <v>6.2517227136726987</v>
      </c>
      <c r="AZ39" s="214">
        <f>'3e Historical level Inputs'!AZ38</f>
        <v>5.5161395491678329</v>
      </c>
      <c r="BA39" s="214">
        <f>'3e Historical level Inputs'!BA38</f>
        <v>5.2431538307753334</v>
      </c>
      <c r="BB39" s="214">
        <f>'3e Historical level Inputs'!BB38</f>
        <v>4.3833957278653894</v>
      </c>
      <c r="BC39" s="214">
        <f>'3e Historical level Inputs'!BC38</f>
        <v>5.0560262178926649</v>
      </c>
      <c r="BD39" s="214">
        <f>'3e Historical level Inputs'!BD38</f>
        <v>6.2388693255759469</v>
      </c>
      <c r="BE39" s="214">
        <f>'3e Historical level Inputs'!BE38</f>
        <v>10.959587266319131</v>
      </c>
      <c r="BF39" s="180"/>
      <c r="BG39" s="214">
        <f>'3e Historical level Inputs'!BG38</f>
        <v>23.27820873820772</v>
      </c>
      <c r="BH39" s="214">
        <f>'3e Historical level Inputs'!BH38</f>
        <v>27.101362409870571</v>
      </c>
      <c r="BI39" s="214">
        <f>'3e Historical level Inputs'!BI38</f>
        <v>19.800589600709408</v>
      </c>
      <c r="BJ39" s="214">
        <f>'3e Historical level Inputs'!BJ38</f>
        <v>11.390866147119763</v>
      </c>
      <c r="BK39" s="214">
        <f>'3e Historical level Inputs'!BK38</f>
        <v>10.369897705706865</v>
      </c>
      <c r="BL39" s="214">
        <f>'3e Historical level Inputs'!BL38</f>
        <v>11.23400717855613</v>
      </c>
      <c r="BM39" s="214">
        <f>'3e Historical level Inputs'!BM38</f>
        <v>8.9920960692914527</v>
      </c>
      <c r="BN39" s="214">
        <f>'3e Historical level Inputs'!BN38</f>
        <v>8.0669122766281536</v>
      </c>
      <c r="BO39" s="150"/>
      <c r="BP39" s="183" t="s">
        <v>561</v>
      </c>
      <c r="BQ39" s="214">
        <f>'3e Historical level Inputs'!BQ38</f>
        <v>10.064117509092366</v>
      </c>
      <c r="BR39" s="214">
        <f>'3e Historical level Inputs'!BR38</f>
        <v>9.954671744851403</v>
      </c>
      <c r="BS39" s="214">
        <f>'3e Historical level Inputs'!BS38</f>
        <v>10.927691546987283</v>
      </c>
      <c r="BT39" s="214">
        <f>'3e Historical level Inputs'!BT38</f>
        <v>11.914340180985139</v>
      </c>
      <c r="BU39" s="214">
        <f>'3e Historical level Inputs'!BU38</f>
        <v>13.336372475590228</v>
      </c>
      <c r="BV39" s="214">
        <f>'3e Historical level Inputs'!BV38</f>
        <v>12.278509261010043</v>
      </c>
      <c r="BW39" s="214">
        <f>'3e Historical level Inputs'!BW38</f>
        <v>12.027174289123945</v>
      </c>
      <c r="BX39" s="214">
        <f>'3e Historical level Inputs'!BX38</f>
        <v>10.849946542409299</v>
      </c>
      <c r="BY39" s="214">
        <f>'3e Historical level Inputs'!BY38</f>
        <v>12.168886727211161</v>
      </c>
      <c r="BZ39" s="214">
        <f>'3e Historical level Inputs'!BZ38</f>
        <v>14.137138491577348</v>
      </c>
      <c r="CA39" s="214">
        <f>'3e Historical level Inputs'!CA38</f>
        <v>22.397368367542299</v>
      </c>
      <c r="CB39" s="180"/>
      <c r="CC39" s="214">
        <f>'3e Historical level Inputs'!CC38</f>
        <v>44.718912827804282</v>
      </c>
      <c r="CD39" s="214">
        <f>'3e Historical level Inputs'!CD38</f>
        <v>55.181182422684387</v>
      </c>
      <c r="CE39" s="214">
        <f>'3e Historical level Inputs'!CE38</f>
        <v>40.755040389572351</v>
      </c>
      <c r="CF39" s="214">
        <f>'3e Historical level Inputs'!CF38</f>
        <v>23.525980322709948</v>
      </c>
      <c r="CG39" s="214">
        <f>'3e Historical level Inputs'!CG38</f>
        <v>21.334368948056188</v>
      </c>
      <c r="CH39" s="214">
        <f>'3e Historical level Inputs'!CH38</f>
        <v>22.7360958477827</v>
      </c>
      <c r="CI39" s="214">
        <f>'3e Historical level Inputs'!CI38</f>
        <v>19.253526819866323</v>
      </c>
      <c r="CJ39" s="214">
        <f>'3e Historical level Inputs'!CJ38</f>
        <v>17.510655498470463</v>
      </c>
    </row>
    <row r="40" spans="2:88" s="165" customFormat="1" ht="10.5" customHeight="1" x14ac:dyDescent="0.25">
      <c r="B40" s="182" t="s">
        <v>562</v>
      </c>
      <c r="C40" s="214"/>
      <c r="D40" s="214"/>
      <c r="E40" s="214"/>
      <c r="F40" s="214"/>
      <c r="G40" s="214"/>
      <c r="H40" s="214"/>
      <c r="I40" s="214"/>
      <c r="J40" s="214"/>
      <c r="K40" s="214"/>
      <c r="L40" s="214"/>
      <c r="M40" s="214"/>
      <c r="N40" s="180"/>
      <c r="O40" s="214"/>
      <c r="P40" s="214"/>
      <c r="Q40" s="214"/>
      <c r="R40" s="214"/>
      <c r="S40" s="214"/>
      <c r="T40" s="214"/>
      <c r="U40" s="214">
        <f>'2d Nil levelisation allowance'!AF98</f>
        <v>4.2026916091874842</v>
      </c>
      <c r="V40" s="214">
        <f>'2d Nil levelisation allowance'!AG98</f>
        <v>4.101284161540768</v>
      </c>
      <c r="W40" s="150"/>
      <c r="X40" s="182" t="s">
        <v>562</v>
      </c>
      <c r="Y40" s="214"/>
      <c r="Z40" s="214"/>
      <c r="AA40" s="214"/>
      <c r="AB40" s="214"/>
      <c r="AC40" s="214"/>
      <c r="AD40" s="214"/>
      <c r="AE40" s="214"/>
      <c r="AF40" s="214"/>
      <c r="AG40" s="214"/>
      <c r="AH40" s="214"/>
      <c r="AI40" s="214"/>
      <c r="AJ40" s="180"/>
      <c r="AK40" s="214"/>
      <c r="AL40" s="214"/>
      <c r="AM40" s="214"/>
      <c r="AN40" s="214"/>
      <c r="AO40" s="214"/>
      <c r="AP40" s="214"/>
      <c r="AQ40" s="214">
        <f>'2d Nil levelisation allowance'!AF99</f>
        <v>5.0878666300591666</v>
      </c>
      <c r="AR40" s="214">
        <f>'2d Nil levelisation allowance'!AG99</f>
        <v>4.8343661242711251</v>
      </c>
      <c r="AT40" s="182" t="s">
        <v>562</v>
      </c>
      <c r="AU40" s="214"/>
      <c r="AV40" s="214"/>
      <c r="AW40" s="214"/>
      <c r="AX40" s="214"/>
      <c r="AY40" s="214"/>
      <c r="AZ40" s="214"/>
      <c r="BA40" s="214"/>
      <c r="BB40" s="214"/>
      <c r="BC40" s="214"/>
      <c r="BD40" s="214"/>
      <c r="BE40" s="214"/>
      <c r="BF40" s="180"/>
      <c r="BG40" s="214"/>
      <c r="BH40" s="214"/>
      <c r="BI40" s="214"/>
      <c r="BJ40" s="214"/>
      <c r="BK40" s="214"/>
      <c r="BL40" s="214"/>
      <c r="BM40" s="214">
        <f>'2d Nil levelisation allowance'!AF100</f>
        <v>5.6891861700116113</v>
      </c>
      <c r="BN40" s="214">
        <f>'2d Nil levelisation allowance'!AG100</f>
        <v>5.5264017807629031</v>
      </c>
      <c r="BO40" s="150"/>
      <c r="BP40" s="182" t="s">
        <v>562</v>
      </c>
      <c r="BQ40" s="214"/>
      <c r="BR40" s="214"/>
      <c r="BS40" s="214"/>
      <c r="BT40" s="214"/>
      <c r="BU40" s="214"/>
      <c r="BV40" s="214"/>
      <c r="BW40" s="214"/>
      <c r="BX40" s="214"/>
      <c r="BY40" s="214"/>
      <c r="BZ40" s="214"/>
      <c r="CA40" s="214"/>
      <c r="CB40" s="180"/>
      <c r="CC40" s="214"/>
      <c r="CD40" s="214"/>
      <c r="CE40" s="214"/>
      <c r="CF40" s="214"/>
      <c r="CG40" s="214"/>
      <c r="CH40" s="214"/>
      <c r="CI40" s="214">
        <f>SUM(U40+BM40)</f>
        <v>9.8918777791990955</v>
      </c>
      <c r="CJ40" s="214">
        <f>SUM(V40+BN40)</f>
        <v>9.6276859423036711</v>
      </c>
    </row>
    <row r="41" spans="2:88" s="165" customFormat="1" ht="10.5" customHeight="1" x14ac:dyDescent="0.25">
      <c r="B41" s="182" t="s">
        <v>563</v>
      </c>
      <c r="C41" s="214">
        <f>'3e Historical level Inputs'!C39</f>
        <v>505.19963572895671</v>
      </c>
      <c r="D41" s="214">
        <f>'3e Historical level Inputs'!D39</f>
        <v>499.19420831509393</v>
      </c>
      <c r="E41" s="214">
        <f>'3e Historical level Inputs'!E39</f>
        <v>539.67277940569477</v>
      </c>
      <c r="F41" s="214">
        <f>'3e Historical level Inputs'!F39</f>
        <v>566.9762804822542</v>
      </c>
      <c r="G41" s="214">
        <f>'3e Historical level Inputs'!G39</f>
        <v>629.49215264742065</v>
      </c>
      <c r="H41" s="214">
        <f>'3e Historical level Inputs'!H39</f>
        <v>608.87915394368076</v>
      </c>
      <c r="I41" s="214">
        <f>'3e Historical level Inputs'!I39</f>
        <v>610.66167632572706</v>
      </c>
      <c r="J41" s="214">
        <f>'3e Historical level Inputs'!J39</f>
        <v>592.14538489342794</v>
      </c>
      <c r="K41" s="214">
        <f>'3e Historical level Inputs'!K39</f>
        <v>646.08624677166483</v>
      </c>
      <c r="L41" s="214">
        <f>'3e Historical level Inputs'!L39</f>
        <v>700.63112318098194</v>
      </c>
      <c r="M41" s="214">
        <f>'3e Historical level Inputs'!M39</f>
        <v>994.39692358969364</v>
      </c>
      <c r="N41" s="180"/>
      <c r="O41" s="214">
        <f>'3e Historical level Inputs'!O39</f>
        <v>1693.0192726465332</v>
      </c>
      <c r="P41" s="214">
        <f>'3e Historical level Inputs'!P39</f>
        <v>2153.1189392983383</v>
      </c>
      <c r="Q41" s="214">
        <f>'3e Historical level Inputs'!Q39</f>
        <v>1678.148476410345</v>
      </c>
      <c r="R41" s="214">
        <f>'3e Historical level Inputs'!R39</f>
        <v>1073.1782272373343</v>
      </c>
      <c r="S41" s="214">
        <f>SUM(S29:S40)</f>
        <v>993.04346874199337</v>
      </c>
      <c r="T41" s="214">
        <f>SUM(T29:T40)</f>
        <v>1030.3010798084613</v>
      </c>
      <c r="U41" s="214">
        <f>SUM(U29:U40)</f>
        <v>932.2214600331414</v>
      </c>
      <c r="V41" s="214">
        <f>SUM(V29:V40)</f>
        <v>869.19819842990682</v>
      </c>
      <c r="W41" s="150"/>
      <c r="X41" s="182" t="s">
        <v>563</v>
      </c>
      <c r="Y41" s="214">
        <f>'3e Historical level Inputs'!Y39</f>
        <v>608.68878289125348</v>
      </c>
      <c r="Z41" s="214">
        <f>'3e Historical level Inputs'!Z39</f>
        <v>600.55835097436545</v>
      </c>
      <c r="AA41" s="214">
        <f>'3e Historical level Inputs'!AA39</f>
        <v>661.63354431372977</v>
      </c>
      <c r="AB41" s="214">
        <f>'3e Historical level Inputs'!AB39</f>
        <v>696.09034378103297</v>
      </c>
      <c r="AC41" s="214">
        <f>'3e Historical level Inputs'!AC39</f>
        <v>776.34248029523303</v>
      </c>
      <c r="AD41" s="214">
        <f>'3e Historical level Inputs'!AD39</f>
        <v>747.0530724915418</v>
      </c>
      <c r="AE41" s="214">
        <f>'3e Historical level Inputs'!AE39</f>
        <v>747.69226752198949</v>
      </c>
      <c r="AF41" s="214">
        <f>'3e Historical level Inputs'!AF39</f>
        <v>719.69231650814163</v>
      </c>
      <c r="AG41" s="214">
        <f>'3e Historical level Inputs'!AG39</f>
        <v>789.14074440455749</v>
      </c>
      <c r="AH41" s="214">
        <f>'3e Historical level Inputs'!AH39</f>
        <v>865.50314591275219</v>
      </c>
      <c r="AI41" s="214">
        <f>'3e Historical level Inputs'!AI39</f>
        <v>1225.2702846068257</v>
      </c>
      <c r="AJ41" s="180"/>
      <c r="AK41" s="214">
        <f>'3e Historical level Inputs'!AK39</f>
        <v>2123.3612961169847</v>
      </c>
      <c r="AL41" s="214">
        <f>'3e Historical level Inputs'!AL39</f>
        <v>2846.1850665472293</v>
      </c>
      <c r="AM41" s="214">
        <f>'3e Historical level Inputs'!AM39</f>
        <v>2173.2960074329699</v>
      </c>
      <c r="AN41" s="214">
        <f>'3e Historical level Inputs'!AN39</f>
        <v>1333.2282214426302</v>
      </c>
      <c r="AO41" s="214">
        <f>SUM(AO29:AO40)</f>
        <v>1235.9088821098035</v>
      </c>
      <c r="AP41" s="214">
        <f>SUM(AP29:AP40)</f>
        <v>1289.948052050255</v>
      </c>
      <c r="AQ41" s="214">
        <f>SUM(AQ29:AQ40)</f>
        <v>1137.3733060032905</v>
      </c>
      <c r="AR41" s="214">
        <f>SUM(AR29:AR40)</f>
        <v>1047.9740105537776</v>
      </c>
      <c r="AT41" s="182" t="s">
        <v>563</v>
      </c>
      <c r="AU41" s="214">
        <f>'3e Historical level Inputs'!AU39</f>
        <v>449.64305979410256</v>
      </c>
      <c r="AV41" s="214">
        <f>'3e Historical level Inputs'!AV39</f>
        <v>448.97867379196566</v>
      </c>
      <c r="AW41" s="214">
        <f>'3e Historical level Inputs'!AW39</f>
        <v>475.57923775002274</v>
      </c>
      <c r="AX41" s="214">
        <f>'3e Historical level Inputs'!AX39</f>
        <v>516.32969848545929</v>
      </c>
      <c r="AY41" s="214">
        <f>'3e Historical level Inputs'!AY39</f>
        <v>564.99751629484865</v>
      </c>
      <c r="AZ41" s="214">
        <f>'3e Historical level Inputs'!AZ39</f>
        <v>513.57661324522712</v>
      </c>
      <c r="BA41" s="214">
        <f>'3e Historical level Inputs'!BA39</f>
        <v>495.60314673291526</v>
      </c>
      <c r="BB41" s="214">
        <f>'3e Historical level Inputs'!BB39</f>
        <v>433.35675339274633</v>
      </c>
      <c r="BC41" s="214">
        <f>'3e Historical level Inputs'!BC39</f>
        <v>474.06780565134676</v>
      </c>
      <c r="BD41" s="214">
        <f>'3e Historical level Inputs'!BD39</f>
        <v>555.60842457682611</v>
      </c>
      <c r="BE41" s="214">
        <f>'3e Historical level Inputs'!BE39</f>
        <v>936.40111147707739</v>
      </c>
      <c r="BF41" s="180"/>
      <c r="BG41" s="214">
        <f>'3e Historical level Inputs'!BG39</f>
        <v>1785.6566082869861</v>
      </c>
      <c r="BH41" s="214">
        <f>'3e Historical level Inputs'!BH39</f>
        <v>2050.6063019260591</v>
      </c>
      <c r="BI41" s="214">
        <f>'3e Historical level Inputs'!BI39</f>
        <v>1541.9413027938788</v>
      </c>
      <c r="BJ41" s="214">
        <f>'3e Historical level Inputs'!BJ39</f>
        <v>959.13615187019536</v>
      </c>
      <c r="BK41" s="214">
        <f>SUM(BK29:BK40)</f>
        <v>890.66166510651601</v>
      </c>
      <c r="BL41" s="214">
        <f>SUM(BL29:BL40)</f>
        <v>950.54561426581222</v>
      </c>
      <c r="BM41" s="214">
        <f>SUM(BM29:BM40)</f>
        <v>799.65623280222417</v>
      </c>
      <c r="BN41" s="214">
        <f>SUM(BN29:BN40)</f>
        <v>735.37696671283982</v>
      </c>
      <c r="BO41" s="150"/>
      <c r="BP41" s="182" t="s">
        <v>563</v>
      </c>
      <c r="BQ41" s="214">
        <f>'3e Historical level Inputs'!BQ39</f>
        <v>954.84269552305932</v>
      </c>
      <c r="BR41" s="214">
        <f>'3e Historical level Inputs'!BR39</f>
        <v>948.17288210705965</v>
      </c>
      <c r="BS41" s="214">
        <f>'3e Historical level Inputs'!BS39</f>
        <v>1015.2520171557176</v>
      </c>
      <c r="BT41" s="214">
        <f>'3e Historical level Inputs'!BT39</f>
        <v>1083.3059789677136</v>
      </c>
      <c r="BU41" s="214">
        <f>'3e Historical level Inputs'!BU39</f>
        <v>1194.4896689422694</v>
      </c>
      <c r="BV41" s="214">
        <f>'3e Historical level Inputs'!BV39</f>
        <v>1122.4557671889079</v>
      </c>
      <c r="BW41" s="214">
        <f>'3e Historical level Inputs'!BW39</f>
        <v>1106.2648230586424</v>
      </c>
      <c r="BX41" s="214">
        <f>'3e Historical level Inputs'!BX39</f>
        <v>1025.5021382861742</v>
      </c>
      <c r="BY41" s="214">
        <f>'3e Historical level Inputs'!BY39</f>
        <v>1120.1540524230115</v>
      </c>
      <c r="BZ41" s="214">
        <f>'3e Historical level Inputs'!BZ39</f>
        <v>1256.2395477578079</v>
      </c>
      <c r="CA41" s="214">
        <f>'3e Historical level Inputs'!CA39</f>
        <v>1930.798035066771</v>
      </c>
      <c r="CB41" s="180"/>
      <c r="CC41" s="214">
        <f>'3e Historical level Inputs'!CC39</f>
        <v>3478.6758809335192</v>
      </c>
      <c r="CD41" s="214">
        <f>'3e Historical level Inputs'!CD39</f>
        <v>4203.7252412243979</v>
      </c>
      <c r="CE41" s="214">
        <f>'3e Historical level Inputs'!CE39</f>
        <v>3220.0897792042238</v>
      </c>
      <c r="CF41" s="214">
        <f>'3e Historical level Inputs'!CF39</f>
        <v>2032.3143791075297</v>
      </c>
      <c r="CG41" s="214">
        <f>SUM(CG29:CG40)</f>
        <v>1883.7051338485091</v>
      </c>
      <c r="CH41" s="214">
        <f>SUM(CH29:CH40)</f>
        <v>1980.8466940742733</v>
      </c>
      <c r="CI41" s="214">
        <f>SUM(CI29:CI40)</f>
        <v>1731.8776928353657</v>
      </c>
      <c r="CJ41" s="214">
        <f>SUM(CJ29:CJ40)</f>
        <v>1604.575165142747</v>
      </c>
    </row>
    <row r="42" spans="2:88" s="165" customFormat="1" ht="10.5" customHeight="1" x14ac:dyDescent="0.25">
      <c r="B42"/>
      <c r="C42"/>
      <c r="D42"/>
      <c r="E42"/>
      <c r="F42"/>
      <c r="G42"/>
      <c r="H42"/>
      <c r="I42"/>
      <c r="J42"/>
      <c r="K42"/>
      <c r="L42"/>
      <c r="M42"/>
      <c r="N42"/>
      <c r="O42"/>
      <c r="P42"/>
      <c r="Q42"/>
      <c r="R42"/>
      <c r="S42"/>
      <c r="T42"/>
      <c r="U42"/>
      <c r="V42"/>
      <c r="W42"/>
      <c r="X42"/>
      <c r="Y42"/>
      <c r="Z42"/>
      <c r="AA42"/>
      <c r="AB42"/>
      <c r="AC42"/>
      <c r="AD42"/>
      <c r="AE42"/>
      <c r="AF42"/>
      <c r="AG42"/>
      <c r="AH42"/>
      <c r="AI42"/>
      <c r="AJ42"/>
      <c r="AT42"/>
      <c r="AU42"/>
      <c r="AV42"/>
      <c r="AW42"/>
      <c r="AX42"/>
      <c r="AY42"/>
      <c r="AZ42"/>
      <c r="BA42"/>
      <c r="BB42"/>
      <c r="BC42"/>
      <c r="BD42"/>
      <c r="BE42"/>
      <c r="BF42"/>
      <c r="BG42"/>
      <c r="BH42"/>
      <c r="BI42"/>
      <c r="BJ42"/>
      <c r="BK42"/>
      <c r="BL42"/>
      <c r="BM42"/>
      <c r="BN42"/>
      <c r="BO42" s="150"/>
      <c r="BP42" s="182" t="s">
        <v>564</v>
      </c>
      <c r="BQ42" s="214">
        <f>'3e Historical level Inputs'!BQ40</f>
        <v>1002.5848302992123</v>
      </c>
      <c r="BR42" s="214">
        <f>'3e Historical level Inputs'!BR40</f>
        <v>995.58152621241265</v>
      </c>
      <c r="BS42" s="214">
        <f>'3e Historical level Inputs'!BS40</f>
        <v>1066.0146180135034</v>
      </c>
      <c r="BT42" s="214">
        <f>'3e Historical level Inputs'!BT40</f>
        <v>1137.4712779160993</v>
      </c>
      <c r="BU42" s="214">
        <f>'3e Historical level Inputs'!BU40</f>
        <v>1254.2141523893829</v>
      </c>
      <c r="BV42" s="214">
        <f>'3e Historical level Inputs'!BV40</f>
        <v>1178.5785555483533</v>
      </c>
      <c r="BW42" s="214">
        <f>'3e Historical level Inputs'!BW40</f>
        <v>1161.5780642115747</v>
      </c>
      <c r="BX42" s="214">
        <f>'3e Historical level Inputs'!BX40</f>
        <v>1076.7772452004829</v>
      </c>
      <c r="BY42" s="214">
        <f>'3e Historical level Inputs'!BY40</f>
        <v>1176.1617550441622</v>
      </c>
      <c r="BZ42" s="214">
        <f>'3e Historical level Inputs'!BZ40</f>
        <v>1319.0515251456984</v>
      </c>
      <c r="CA42" s="214">
        <f>'3e Historical level Inputs'!CA40</f>
        <v>2027.3379368201097</v>
      </c>
      <c r="CB42" s="180"/>
      <c r="CC42" s="214">
        <f>'3e Historical level Inputs'!CC40</f>
        <v>3652.6096749801955</v>
      </c>
      <c r="CD42" s="214">
        <f>'3e Historical level Inputs'!CD40</f>
        <v>4413.911503285618</v>
      </c>
      <c r="CE42" s="214">
        <f>'3e Historical level Inputs'!CE40</f>
        <v>3381.0942681644351</v>
      </c>
      <c r="CF42" s="214">
        <f>'3e Historical level Inputs'!CF40</f>
        <v>2133.9300980629064</v>
      </c>
      <c r="CG42" s="214">
        <f>CG41*1.05</f>
        <v>1977.8903905409347</v>
      </c>
      <c r="CH42" s="214">
        <f>CH41*1.05</f>
        <v>2079.8890287779868</v>
      </c>
      <c r="CI42" s="214">
        <f>CI41*1.05</f>
        <v>1818.4715774771341</v>
      </c>
      <c r="CJ42" s="214">
        <f>CJ41*1.05</f>
        <v>1684.8039233998843</v>
      </c>
    </row>
    <row r="43" spans="2:88" s="165" customFormat="1" ht="10.5" customHeight="1" x14ac:dyDescent="0.25">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84"/>
      <c r="BQ43" s="185"/>
      <c r="BR43" s="185"/>
      <c r="BS43" s="185"/>
      <c r="BT43" s="186"/>
      <c r="BU43" s="186"/>
      <c r="BV43" s="186"/>
      <c r="BW43" s="186"/>
      <c r="BX43" s="186"/>
      <c r="BY43" s="186"/>
      <c r="BZ43" s="186"/>
      <c r="CA43" s="186"/>
      <c r="CB43" s="150"/>
      <c r="CC43" s="186"/>
      <c r="CD43" s="186"/>
      <c r="CE43" s="186"/>
      <c r="CF43" s="186"/>
      <c r="CG43" s="186"/>
      <c r="CH43" s="186"/>
    </row>
    <row r="44" spans="2:88" s="165" customFormat="1" ht="18" customHeight="1" x14ac:dyDescent="0.2">
      <c r="B44" s="187" t="s">
        <v>518</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188"/>
      <c r="BP44" s="188"/>
      <c r="BQ44" s="188"/>
      <c r="BR44" s="188"/>
      <c r="BS44" s="188"/>
      <c r="BT44" s="188"/>
      <c r="BU44" s="188"/>
      <c r="BV44" s="188"/>
      <c r="BW44" s="188"/>
      <c r="BX44" s="188"/>
      <c r="BY44" s="188"/>
      <c r="BZ44" s="188"/>
      <c r="CA44" s="188"/>
      <c r="CB44" s="188"/>
      <c r="CC44" s="188"/>
      <c r="CD44" s="188"/>
      <c r="CE44" s="169"/>
      <c r="CF44" s="169"/>
      <c r="CG44" s="169"/>
      <c r="CH44" s="169"/>
      <c r="CI44" s="174"/>
      <c r="CJ44" s="216"/>
    </row>
    <row r="45" spans="2:88" s="165" customFormat="1" ht="10.5" customHeight="1" x14ac:dyDescent="0.15">
      <c r="B45" s="166"/>
      <c r="CE45" s="167"/>
      <c r="CF45" s="167"/>
      <c r="CG45" s="167"/>
      <c r="CH45" s="167"/>
    </row>
    <row r="46" spans="2:88" s="190" customFormat="1" ht="10.5" customHeight="1" x14ac:dyDescent="0.2">
      <c r="B46" s="173" t="s">
        <v>46</v>
      </c>
      <c r="C46" s="189"/>
      <c r="D46" s="189"/>
      <c r="E46" s="189"/>
      <c r="F46" s="189"/>
      <c r="G46" s="189"/>
      <c r="H46" s="189"/>
      <c r="I46" s="189"/>
      <c r="J46" s="189"/>
      <c r="K46" s="189"/>
      <c r="L46" s="189"/>
      <c r="M46" s="189"/>
      <c r="N46" s="189"/>
      <c r="O46" s="189"/>
      <c r="P46" s="189"/>
      <c r="Q46" s="174"/>
      <c r="R46" s="174"/>
      <c r="S46" s="174"/>
      <c r="T46" s="174"/>
      <c r="U46" s="174"/>
      <c r="V46" s="175"/>
      <c r="W46" s="177"/>
      <c r="X46" s="173" t="s">
        <v>47</v>
      </c>
      <c r="Y46" s="189"/>
      <c r="Z46" s="189"/>
      <c r="AA46" s="189"/>
      <c r="AB46" s="189"/>
      <c r="AC46" s="189"/>
      <c r="AD46" s="189"/>
      <c r="AE46" s="189"/>
      <c r="AF46" s="189"/>
      <c r="AG46" s="189"/>
      <c r="AH46" s="189"/>
      <c r="AI46" s="189"/>
      <c r="AJ46" s="189"/>
      <c r="AK46" s="189"/>
      <c r="AL46" s="189"/>
      <c r="AM46" s="174"/>
      <c r="AN46" s="174"/>
      <c r="AO46" s="174"/>
      <c r="AP46" s="174"/>
      <c r="AQ46" s="174"/>
      <c r="AR46" s="175"/>
      <c r="AT46" s="173" t="s">
        <v>48</v>
      </c>
      <c r="AU46" s="189"/>
      <c r="AV46" s="189"/>
      <c r="AW46" s="189"/>
      <c r="AX46" s="189"/>
      <c r="AY46" s="189"/>
      <c r="AZ46" s="189"/>
      <c r="BA46" s="189"/>
      <c r="BB46" s="189"/>
      <c r="BC46" s="189"/>
      <c r="BD46" s="189"/>
      <c r="BE46" s="189"/>
      <c r="BF46" s="189"/>
      <c r="BG46" s="189"/>
      <c r="BH46" s="189"/>
      <c r="BI46" s="174"/>
      <c r="BJ46" s="174"/>
      <c r="BK46" s="174"/>
      <c r="BL46" s="174"/>
      <c r="BM46" s="174"/>
      <c r="BN46" s="175"/>
      <c r="BO46" s="177"/>
      <c r="BP46" s="173" t="s">
        <v>510</v>
      </c>
      <c r="BQ46" s="189"/>
      <c r="BR46" s="189"/>
      <c r="BS46" s="189"/>
      <c r="BT46" s="189"/>
      <c r="BU46" s="189"/>
      <c r="BV46" s="189"/>
      <c r="BW46" s="189"/>
      <c r="BX46" s="189"/>
      <c r="BY46" s="189"/>
      <c r="BZ46" s="189"/>
      <c r="CA46" s="189"/>
      <c r="CB46" s="189"/>
      <c r="CC46" s="189"/>
      <c r="CD46" s="189"/>
      <c r="CE46" s="174"/>
      <c r="CF46" s="174"/>
      <c r="CG46" s="174"/>
      <c r="CH46" s="174"/>
      <c r="CI46" s="174"/>
      <c r="CJ46" s="217"/>
    </row>
    <row r="47" spans="2:88" s="165" customFormat="1" ht="10.5" customHeight="1" x14ac:dyDescent="0.2">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c r="BU47" s="177"/>
      <c r="BV47" s="177"/>
      <c r="BW47" s="177"/>
      <c r="BX47" s="177"/>
      <c r="BY47" s="177"/>
      <c r="BZ47" s="177"/>
      <c r="CA47" s="177"/>
      <c r="CB47" s="177"/>
      <c r="CC47" s="177"/>
      <c r="CD47" s="177"/>
      <c r="CE47" s="177"/>
      <c r="CF47" s="177"/>
      <c r="CG47" s="177"/>
      <c r="CH47" s="177"/>
    </row>
    <row r="48" spans="2:88" s="165" customFormat="1" ht="38.25" customHeight="1" x14ac:dyDescent="0.25">
      <c r="B48" s="178" t="s">
        <v>532</v>
      </c>
      <c r="C48" s="179" t="s">
        <v>533</v>
      </c>
      <c r="D48" s="179" t="s">
        <v>534</v>
      </c>
      <c r="E48" s="179" t="s">
        <v>535</v>
      </c>
      <c r="F48" s="179" t="s">
        <v>536</v>
      </c>
      <c r="G48" s="179" t="s">
        <v>537</v>
      </c>
      <c r="H48" s="179" t="s">
        <v>538</v>
      </c>
      <c r="I48" s="179" t="s">
        <v>539</v>
      </c>
      <c r="J48" s="179" t="s">
        <v>540</v>
      </c>
      <c r="K48" s="179" t="s">
        <v>541</v>
      </c>
      <c r="L48" s="179" t="s">
        <v>542</v>
      </c>
      <c r="M48" s="179" t="s">
        <v>543</v>
      </c>
      <c r="N48" s="180"/>
      <c r="O48" s="179" t="s">
        <v>544</v>
      </c>
      <c r="P48" s="179" t="s">
        <v>545</v>
      </c>
      <c r="Q48" s="179" t="s">
        <v>546</v>
      </c>
      <c r="R48" s="181" t="s">
        <v>547</v>
      </c>
      <c r="S48" s="181" t="s">
        <v>548</v>
      </c>
      <c r="T48" s="181" t="s">
        <v>549</v>
      </c>
      <c r="U48" s="181" t="s">
        <v>106</v>
      </c>
      <c r="V48" s="181" t="s">
        <v>107</v>
      </c>
      <c r="W48" s="150"/>
      <c r="X48" s="178" t="s">
        <v>532</v>
      </c>
      <c r="Y48" s="179" t="s">
        <v>533</v>
      </c>
      <c r="Z48" s="179" t="s">
        <v>534</v>
      </c>
      <c r="AA48" s="179" t="s">
        <v>535</v>
      </c>
      <c r="AB48" s="179" t="s">
        <v>536</v>
      </c>
      <c r="AC48" s="179" t="s">
        <v>537</v>
      </c>
      <c r="AD48" s="179" t="s">
        <v>538</v>
      </c>
      <c r="AE48" s="179" t="s">
        <v>539</v>
      </c>
      <c r="AF48" s="179" t="s">
        <v>540</v>
      </c>
      <c r="AG48" s="179" t="s">
        <v>541</v>
      </c>
      <c r="AH48" s="179" t="s">
        <v>542</v>
      </c>
      <c r="AI48" s="179" t="s">
        <v>543</v>
      </c>
      <c r="AJ48" s="180"/>
      <c r="AK48" s="179" t="s">
        <v>544</v>
      </c>
      <c r="AL48" s="179" t="s">
        <v>545</v>
      </c>
      <c r="AM48" s="179" t="s">
        <v>546</v>
      </c>
      <c r="AN48" s="181" t="s">
        <v>547</v>
      </c>
      <c r="AO48" s="181" t="s">
        <v>548</v>
      </c>
      <c r="AP48" s="181" t="s">
        <v>549</v>
      </c>
      <c r="AQ48" s="181" t="s">
        <v>106</v>
      </c>
      <c r="AR48" s="181" t="s">
        <v>107</v>
      </c>
      <c r="AT48" s="178" t="s">
        <v>532</v>
      </c>
      <c r="AU48" s="179" t="s">
        <v>533</v>
      </c>
      <c r="AV48" s="179" t="s">
        <v>534</v>
      </c>
      <c r="AW48" s="179" t="s">
        <v>535</v>
      </c>
      <c r="AX48" s="179" t="s">
        <v>536</v>
      </c>
      <c r="AY48" s="179" t="s">
        <v>537</v>
      </c>
      <c r="AZ48" s="179" t="s">
        <v>538</v>
      </c>
      <c r="BA48" s="179" t="s">
        <v>539</v>
      </c>
      <c r="BB48" s="179" t="s">
        <v>540</v>
      </c>
      <c r="BC48" s="179" t="s">
        <v>541</v>
      </c>
      <c r="BD48" s="179" t="s">
        <v>542</v>
      </c>
      <c r="BE48" s="179" t="s">
        <v>543</v>
      </c>
      <c r="BF48" s="180"/>
      <c r="BG48" s="179" t="s">
        <v>544</v>
      </c>
      <c r="BH48" s="179" t="s">
        <v>545</v>
      </c>
      <c r="BI48" s="179" t="s">
        <v>546</v>
      </c>
      <c r="BJ48" s="181" t="s">
        <v>547</v>
      </c>
      <c r="BK48" s="181" t="s">
        <v>548</v>
      </c>
      <c r="BL48" s="181" t="s">
        <v>549</v>
      </c>
      <c r="BM48" s="181" t="s">
        <v>106</v>
      </c>
      <c r="BN48" s="181" t="s">
        <v>107</v>
      </c>
      <c r="BO48" s="150"/>
      <c r="BP48" s="178" t="s">
        <v>532</v>
      </c>
      <c r="BQ48" s="179" t="s">
        <v>533</v>
      </c>
      <c r="BR48" s="179" t="s">
        <v>534</v>
      </c>
      <c r="BS48" s="179" t="s">
        <v>535</v>
      </c>
      <c r="BT48" s="179" t="s">
        <v>536</v>
      </c>
      <c r="BU48" s="179" t="s">
        <v>537</v>
      </c>
      <c r="BV48" s="179" t="s">
        <v>538</v>
      </c>
      <c r="BW48" s="179" t="s">
        <v>539</v>
      </c>
      <c r="BX48" s="179" t="s">
        <v>540</v>
      </c>
      <c r="BY48" s="179" t="s">
        <v>541</v>
      </c>
      <c r="BZ48" s="179" t="s">
        <v>542</v>
      </c>
      <c r="CA48" s="179" t="s">
        <v>543</v>
      </c>
      <c r="CB48" s="180"/>
      <c r="CC48" s="179" t="s">
        <v>544</v>
      </c>
      <c r="CD48" s="179" t="s">
        <v>545</v>
      </c>
      <c r="CE48" s="179" t="s">
        <v>546</v>
      </c>
      <c r="CF48" s="181" t="s">
        <v>547</v>
      </c>
      <c r="CG48" s="181" t="s">
        <v>548</v>
      </c>
      <c r="CH48" s="181" t="s">
        <v>549</v>
      </c>
      <c r="CI48" s="181" t="s">
        <v>106</v>
      </c>
      <c r="CJ48" s="181" t="s">
        <v>107</v>
      </c>
    </row>
    <row r="49" spans="2:88" s="165" customFormat="1" ht="10.5" customHeight="1" x14ac:dyDescent="0.25">
      <c r="B49" s="182" t="s">
        <v>550</v>
      </c>
      <c r="C49" s="214" t="str">
        <f>'3e Historical level Inputs'!C47</f>
        <v>-</v>
      </c>
      <c r="D49" s="214" t="str">
        <f>'3e Historical level Inputs'!D47</f>
        <v>-</v>
      </c>
      <c r="E49" s="214" t="str">
        <f>'3e Historical level Inputs'!E47</f>
        <v>-</v>
      </c>
      <c r="F49" s="214" t="str">
        <f>'3e Historical level Inputs'!F47</f>
        <v>-</v>
      </c>
      <c r="G49" s="214" t="str">
        <f>'3e Historical level Inputs'!G47</f>
        <v>-</v>
      </c>
      <c r="H49" s="214" t="str">
        <f>'3e Historical level Inputs'!H47</f>
        <v>-</v>
      </c>
      <c r="I49" s="214" t="str">
        <f>'3e Historical level Inputs'!I47</f>
        <v>-</v>
      </c>
      <c r="J49" s="214" t="str">
        <f>'3e Historical level Inputs'!J47</f>
        <v>-</v>
      </c>
      <c r="K49" s="214" t="str">
        <f>'3e Historical level Inputs'!K47</f>
        <v>-</v>
      </c>
      <c r="L49" s="214" t="str">
        <f>'3e Historical level Inputs'!L47</f>
        <v>-</v>
      </c>
      <c r="M49" s="214" t="str">
        <f>'3e Historical level Inputs'!M47</f>
        <v>-</v>
      </c>
      <c r="N49" s="180"/>
      <c r="O49" s="214" t="str">
        <f>'3e Historical level Inputs'!O47</f>
        <v>-</v>
      </c>
      <c r="P49" s="214" t="str">
        <f>'3e Historical level Inputs'!P47</f>
        <v>-</v>
      </c>
      <c r="Q49" s="214" t="str">
        <f>'3e Historical level Inputs'!Q47</f>
        <v>-</v>
      </c>
      <c r="R49" s="214" t="str">
        <f>'3e Historical level Inputs'!R47</f>
        <v>-</v>
      </c>
      <c r="S49" s="214" t="str">
        <f>'3e Historical level Inputs'!S47</f>
        <v>-</v>
      </c>
      <c r="T49" s="214" t="str">
        <f>'3e Historical level Inputs'!T47</f>
        <v>-</v>
      </c>
      <c r="U49" s="214" t="str">
        <f>'3e Historical level Inputs'!U47</f>
        <v>-</v>
      </c>
      <c r="V49" s="214" t="str">
        <f>'3e Historical level Inputs'!V47</f>
        <v>-</v>
      </c>
      <c r="W49" s="150"/>
      <c r="X49" s="182" t="s">
        <v>550</v>
      </c>
      <c r="Y49" s="214" t="str">
        <f>'3e Historical level Inputs'!Y47</f>
        <v>-</v>
      </c>
      <c r="Z49" s="214" t="str">
        <f>'3e Historical level Inputs'!Z47</f>
        <v>-</v>
      </c>
      <c r="AA49" s="214" t="str">
        <f>'3e Historical level Inputs'!AA47</f>
        <v>-</v>
      </c>
      <c r="AB49" s="214" t="str">
        <f>'3e Historical level Inputs'!AB47</f>
        <v>-</v>
      </c>
      <c r="AC49" s="214" t="str">
        <f>'3e Historical level Inputs'!AC47</f>
        <v>-</v>
      </c>
      <c r="AD49" s="214" t="str">
        <f>'3e Historical level Inputs'!AD47</f>
        <v>-</v>
      </c>
      <c r="AE49" s="214" t="str">
        <f>'3e Historical level Inputs'!AE47</f>
        <v>-</v>
      </c>
      <c r="AF49" s="214" t="str">
        <f>'3e Historical level Inputs'!AF47</f>
        <v>-</v>
      </c>
      <c r="AG49" s="214" t="str">
        <f>'3e Historical level Inputs'!AG47</f>
        <v>-</v>
      </c>
      <c r="AH49" s="214" t="str">
        <f>'3e Historical level Inputs'!AH47</f>
        <v>-</v>
      </c>
      <c r="AI49" s="214" t="str">
        <f>'3e Historical level Inputs'!AI47</f>
        <v>-</v>
      </c>
      <c r="AJ49" s="180"/>
      <c r="AK49" s="214" t="str">
        <f>'3e Historical level Inputs'!AK47</f>
        <v>-</v>
      </c>
      <c r="AL49" s="214" t="str">
        <f>'3e Historical level Inputs'!AL47</f>
        <v>-</v>
      </c>
      <c r="AM49" s="214" t="str">
        <f>'3e Historical level Inputs'!AM47</f>
        <v>-</v>
      </c>
      <c r="AN49" s="214" t="str">
        <f>'3e Historical level Inputs'!AN47</f>
        <v>-</v>
      </c>
      <c r="AO49" s="214" t="str">
        <f>'3e Historical level Inputs'!AO47</f>
        <v>-</v>
      </c>
      <c r="AP49" s="214" t="str">
        <f>'3e Historical level Inputs'!AP47</f>
        <v>-</v>
      </c>
      <c r="AQ49" s="214" t="str">
        <f>'3e Historical level Inputs'!AQ47</f>
        <v>-</v>
      </c>
      <c r="AR49" s="214" t="str">
        <f>'3e Historical level Inputs'!AR47</f>
        <v>-</v>
      </c>
      <c r="AT49" s="182" t="s">
        <v>550</v>
      </c>
      <c r="AU49" s="214" t="str">
        <f>'3e Historical level Inputs'!AU47</f>
        <v>-</v>
      </c>
      <c r="AV49" s="214" t="str">
        <f>'3e Historical level Inputs'!AV47</f>
        <v>-</v>
      </c>
      <c r="AW49" s="214" t="str">
        <f>'3e Historical level Inputs'!AW47</f>
        <v>-</v>
      </c>
      <c r="AX49" s="214" t="str">
        <f>'3e Historical level Inputs'!AX47</f>
        <v>-</v>
      </c>
      <c r="AY49" s="214" t="str">
        <f>'3e Historical level Inputs'!AY47</f>
        <v>-</v>
      </c>
      <c r="AZ49" s="214" t="str">
        <f>'3e Historical level Inputs'!AZ47</f>
        <v>-</v>
      </c>
      <c r="BA49" s="214" t="str">
        <f>'3e Historical level Inputs'!BA47</f>
        <v>-</v>
      </c>
      <c r="BB49" s="214" t="str">
        <f>'3e Historical level Inputs'!BB47</f>
        <v>-</v>
      </c>
      <c r="BC49" s="214" t="str">
        <f>'3e Historical level Inputs'!BC47</f>
        <v>-</v>
      </c>
      <c r="BD49" s="214" t="str">
        <f>'3e Historical level Inputs'!BD47</f>
        <v>-</v>
      </c>
      <c r="BE49" s="214" t="str">
        <f>'3e Historical level Inputs'!BE47</f>
        <v>-</v>
      </c>
      <c r="BF49" s="180"/>
      <c r="BG49" s="214" t="str">
        <f>'3e Historical level Inputs'!BG47</f>
        <v>-</v>
      </c>
      <c r="BH49" s="214" t="str">
        <f>'3e Historical level Inputs'!BH47</f>
        <v>-</v>
      </c>
      <c r="BI49" s="214" t="str">
        <f>'3e Historical level Inputs'!BI47</f>
        <v>-</v>
      </c>
      <c r="BJ49" s="214" t="str">
        <f>'3e Historical level Inputs'!BJ47</f>
        <v>-</v>
      </c>
      <c r="BK49" s="214" t="str">
        <f>'3e Historical level Inputs'!BK47</f>
        <v>-</v>
      </c>
      <c r="BL49" s="214" t="str">
        <f>'3e Historical level Inputs'!BL47</f>
        <v>-</v>
      </c>
      <c r="BM49" s="214" t="str">
        <f>'3e Historical level Inputs'!BM47</f>
        <v>-</v>
      </c>
      <c r="BN49" s="214" t="str">
        <f>'3e Historical level Inputs'!BN47</f>
        <v>-</v>
      </c>
      <c r="BO49" s="150"/>
      <c r="BP49" s="182" t="s">
        <v>550</v>
      </c>
      <c r="BQ49" s="214" t="str">
        <f>IF(ISBLANK('3e Historical level Inputs'!BQ47),"",'3e Historical level Inputs'!BQ47)</f>
        <v>-</v>
      </c>
      <c r="BR49" s="214" t="str">
        <f>IF(ISBLANK('3e Historical level Inputs'!BR47),"",'3e Historical level Inputs'!BR47)</f>
        <v>-</v>
      </c>
      <c r="BS49" s="214" t="str">
        <f>IF(ISBLANK('3e Historical level Inputs'!BS47),"",'3e Historical level Inputs'!BS47)</f>
        <v>-</v>
      </c>
      <c r="BT49" s="214" t="str">
        <f>IF(ISBLANK('3e Historical level Inputs'!BT47),"",'3e Historical level Inputs'!BT47)</f>
        <v>-</v>
      </c>
      <c r="BU49" s="214" t="str">
        <f>IF(ISBLANK('3e Historical level Inputs'!BU47),"",'3e Historical level Inputs'!BU47)</f>
        <v>-</v>
      </c>
      <c r="BV49" s="214" t="str">
        <f>IF(ISBLANK('3e Historical level Inputs'!BV47),"",'3e Historical level Inputs'!BV47)</f>
        <v>-</v>
      </c>
      <c r="BW49" s="214" t="str">
        <f>IF(ISBLANK('3e Historical level Inputs'!BW47),"",'3e Historical level Inputs'!BW47)</f>
        <v>-</v>
      </c>
      <c r="BX49" s="214" t="str">
        <f>IF(ISBLANK('3e Historical level Inputs'!BX47),"",'3e Historical level Inputs'!BX47)</f>
        <v>-</v>
      </c>
      <c r="BY49" s="214" t="str">
        <f>IF(ISBLANK('3e Historical level Inputs'!BY47),"",'3e Historical level Inputs'!BY47)</f>
        <v>-</v>
      </c>
      <c r="BZ49" s="214" t="str">
        <f>IF(ISBLANK('3e Historical level Inputs'!BZ47),"",'3e Historical level Inputs'!BZ47)</f>
        <v>-</v>
      </c>
      <c r="CA49" s="214" t="str">
        <f>IF(ISBLANK('3e Historical level Inputs'!CA47),"",'3e Historical level Inputs'!CA47)</f>
        <v>-</v>
      </c>
      <c r="CB49" s="180" t="str">
        <f>IF(ISBLANK('3e Historical level Inputs'!CB47),"",'3e Historical level Inputs'!CB47)</f>
        <v/>
      </c>
      <c r="CC49" s="214" t="str">
        <f>IF(ISBLANK('3e Historical level Inputs'!CC47),"",'3e Historical level Inputs'!CC47)</f>
        <v>-</v>
      </c>
      <c r="CD49" s="214" t="str">
        <f>IF(ISBLANK('3e Historical level Inputs'!CD47),"",'3e Historical level Inputs'!CD47)</f>
        <v>-</v>
      </c>
      <c r="CE49" s="214" t="str">
        <f>IF(ISBLANK('3e Historical level Inputs'!CE47),"",'3e Historical level Inputs'!CE47)</f>
        <v>-</v>
      </c>
      <c r="CF49" s="214" t="str">
        <f>IF(ISBLANK('3e Historical level Inputs'!CF47),"",'3e Historical level Inputs'!CF47)</f>
        <v>-</v>
      </c>
      <c r="CG49" s="214" t="str">
        <f>IF(ISBLANK('3e Historical level Inputs'!CG47),"",'3e Historical level Inputs'!CG47)</f>
        <v>-</v>
      </c>
      <c r="CH49" s="214" t="str">
        <f>IF(ISBLANK('3e Historical level Inputs'!CH47),"",'3e Historical level Inputs'!CH47)</f>
        <v>-</v>
      </c>
      <c r="CI49" s="214" t="str">
        <f>'3e Historical level Inputs'!CI47</f>
        <v>-</v>
      </c>
      <c r="CJ49" s="214" t="str">
        <f>'3e Historical level Inputs'!CJ47</f>
        <v>-</v>
      </c>
    </row>
    <row r="50" spans="2:88" s="165" customFormat="1" ht="10.5" customHeight="1" x14ac:dyDescent="0.25">
      <c r="B50" s="182" t="s">
        <v>552</v>
      </c>
      <c r="C50" s="214" t="str">
        <f>'3e Historical level Inputs'!C48</f>
        <v>-</v>
      </c>
      <c r="D50" s="214" t="str">
        <f>'3e Historical level Inputs'!D48</f>
        <v>-</v>
      </c>
      <c r="E50" s="214" t="str">
        <f>'3e Historical level Inputs'!E48</f>
        <v>-</v>
      </c>
      <c r="F50" s="214" t="str">
        <f>'3e Historical level Inputs'!F48</f>
        <v>-</v>
      </c>
      <c r="G50" s="214" t="str">
        <f>'3e Historical level Inputs'!G48</f>
        <v>-</v>
      </c>
      <c r="H50" s="214" t="str">
        <f>'3e Historical level Inputs'!H48</f>
        <v>-</v>
      </c>
      <c r="I50" s="214" t="str">
        <f>'3e Historical level Inputs'!I48</f>
        <v>-</v>
      </c>
      <c r="J50" s="214" t="str">
        <f>'3e Historical level Inputs'!J48</f>
        <v>-</v>
      </c>
      <c r="K50" s="214" t="str">
        <f>'3e Historical level Inputs'!K48</f>
        <v>-</v>
      </c>
      <c r="L50" s="214" t="str">
        <f>'3e Historical level Inputs'!L48</f>
        <v>-</v>
      </c>
      <c r="M50" s="214" t="str">
        <f>'3e Historical level Inputs'!M48</f>
        <v>-</v>
      </c>
      <c r="N50" s="180"/>
      <c r="O50" s="214" t="str">
        <f>'3e Historical level Inputs'!O48</f>
        <v>-</v>
      </c>
      <c r="P50" s="214" t="str">
        <f>'3e Historical level Inputs'!P48</f>
        <v>-</v>
      </c>
      <c r="Q50" s="214" t="str">
        <f>'3e Historical level Inputs'!Q48</f>
        <v>-</v>
      </c>
      <c r="R50" s="214" t="str">
        <f>'3e Historical level Inputs'!R48</f>
        <v>-</v>
      </c>
      <c r="S50" s="214" t="str">
        <f>'3e Historical level Inputs'!S48</f>
        <v>-</v>
      </c>
      <c r="T50" s="214" t="str">
        <f>'3e Historical level Inputs'!T48</f>
        <v>-</v>
      </c>
      <c r="U50" s="214" t="str">
        <f>'3e Historical level Inputs'!U48</f>
        <v>-</v>
      </c>
      <c r="V50" s="214" t="str">
        <f>'3e Historical level Inputs'!V48</f>
        <v>-</v>
      </c>
      <c r="W50" s="150"/>
      <c r="X50" s="182" t="s">
        <v>552</v>
      </c>
      <c r="Y50" s="214" t="str">
        <f>'3e Historical level Inputs'!Y48</f>
        <v>-</v>
      </c>
      <c r="Z50" s="214" t="str">
        <f>'3e Historical level Inputs'!Z48</f>
        <v>-</v>
      </c>
      <c r="AA50" s="214" t="str">
        <f>'3e Historical level Inputs'!AA48</f>
        <v>-</v>
      </c>
      <c r="AB50" s="214" t="str">
        <f>'3e Historical level Inputs'!AB48</f>
        <v>-</v>
      </c>
      <c r="AC50" s="214" t="str">
        <f>'3e Historical level Inputs'!AC48</f>
        <v>-</v>
      </c>
      <c r="AD50" s="214" t="str">
        <f>'3e Historical level Inputs'!AD48</f>
        <v>-</v>
      </c>
      <c r="AE50" s="214" t="str">
        <f>'3e Historical level Inputs'!AE48</f>
        <v>-</v>
      </c>
      <c r="AF50" s="214" t="str">
        <f>'3e Historical level Inputs'!AF48</f>
        <v>-</v>
      </c>
      <c r="AG50" s="214" t="str">
        <f>'3e Historical level Inputs'!AG48</f>
        <v>-</v>
      </c>
      <c r="AH50" s="214" t="str">
        <f>'3e Historical level Inputs'!AH48</f>
        <v>-</v>
      </c>
      <c r="AI50" s="214" t="str">
        <f>'3e Historical level Inputs'!AI48</f>
        <v>-</v>
      </c>
      <c r="AJ50" s="180"/>
      <c r="AK50" s="214" t="str">
        <f>'3e Historical level Inputs'!AK48</f>
        <v>-</v>
      </c>
      <c r="AL50" s="214" t="str">
        <f>'3e Historical level Inputs'!AL48</f>
        <v>-</v>
      </c>
      <c r="AM50" s="214" t="str">
        <f>'3e Historical level Inputs'!AM48</f>
        <v>-</v>
      </c>
      <c r="AN50" s="214" t="str">
        <f>'3e Historical level Inputs'!AN48</f>
        <v>-</v>
      </c>
      <c r="AO50" s="214" t="str">
        <f>'3e Historical level Inputs'!AO48</f>
        <v>-</v>
      </c>
      <c r="AP50" s="214" t="str">
        <f>'3e Historical level Inputs'!AP48</f>
        <v>-</v>
      </c>
      <c r="AQ50" s="214" t="str">
        <f>'3e Historical level Inputs'!AQ48</f>
        <v>-</v>
      </c>
      <c r="AR50" s="214" t="str">
        <f>'3e Historical level Inputs'!AR48</f>
        <v>-</v>
      </c>
      <c r="AT50" s="182" t="s">
        <v>552</v>
      </c>
      <c r="AU50" s="214">
        <f>'3e Historical level Inputs'!AU48</f>
        <v>0</v>
      </c>
      <c r="AV50" s="214">
        <f>'3e Historical level Inputs'!AV48</f>
        <v>0</v>
      </c>
      <c r="AW50" s="214">
        <f>'3e Historical level Inputs'!AW48</f>
        <v>0</v>
      </c>
      <c r="AX50" s="214">
        <f>'3e Historical level Inputs'!AX48</f>
        <v>0</v>
      </c>
      <c r="AY50" s="214">
        <f>'3e Historical level Inputs'!AY48</f>
        <v>0</v>
      </c>
      <c r="AZ50" s="214">
        <f>'3e Historical level Inputs'!AZ48</f>
        <v>0</v>
      </c>
      <c r="BA50" s="214">
        <f>'3e Historical level Inputs'!BA48</f>
        <v>0</v>
      </c>
      <c r="BB50" s="214">
        <f>'3e Historical level Inputs'!BB48</f>
        <v>0</v>
      </c>
      <c r="BC50" s="214">
        <f>'3e Historical level Inputs'!BC48</f>
        <v>0</v>
      </c>
      <c r="BD50" s="214">
        <f>'3e Historical level Inputs'!BD48</f>
        <v>0</v>
      </c>
      <c r="BE50" s="214">
        <f>'3e Historical level Inputs'!BE48</f>
        <v>0</v>
      </c>
      <c r="BF50" s="180"/>
      <c r="BG50" s="214">
        <f>'3e Historical level Inputs'!BG48</f>
        <v>0</v>
      </c>
      <c r="BH50" s="214">
        <f>'3e Historical level Inputs'!BH48</f>
        <v>0</v>
      </c>
      <c r="BI50" s="214">
        <f>'3e Historical level Inputs'!BI48</f>
        <v>0</v>
      </c>
      <c r="BJ50" s="214">
        <f>'3e Historical level Inputs'!BJ48</f>
        <v>0</v>
      </c>
      <c r="BK50" s="214">
        <f>'3e Historical level Inputs'!BK48</f>
        <v>0</v>
      </c>
      <c r="BL50" s="214">
        <f>'3e Historical level Inputs'!BL48</f>
        <v>0</v>
      </c>
      <c r="BM50" s="214">
        <f>'3e Historical level Inputs'!BM48</f>
        <v>0</v>
      </c>
      <c r="BN50" s="214">
        <f>'3e Historical level Inputs'!BN48</f>
        <v>0</v>
      </c>
      <c r="BO50" s="150"/>
      <c r="BP50" s="182" t="s">
        <v>552</v>
      </c>
      <c r="BQ50" s="214" t="str">
        <f>IF(ISBLANK('3e Historical level Inputs'!BQ48),"",'3e Historical level Inputs'!BQ48)</f>
        <v>-</v>
      </c>
      <c r="BR50" s="214" t="str">
        <f>IF(ISBLANK('3e Historical level Inputs'!BR48),"",'3e Historical level Inputs'!BR48)</f>
        <v>-</v>
      </c>
      <c r="BS50" s="214" t="str">
        <f>IF(ISBLANK('3e Historical level Inputs'!BS48),"",'3e Historical level Inputs'!BS48)</f>
        <v>-</v>
      </c>
      <c r="BT50" s="214" t="str">
        <f>IF(ISBLANK('3e Historical level Inputs'!BT48),"",'3e Historical level Inputs'!BT48)</f>
        <v>-</v>
      </c>
      <c r="BU50" s="214" t="str">
        <f>IF(ISBLANK('3e Historical level Inputs'!BU48),"",'3e Historical level Inputs'!BU48)</f>
        <v>-</v>
      </c>
      <c r="BV50" s="214" t="str">
        <f>IF(ISBLANK('3e Historical level Inputs'!BV48),"",'3e Historical level Inputs'!BV48)</f>
        <v>-</v>
      </c>
      <c r="BW50" s="214" t="str">
        <f>IF(ISBLANK('3e Historical level Inputs'!BW48),"",'3e Historical level Inputs'!BW48)</f>
        <v>-</v>
      </c>
      <c r="BX50" s="214" t="str">
        <f>IF(ISBLANK('3e Historical level Inputs'!BX48),"",'3e Historical level Inputs'!BX48)</f>
        <v>-</v>
      </c>
      <c r="BY50" s="214" t="str">
        <f>IF(ISBLANK('3e Historical level Inputs'!BY48),"",'3e Historical level Inputs'!BY48)</f>
        <v>-</v>
      </c>
      <c r="BZ50" s="214" t="str">
        <f>IF(ISBLANK('3e Historical level Inputs'!BZ48),"",'3e Historical level Inputs'!BZ48)</f>
        <v>-</v>
      </c>
      <c r="CA50" s="214" t="str">
        <f>IF(ISBLANK('3e Historical level Inputs'!CA48),"",'3e Historical level Inputs'!CA48)</f>
        <v>-</v>
      </c>
      <c r="CB50" s="180" t="str">
        <f>IF(ISBLANK('3e Historical level Inputs'!CB48),"",'3e Historical level Inputs'!CB48)</f>
        <v/>
      </c>
      <c r="CC50" s="214" t="str">
        <f>IF(ISBLANK('3e Historical level Inputs'!CC48),"",'3e Historical level Inputs'!CC48)</f>
        <v>-</v>
      </c>
      <c r="CD50" s="214" t="str">
        <f>IF(ISBLANK('3e Historical level Inputs'!CD48),"",'3e Historical level Inputs'!CD48)</f>
        <v>-</v>
      </c>
      <c r="CE50" s="214" t="str">
        <f>IF(ISBLANK('3e Historical level Inputs'!CE48),"",'3e Historical level Inputs'!CE48)</f>
        <v>-</v>
      </c>
      <c r="CF50" s="214" t="str">
        <f>IF(ISBLANK('3e Historical level Inputs'!CF48),"",'3e Historical level Inputs'!CF48)</f>
        <v>-</v>
      </c>
      <c r="CG50" s="214" t="str">
        <f>IF(ISBLANK('3e Historical level Inputs'!CG48),"",'3e Historical level Inputs'!CG48)</f>
        <v>-</v>
      </c>
      <c r="CH50" s="214" t="str">
        <f>IF(ISBLANK('3e Historical level Inputs'!CH48),"",'3e Historical level Inputs'!CH48)</f>
        <v>-</v>
      </c>
      <c r="CI50" s="214" t="str">
        <f>'3e Historical level Inputs'!CI48</f>
        <v>-</v>
      </c>
      <c r="CJ50" s="214" t="str">
        <f>'3e Historical level Inputs'!CJ48</f>
        <v>-</v>
      </c>
    </row>
    <row r="51" spans="2:88" s="165" customFormat="1" ht="10.5" customHeight="1" x14ac:dyDescent="0.25">
      <c r="B51" s="182" t="s">
        <v>553</v>
      </c>
      <c r="C51" s="214" t="str">
        <f>'3e Historical level Inputs'!C49</f>
        <v>-</v>
      </c>
      <c r="D51" s="214" t="str">
        <f>'3e Historical level Inputs'!D49</f>
        <v>-</v>
      </c>
      <c r="E51" s="214" t="str">
        <f>'3e Historical level Inputs'!E49</f>
        <v>-</v>
      </c>
      <c r="F51" s="214" t="str">
        <f>'3e Historical level Inputs'!F49</f>
        <v>-</v>
      </c>
      <c r="G51" s="214" t="str">
        <f>'3e Historical level Inputs'!G49</f>
        <v>-</v>
      </c>
      <c r="H51" s="214" t="str">
        <f>'3e Historical level Inputs'!H49</f>
        <v>-</v>
      </c>
      <c r="I51" s="214" t="str">
        <f>'3e Historical level Inputs'!I49</f>
        <v>-</v>
      </c>
      <c r="J51" s="214">
        <f>'3e Historical level Inputs'!J49</f>
        <v>0</v>
      </c>
      <c r="K51" s="214">
        <f>'3e Historical level Inputs'!K49</f>
        <v>1.4870742269298101</v>
      </c>
      <c r="L51" s="214">
        <f>'3e Historical level Inputs'!L49</f>
        <v>0.70457099735818818</v>
      </c>
      <c r="M51" s="214" t="str">
        <f>'3e Historical level Inputs'!M49</f>
        <v>-</v>
      </c>
      <c r="N51" s="180"/>
      <c r="O51" s="214">
        <f>'3e Historical level Inputs'!O49</f>
        <v>0</v>
      </c>
      <c r="P51" s="214">
        <f>'3e Historical level Inputs'!P49</f>
        <v>0</v>
      </c>
      <c r="Q51" s="214">
        <f>'3e Historical level Inputs'!Q49</f>
        <v>0.41079125157488544</v>
      </c>
      <c r="R51" s="214">
        <f>'3e Historical level Inputs'!R49</f>
        <v>0.41079125157488544</v>
      </c>
      <c r="S51" s="214">
        <f>'3e Historical level Inputs'!S49</f>
        <v>0.41079125157488544</v>
      </c>
      <c r="T51" s="214">
        <f>'3e Historical level Inputs'!T49</f>
        <v>0.41079125157488544</v>
      </c>
      <c r="U51" s="214">
        <f>'3e Historical level Inputs'!U49</f>
        <v>0</v>
      </c>
      <c r="V51" s="214">
        <f>'3e Historical level Inputs'!V49</f>
        <v>0</v>
      </c>
      <c r="W51" s="150"/>
      <c r="X51" s="182" t="s">
        <v>553</v>
      </c>
      <c r="Y51" s="214" t="str">
        <f>'3e Historical level Inputs'!Y49</f>
        <v>-</v>
      </c>
      <c r="Z51" s="214" t="str">
        <f>'3e Historical level Inputs'!Z49</f>
        <v>-</v>
      </c>
      <c r="AA51" s="214" t="str">
        <f>'3e Historical level Inputs'!AA49</f>
        <v>-</v>
      </c>
      <c r="AB51" s="214" t="str">
        <f>'3e Historical level Inputs'!AB49</f>
        <v>-</v>
      </c>
      <c r="AC51" s="214" t="str">
        <f>'3e Historical level Inputs'!AC49</f>
        <v>-</v>
      </c>
      <c r="AD51" s="214" t="str">
        <f>'3e Historical level Inputs'!AD49</f>
        <v>-</v>
      </c>
      <c r="AE51" s="214" t="str">
        <f>'3e Historical level Inputs'!AE49</f>
        <v>-</v>
      </c>
      <c r="AF51" s="214">
        <f>'3e Historical level Inputs'!AF49</f>
        <v>0</v>
      </c>
      <c r="AG51" s="214">
        <f>'3e Historical level Inputs'!AG49</f>
        <v>1.4870742269298101</v>
      </c>
      <c r="AH51" s="214">
        <f>'3e Historical level Inputs'!AH49</f>
        <v>0.70457099735818818</v>
      </c>
      <c r="AI51" s="214" t="str">
        <f>'3e Historical level Inputs'!AI49</f>
        <v>-</v>
      </c>
      <c r="AJ51" s="180"/>
      <c r="AK51" s="214">
        <f>'3e Historical level Inputs'!AK49</f>
        <v>0</v>
      </c>
      <c r="AL51" s="214">
        <f>'3e Historical level Inputs'!AL49</f>
        <v>0</v>
      </c>
      <c r="AM51" s="214">
        <f>'3e Historical level Inputs'!AM49</f>
        <v>0.41079125157488544</v>
      </c>
      <c r="AN51" s="214">
        <f>'3e Historical level Inputs'!AN49</f>
        <v>0.41079125157488544</v>
      </c>
      <c r="AO51" s="214">
        <f>'3e Historical level Inputs'!AO49</f>
        <v>0.41079125157488544</v>
      </c>
      <c r="AP51" s="214">
        <f>'3e Historical level Inputs'!AP49</f>
        <v>0.41079125157488544</v>
      </c>
      <c r="AQ51" s="214">
        <f>'3e Historical level Inputs'!AQ49</f>
        <v>0</v>
      </c>
      <c r="AR51" s="214">
        <f>'3e Historical level Inputs'!AR49</f>
        <v>0</v>
      </c>
      <c r="AT51" s="182" t="s">
        <v>553</v>
      </c>
      <c r="AU51" s="214" t="str">
        <f>'3e Historical level Inputs'!AU49</f>
        <v>-</v>
      </c>
      <c r="AV51" s="214" t="str">
        <f>'3e Historical level Inputs'!AV49</f>
        <v>-</v>
      </c>
      <c r="AW51" s="214" t="str">
        <f>'3e Historical level Inputs'!AW49</f>
        <v>-</v>
      </c>
      <c r="AX51" s="214" t="str">
        <f>'3e Historical level Inputs'!AX49</f>
        <v>-</v>
      </c>
      <c r="AY51" s="214" t="str">
        <f>'3e Historical level Inputs'!AY49</f>
        <v>-</v>
      </c>
      <c r="AZ51" s="214" t="str">
        <f>'3e Historical level Inputs'!AZ49</f>
        <v>-</v>
      </c>
      <c r="BA51" s="214" t="str">
        <f>'3e Historical level Inputs'!BA49</f>
        <v>-</v>
      </c>
      <c r="BB51" s="214">
        <f>'3e Historical level Inputs'!BB49</f>
        <v>0</v>
      </c>
      <c r="BC51" s="214">
        <f>'3e Historical level Inputs'!BC49</f>
        <v>1.4870742269298101</v>
      </c>
      <c r="BD51" s="214">
        <f>'3e Historical level Inputs'!BD49</f>
        <v>0.70457099735818818</v>
      </c>
      <c r="BE51" s="214" t="str">
        <f>'3e Historical level Inputs'!BE49</f>
        <v>-</v>
      </c>
      <c r="BF51" s="180"/>
      <c r="BG51" s="214">
        <f>'3e Historical level Inputs'!BG49</f>
        <v>0</v>
      </c>
      <c r="BH51" s="214">
        <f>'3e Historical level Inputs'!BH49</f>
        <v>0</v>
      </c>
      <c r="BI51" s="214">
        <f>'3e Historical level Inputs'!BI49</f>
        <v>0.41079125157488544</v>
      </c>
      <c r="BJ51" s="214">
        <f>'3e Historical level Inputs'!BJ49</f>
        <v>0.41079125157488544</v>
      </c>
      <c r="BK51" s="214">
        <f>'3e Historical level Inputs'!BK49</f>
        <v>0.41079125157488544</v>
      </c>
      <c r="BL51" s="214">
        <f>'3e Historical level Inputs'!BL49</f>
        <v>0.41079125157488544</v>
      </c>
      <c r="BM51" s="214">
        <f>'3e Historical level Inputs'!BM49</f>
        <v>0</v>
      </c>
      <c r="BN51" s="214">
        <f>'3e Historical level Inputs'!BN49</f>
        <v>0</v>
      </c>
      <c r="BO51" s="150"/>
      <c r="BP51" s="182" t="s">
        <v>553</v>
      </c>
      <c r="BQ51" s="214" t="str">
        <f>IF(ISBLANK('3e Historical level Inputs'!BQ49),"",'3e Historical level Inputs'!BQ49)</f>
        <v>-</v>
      </c>
      <c r="BR51" s="214" t="str">
        <f>IF(ISBLANK('3e Historical level Inputs'!BR49),"",'3e Historical level Inputs'!BR49)</f>
        <v>-</v>
      </c>
      <c r="BS51" s="214" t="str">
        <f>IF(ISBLANK('3e Historical level Inputs'!BS49),"",'3e Historical level Inputs'!BS49)</f>
        <v>-</v>
      </c>
      <c r="BT51" s="214" t="str">
        <f>IF(ISBLANK('3e Historical level Inputs'!BT49),"",'3e Historical level Inputs'!BT49)</f>
        <v>-</v>
      </c>
      <c r="BU51" s="214" t="str">
        <f>IF(ISBLANK('3e Historical level Inputs'!BU49),"",'3e Historical level Inputs'!BU49)</f>
        <v>-</v>
      </c>
      <c r="BV51" s="214" t="str">
        <f>IF(ISBLANK('3e Historical level Inputs'!BV49),"",'3e Historical level Inputs'!BV49)</f>
        <v>-</v>
      </c>
      <c r="BW51" s="214" t="str">
        <f>IF(ISBLANK('3e Historical level Inputs'!BW49),"",'3e Historical level Inputs'!BW49)</f>
        <v>-</v>
      </c>
      <c r="BX51" s="214">
        <f>IF(ISBLANK('3e Historical level Inputs'!BX49),"",'3e Historical level Inputs'!BX49)</f>
        <v>0</v>
      </c>
      <c r="BY51" s="214">
        <f>IF(ISBLANK('3e Historical level Inputs'!BY49),"",'3e Historical level Inputs'!BY49)</f>
        <v>2.9741484538596201</v>
      </c>
      <c r="BZ51" s="214">
        <f>IF(ISBLANK('3e Historical level Inputs'!BZ49),"",'3e Historical level Inputs'!BZ49)</f>
        <v>1.4091419947163764</v>
      </c>
      <c r="CA51" s="214" t="str">
        <f>IF(ISBLANK('3e Historical level Inputs'!CA49),"",'3e Historical level Inputs'!CA49)</f>
        <v>-</v>
      </c>
      <c r="CB51" s="180" t="str">
        <f>IF(ISBLANK('3e Historical level Inputs'!CB49),"",'3e Historical level Inputs'!CB49)</f>
        <v/>
      </c>
      <c r="CC51" s="214">
        <f>IF(ISBLANK('3e Historical level Inputs'!CC49),"",'3e Historical level Inputs'!CC49)</f>
        <v>0</v>
      </c>
      <c r="CD51" s="214">
        <f>IF(ISBLANK('3e Historical level Inputs'!CD49),"",'3e Historical level Inputs'!CD49)</f>
        <v>0</v>
      </c>
      <c r="CE51" s="214">
        <f>IF(ISBLANK('3e Historical level Inputs'!CE49),"",'3e Historical level Inputs'!CE49)</f>
        <v>0.82158250314977088</v>
      </c>
      <c r="CF51" s="214">
        <f>IF(ISBLANK('3e Historical level Inputs'!CF49),"",'3e Historical level Inputs'!CF49)</f>
        <v>0.82158250314977088</v>
      </c>
      <c r="CG51" s="214">
        <f>IF(ISBLANK('3e Historical level Inputs'!CG49),"",'3e Historical level Inputs'!CG49)</f>
        <v>0.82158250314977088</v>
      </c>
      <c r="CH51" s="214">
        <f>IF(ISBLANK('3e Historical level Inputs'!CH49),"",'3e Historical level Inputs'!CH49)</f>
        <v>0.82158250314977088</v>
      </c>
      <c r="CI51" s="214">
        <f>'3e Historical level Inputs'!CI49</f>
        <v>0</v>
      </c>
      <c r="CJ51" s="214">
        <f>'3e Historical level Inputs'!CJ49</f>
        <v>0</v>
      </c>
    </row>
    <row r="52" spans="2:88" s="165" customFormat="1" ht="10.5" customHeight="1" x14ac:dyDescent="0.25">
      <c r="B52" s="182" t="s">
        <v>554</v>
      </c>
      <c r="C52" s="214">
        <f>'3e Historical level Inputs'!C50</f>
        <v>6.6995028867368616</v>
      </c>
      <c r="D52" s="214">
        <f>'3e Historical level Inputs'!D50</f>
        <v>6.6995028867368616</v>
      </c>
      <c r="E52" s="214">
        <f>'3e Historical level Inputs'!E50</f>
        <v>7.113121830127354</v>
      </c>
      <c r="F52" s="214">
        <f>'3e Historical level Inputs'!F50</f>
        <v>7.113121830127354</v>
      </c>
      <c r="G52" s="214">
        <f>'3e Historical level Inputs'!G50</f>
        <v>7.2804579515147188</v>
      </c>
      <c r="H52" s="214">
        <f>'3e Historical level Inputs'!H50</f>
        <v>7.1935840895118579</v>
      </c>
      <c r="I52" s="214">
        <f>'3e Historical level Inputs'!I50</f>
        <v>7.3593999937099719</v>
      </c>
      <c r="J52" s="214">
        <f>'3e Historical level Inputs'!J50</f>
        <v>7.0492243060839295</v>
      </c>
      <c r="K52" s="214">
        <f>'3e Historical level Inputs'!K50</f>
        <v>7.1089669218364691</v>
      </c>
      <c r="L52" s="214">
        <f>'3e Historical level Inputs'!L50</f>
        <v>6.9829560851947958</v>
      </c>
      <c r="M52" s="214">
        <f>'3e Historical level Inputs'!M50</f>
        <v>9.626223597588794</v>
      </c>
      <c r="N52" s="180"/>
      <c r="O52" s="214">
        <f>'3e Historical level Inputs'!O50</f>
        <v>9.9504863797742455</v>
      </c>
      <c r="P52" s="214">
        <f>'3e Historical level Inputs'!P50</f>
        <v>9.9504863797742455</v>
      </c>
      <c r="Q52" s="214">
        <f>'3e Historical level Inputs'!Q50</f>
        <v>10.298637820906496</v>
      </c>
      <c r="R52" s="214">
        <f>'3e Historical level Inputs'!R50</f>
        <v>10.298637820906496</v>
      </c>
      <c r="S52" s="214">
        <f>'3e Historical level Inputs'!S50</f>
        <v>10.298637820906496</v>
      </c>
      <c r="T52" s="214">
        <f>'3e Historical level Inputs'!T50</f>
        <v>10.298637820906496</v>
      </c>
      <c r="U52" s="214">
        <f>'3e Historical level Inputs'!U50</f>
        <v>10.909265371253543</v>
      </c>
      <c r="V52" s="214">
        <f>'3e Historical level Inputs'!V50</f>
        <v>10.909265371253543</v>
      </c>
      <c r="W52" s="150"/>
      <c r="X52" s="182" t="s">
        <v>554</v>
      </c>
      <c r="Y52" s="214">
        <f>'3e Historical level Inputs'!Y50</f>
        <v>6.6995028867368616</v>
      </c>
      <c r="Z52" s="214">
        <f>'3e Historical level Inputs'!Z50</f>
        <v>6.6995028867368616</v>
      </c>
      <c r="AA52" s="214">
        <f>'3e Historical level Inputs'!AA50</f>
        <v>7.113121830127354</v>
      </c>
      <c r="AB52" s="214">
        <f>'3e Historical level Inputs'!AB50</f>
        <v>7.113121830127354</v>
      </c>
      <c r="AC52" s="214">
        <f>'3e Historical level Inputs'!AC50</f>
        <v>7.2804579515147188</v>
      </c>
      <c r="AD52" s="214">
        <f>'3e Historical level Inputs'!AD50</f>
        <v>7.1935840895118579</v>
      </c>
      <c r="AE52" s="214">
        <f>'3e Historical level Inputs'!AE50</f>
        <v>7.3593999937099719</v>
      </c>
      <c r="AF52" s="214">
        <f>'3e Historical level Inputs'!AF50</f>
        <v>7.0492243060839295</v>
      </c>
      <c r="AG52" s="214">
        <f>'3e Historical level Inputs'!AG50</f>
        <v>7.1089669218364691</v>
      </c>
      <c r="AH52" s="214">
        <f>'3e Historical level Inputs'!AH50</f>
        <v>6.9829560851947958</v>
      </c>
      <c r="AI52" s="214">
        <f>'3e Historical level Inputs'!AI50</f>
        <v>9.626223597588794</v>
      </c>
      <c r="AJ52" s="180"/>
      <c r="AK52" s="214">
        <f>'3e Historical level Inputs'!AK50</f>
        <v>9.9504863797742455</v>
      </c>
      <c r="AL52" s="214">
        <f>'3e Historical level Inputs'!AL50</f>
        <v>9.9504863797742455</v>
      </c>
      <c r="AM52" s="214">
        <f>'3e Historical level Inputs'!AM50</f>
        <v>10.298637820906496</v>
      </c>
      <c r="AN52" s="214">
        <f>'3e Historical level Inputs'!AN50</f>
        <v>10.298637820906496</v>
      </c>
      <c r="AO52" s="214">
        <f>'3e Historical level Inputs'!AO50</f>
        <v>10.298637820906496</v>
      </c>
      <c r="AP52" s="214">
        <f>'3e Historical level Inputs'!AP50</f>
        <v>10.298637820906496</v>
      </c>
      <c r="AQ52" s="214">
        <f>'3e Historical level Inputs'!AQ50</f>
        <v>10.909265371253543</v>
      </c>
      <c r="AR52" s="214">
        <f>'3e Historical level Inputs'!AR50</f>
        <v>10.909265371253543</v>
      </c>
      <c r="AT52" s="182" t="s">
        <v>554</v>
      </c>
      <c r="AU52" s="214">
        <f>'3e Historical level Inputs'!AU50</f>
        <v>6.6995028867368616</v>
      </c>
      <c r="AV52" s="214">
        <f>'3e Historical level Inputs'!AV50</f>
        <v>6.6995028867368616</v>
      </c>
      <c r="AW52" s="214">
        <f>'3e Historical level Inputs'!AW50</f>
        <v>7.113121830127354</v>
      </c>
      <c r="AX52" s="214">
        <f>'3e Historical level Inputs'!AX50</f>
        <v>7.113121830127354</v>
      </c>
      <c r="AY52" s="214">
        <f>'3e Historical level Inputs'!AY50</f>
        <v>7.2804579515147188</v>
      </c>
      <c r="AZ52" s="214">
        <f>'3e Historical level Inputs'!AZ50</f>
        <v>7.1935840895118579</v>
      </c>
      <c r="BA52" s="214">
        <f>'3e Historical level Inputs'!BA50</f>
        <v>7.3593999937099719</v>
      </c>
      <c r="BB52" s="214">
        <f>'3e Historical level Inputs'!BB50</f>
        <v>7.0492243060839295</v>
      </c>
      <c r="BC52" s="214">
        <f>'3e Historical level Inputs'!BC50</f>
        <v>7.1089669218364691</v>
      </c>
      <c r="BD52" s="214">
        <f>'3e Historical level Inputs'!BD50</f>
        <v>6.9829560851947958</v>
      </c>
      <c r="BE52" s="214">
        <f>'3e Historical level Inputs'!BE50</f>
        <v>12.319103597588795</v>
      </c>
      <c r="BF52" s="180"/>
      <c r="BG52" s="214">
        <f>'3e Historical level Inputs'!BG50</f>
        <v>12.643366379774246</v>
      </c>
      <c r="BH52" s="214">
        <f>'3e Historical level Inputs'!BH50</f>
        <v>12.643366379774246</v>
      </c>
      <c r="BI52" s="214">
        <f>'3e Historical level Inputs'!BI50</f>
        <v>10.743937820906497</v>
      </c>
      <c r="BJ52" s="214">
        <f>'3e Historical level Inputs'!BJ50</f>
        <v>10.743937820906497</v>
      </c>
      <c r="BK52" s="214">
        <f>'3e Historical level Inputs'!BK50</f>
        <v>10.743937820906497</v>
      </c>
      <c r="BL52" s="214">
        <f>'3e Historical level Inputs'!BL50</f>
        <v>10.743937820906497</v>
      </c>
      <c r="BM52" s="214">
        <f>'3e Historical level Inputs'!BM50</f>
        <v>11.292515371253547</v>
      </c>
      <c r="BN52" s="214">
        <f>'3e Historical level Inputs'!BN50</f>
        <v>11.292515371253547</v>
      </c>
      <c r="BO52" s="150"/>
      <c r="BP52" s="182" t="s">
        <v>554</v>
      </c>
      <c r="BQ52" s="214">
        <f>IF(ISBLANK('3e Historical level Inputs'!BQ50),"",'3e Historical level Inputs'!BQ50)</f>
        <v>13.399005773473723</v>
      </c>
      <c r="BR52" s="214">
        <f>IF(ISBLANK('3e Historical level Inputs'!BR50),"",'3e Historical level Inputs'!BR50)</f>
        <v>13.399005773473723</v>
      </c>
      <c r="BS52" s="214">
        <f>IF(ISBLANK('3e Historical level Inputs'!BS50),"",'3e Historical level Inputs'!BS50)</f>
        <v>14.226243660254708</v>
      </c>
      <c r="BT52" s="214">
        <f>IF(ISBLANK('3e Historical level Inputs'!BT50),"",'3e Historical level Inputs'!BT50)</f>
        <v>14.226243660254708</v>
      </c>
      <c r="BU52" s="214">
        <f>IF(ISBLANK('3e Historical level Inputs'!BU50),"",'3e Historical level Inputs'!BU50)</f>
        <v>14.560915903029438</v>
      </c>
      <c r="BV52" s="214">
        <f>IF(ISBLANK('3e Historical level Inputs'!BV50),"",'3e Historical level Inputs'!BV50)</f>
        <v>14.387168179023716</v>
      </c>
      <c r="BW52" s="214">
        <f>IF(ISBLANK('3e Historical level Inputs'!BW50),"",'3e Historical level Inputs'!BW50)</f>
        <v>14.718799987419944</v>
      </c>
      <c r="BX52" s="214">
        <f>IF(ISBLANK('3e Historical level Inputs'!BX50),"",'3e Historical level Inputs'!BX50)</f>
        <v>14.098448612167859</v>
      </c>
      <c r="BY52" s="214">
        <f>IF(ISBLANK('3e Historical level Inputs'!BY50),"",'3e Historical level Inputs'!BY50)</f>
        <v>14.217933843672938</v>
      </c>
      <c r="BZ52" s="214">
        <f>IF(ISBLANK('3e Historical level Inputs'!BZ50),"",'3e Historical level Inputs'!BZ50)</f>
        <v>13.965912170389592</v>
      </c>
      <c r="CA52" s="214">
        <f>IF(ISBLANK('3e Historical level Inputs'!CA50),"",'3e Historical level Inputs'!CA50)</f>
        <v>21.94532719517759</v>
      </c>
      <c r="CB52" s="180" t="str">
        <f>IF(ISBLANK('3e Historical level Inputs'!CB50),"",'3e Historical level Inputs'!CB50)</f>
        <v/>
      </c>
      <c r="CC52" s="214">
        <f>IF(ISBLANK('3e Historical level Inputs'!CC50),"",'3e Historical level Inputs'!CC50)</f>
        <v>22.59385275954849</v>
      </c>
      <c r="CD52" s="214">
        <f>IF(ISBLANK('3e Historical level Inputs'!CD50),"",'3e Historical level Inputs'!CD50)</f>
        <v>22.59385275954849</v>
      </c>
      <c r="CE52" s="214">
        <f>IF(ISBLANK('3e Historical level Inputs'!CE50),"",'3e Historical level Inputs'!CE50)</f>
        <v>21.042575641812995</v>
      </c>
      <c r="CF52" s="214">
        <f>IF(ISBLANK('3e Historical level Inputs'!CF50),"",'3e Historical level Inputs'!CF50)</f>
        <v>21.042575641812995</v>
      </c>
      <c r="CG52" s="214">
        <f>IF(ISBLANK('3e Historical level Inputs'!CG50),"",'3e Historical level Inputs'!CG50)</f>
        <v>21.042575641812995</v>
      </c>
      <c r="CH52" s="214">
        <f>IF(ISBLANK('3e Historical level Inputs'!CH50),"",'3e Historical level Inputs'!CH50)</f>
        <v>21.042575641812995</v>
      </c>
      <c r="CI52" s="214">
        <f>'3e Historical level Inputs'!CI50</f>
        <v>22.20178074250709</v>
      </c>
      <c r="CJ52" s="214">
        <f>'3e Historical level Inputs'!CJ50</f>
        <v>22.20178074250709</v>
      </c>
    </row>
    <row r="53" spans="2:88" s="165" customFormat="1" ht="10.5" customHeight="1" x14ac:dyDescent="0.25">
      <c r="B53" s="182" t="s">
        <v>555</v>
      </c>
      <c r="C53" s="214">
        <f>'3e Historical level Inputs'!C51</f>
        <v>16.43282142857143</v>
      </c>
      <c r="D53" s="214">
        <f>'3e Historical level Inputs'!D51</f>
        <v>16.43282142857143</v>
      </c>
      <c r="E53" s="214">
        <f>'3e Historical level Inputs'!E51</f>
        <v>16.727428571428572</v>
      </c>
      <c r="F53" s="214">
        <f>'3e Historical level Inputs'!F51</f>
        <v>16.727428571428572</v>
      </c>
      <c r="G53" s="214">
        <f>'3e Historical level Inputs'!G51</f>
        <v>16.54232142857143</v>
      </c>
      <c r="H53" s="214">
        <f>'3e Historical level Inputs'!H51</f>
        <v>16.54232142857143</v>
      </c>
      <c r="I53" s="214">
        <f>'3e Historical level Inputs'!I51</f>
        <v>17.267107142857146</v>
      </c>
      <c r="J53" s="214">
        <f>'3e Historical level Inputs'!J51</f>
        <v>17.267107142857146</v>
      </c>
      <c r="K53" s="214">
        <f>'3e Historical level Inputs'!K51</f>
        <v>17.41310714285714</v>
      </c>
      <c r="L53" s="214">
        <f>'3e Historical level Inputs'!L51</f>
        <v>17.41310714285714</v>
      </c>
      <c r="M53" s="214">
        <f>'3e Historical level Inputs'!M51</f>
        <v>84.411464285714274</v>
      </c>
      <c r="N53" s="180"/>
      <c r="O53" s="214">
        <f>'3e Historical level Inputs'!O51</f>
        <v>84.411464285714274</v>
      </c>
      <c r="P53" s="214">
        <f>'3e Historical level Inputs'!P51</f>
        <v>84.411464285714274</v>
      </c>
      <c r="Q53" s="214">
        <f>'3e Historical level Inputs'!Q51</f>
        <v>103.14368142857143</v>
      </c>
      <c r="R53" s="214">
        <f>'3e Historical level Inputs'!R51</f>
        <v>103.14368142857143</v>
      </c>
      <c r="S53" s="214">
        <f>'3e Historical level Inputs'!S51</f>
        <v>103.14368142857143</v>
      </c>
      <c r="T53" s="214">
        <f>'3e Historical level Inputs'!T51</f>
        <v>103.14368142857143</v>
      </c>
      <c r="U53" s="214">
        <f>'3e Historical level Inputs'!U51</f>
        <v>120.5856757142857</v>
      </c>
      <c r="V53" s="214">
        <f>'3e Historical level Inputs'!V51</f>
        <v>120.5856757142857</v>
      </c>
      <c r="W53" s="150"/>
      <c r="X53" s="182" t="s">
        <v>555</v>
      </c>
      <c r="Y53" s="214">
        <f>'3e Historical level Inputs'!Y51</f>
        <v>16.43282142857143</v>
      </c>
      <c r="Z53" s="214">
        <f>'3e Historical level Inputs'!Z51</f>
        <v>16.43282142857143</v>
      </c>
      <c r="AA53" s="214">
        <f>'3e Historical level Inputs'!AA51</f>
        <v>16.727428571428572</v>
      </c>
      <c r="AB53" s="214">
        <f>'3e Historical level Inputs'!AB51</f>
        <v>16.727428571428572</v>
      </c>
      <c r="AC53" s="214">
        <f>'3e Historical level Inputs'!AC51</f>
        <v>16.54232142857143</v>
      </c>
      <c r="AD53" s="214">
        <f>'3e Historical level Inputs'!AD51</f>
        <v>16.54232142857143</v>
      </c>
      <c r="AE53" s="214">
        <f>'3e Historical level Inputs'!AE51</f>
        <v>17.267107142857146</v>
      </c>
      <c r="AF53" s="214">
        <f>'3e Historical level Inputs'!AF51</f>
        <v>17.267107142857146</v>
      </c>
      <c r="AG53" s="214">
        <f>'3e Historical level Inputs'!AG51</f>
        <v>17.41310714285714</v>
      </c>
      <c r="AH53" s="214">
        <f>'3e Historical level Inputs'!AH51</f>
        <v>17.41310714285714</v>
      </c>
      <c r="AI53" s="214">
        <f>'3e Historical level Inputs'!AI51</f>
        <v>84.411464285714274</v>
      </c>
      <c r="AJ53" s="180"/>
      <c r="AK53" s="214">
        <f>'3e Historical level Inputs'!AK51</f>
        <v>84.411464285714274</v>
      </c>
      <c r="AL53" s="214">
        <f>'3e Historical level Inputs'!AL51</f>
        <v>84.411464285714274</v>
      </c>
      <c r="AM53" s="214">
        <f>'3e Historical level Inputs'!AM51</f>
        <v>103.14368142857143</v>
      </c>
      <c r="AN53" s="214">
        <f>'3e Historical level Inputs'!AN51</f>
        <v>103.14368142857143</v>
      </c>
      <c r="AO53" s="214">
        <f>'3e Historical level Inputs'!AO51</f>
        <v>103.14368142857143</v>
      </c>
      <c r="AP53" s="214">
        <f>'3e Historical level Inputs'!AP51</f>
        <v>103.14368142857143</v>
      </c>
      <c r="AQ53" s="214">
        <f>'3e Historical level Inputs'!AQ51</f>
        <v>120.5856757142857</v>
      </c>
      <c r="AR53" s="214">
        <f>'3e Historical level Inputs'!AR51</f>
        <v>120.5856757142857</v>
      </c>
      <c r="AT53" s="182" t="s">
        <v>555</v>
      </c>
      <c r="AU53" s="214">
        <f>'3e Historical level Inputs'!AU51</f>
        <v>0</v>
      </c>
      <c r="AV53" s="214">
        <f>'3e Historical level Inputs'!AV51</f>
        <v>0</v>
      </c>
      <c r="AW53" s="214">
        <f>'3e Historical level Inputs'!AW51</f>
        <v>0</v>
      </c>
      <c r="AX53" s="214">
        <f>'3e Historical level Inputs'!AX51</f>
        <v>0</v>
      </c>
      <c r="AY53" s="214">
        <f>'3e Historical level Inputs'!AY51</f>
        <v>0</v>
      </c>
      <c r="AZ53" s="214">
        <f>'3e Historical level Inputs'!AZ51</f>
        <v>0</v>
      </c>
      <c r="BA53" s="214">
        <f>'3e Historical level Inputs'!BA51</f>
        <v>0</v>
      </c>
      <c r="BB53" s="214">
        <f>'3e Historical level Inputs'!BB51</f>
        <v>0</v>
      </c>
      <c r="BC53" s="214">
        <f>'3e Historical level Inputs'!BC51</f>
        <v>0</v>
      </c>
      <c r="BD53" s="214">
        <f>'3e Historical level Inputs'!BD51</f>
        <v>0</v>
      </c>
      <c r="BE53" s="214">
        <f>'3e Historical level Inputs'!BE51</f>
        <v>0</v>
      </c>
      <c r="BF53" s="180"/>
      <c r="BG53" s="214">
        <f>'3e Historical level Inputs'!BG51</f>
        <v>0</v>
      </c>
      <c r="BH53" s="214">
        <f>'3e Historical level Inputs'!BH51</f>
        <v>0</v>
      </c>
      <c r="BI53" s="214">
        <f>'3e Historical level Inputs'!BI51</f>
        <v>0</v>
      </c>
      <c r="BJ53" s="214">
        <f>'3e Historical level Inputs'!BJ51</f>
        <v>0</v>
      </c>
      <c r="BK53" s="214">
        <f>'3e Historical level Inputs'!BK51</f>
        <v>0</v>
      </c>
      <c r="BL53" s="214">
        <f>'3e Historical level Inputs'!BL51</f>
        <v>0</v>
      </c>
      <c r="BM53" s="214">
        <f>'3e Historical level Inputs'!BM51</f>
        <v>0</v>
      </c>
      <c r="BN53" s="214">
        <f>'3e Historical level Inputs'!BN51</f>
        <v>0</v>
      </c>
      <c r="BO53" s="150"/>
      <c r="BP53" s="182" t="s">
        <v>555</v>
      </c>
      <c r="BQ53" s="214">
        <f>IF(ISBLANK('3e Historical level Inputs'!BQ51),"",'3e Historical level Inputs'!BQ51)</f>
        <v>16.43282142857143</v>
      </c>
      <c r="BR53" s="214">
        <f>IF(ISBLANK('3e Historical level Inputs'!BR51),"",'3e Historical level Inputs'!BR51)</f>
        <v>16.43282142857143</v>
      </c>
      <c r="BS53" s="214">
        <f>IF(ISBLANK('3e Historical level Inputs'!BS51),"",'3e Historical level Inputs'!BS51)</f>
        <v>16.727428571428572</v>
      </c>
      <c r="BT53" s="214">
        <f>IF(ISBLANK('3e Historical level Inputs'!BT51),"",'3e Historical level Inputs'!BT51)</f>
        <v>16.727428571428572</v>
      </c>
      <c r="BU53" s="214">
        <f>IF(ISBLANK('3e Historical level Inputs'!BU51),"",'3e Historical level Inputs'!BU51)</f>
        <v>16.54232142857143</v>
      </c>
      <c r="BV53" s="214">
        <f>IF(ISBLANK('3e Historical level Inputs'!BV51),"",'3e Historical level Inputs'!BV51)</f>
        <v>16.54232142857143</v>
      </c>
      <c r="BW53" s="214">
        <f>IF(ISBLANK('3e Historical level Inputs'!BW51),"",'3e Historical level Inputs'!BW51)</f>
        <v>17.267107142857146</v>
      </c>
      <c r="BX53" s="214">
        <f>IF(ISBLANK('3e Historical level Inputs'!BX51),"",'3e Historical level Inputs'!BX51)</f>
        <v>17.267107142857146</v>
      </c>
      <c r="BY53" s="214">
        <f>IF(ISBLANK('3e Historical level Inputs'!BY51),"",'3e Historical level Inputs'!BY51)</f>
        <v>17.41310714285714</v>
      </c>
      <c r="BZ53" s="214">
        <f>IF(ISBLANK('3e Historical level Inputs'!BZ51),"",'3e Historical level Inputs'!BZ51)</f>
        <v>17.41310714285714</v>
      </c>
      <c r="CA53" s="214">
        <f>IF(ISBLANK('3e Historical level Inputs'!CA51),"",'3e Historical level Inputs'!CA51)</f>
        <v>84.411464285714274</v>
      </c>
      <c r="CB53" s="180" t="str">
        <f>IF(ISBLANK('3e Historical level Inputs'!CB51),"",'3e Historical level Inputs'!CB51)</f>
        <v/>
      </c>
      <c r="CC53" s="214">
        <f>IF(ISBLANK('3e Historical level Inputs'!CC51),"",'3e Historical level Inputs'!CC51)</f>
        <v>84.411464285714274</v>
      </c>
      <c r="CD53" s="214">
        <f>IF(ISBLANK('3e Historical level Inputs'!CD51),"",'3e Historical level Inputs'!CD51)</f>
        <v>84.411464285714274</v>
      </c>
      <c r="CE53" s="214">
        <f>IF(ISBLANK('3e Historical level Inputs'!CE51),"",'3e Historical level Inputs'!CE51)</f>
        <v>103.14368142857143</v>
      </c>
      <c r="CF53" s="214">
        <f>IF(ISBLANK('3e Historical level Inputs'!CF51),"",'3e Historical level Inputs'!CF51)</f>
        <v>103.14368142857143</v>
      </c>
      <c r="CG53" s="214">
        <f>IF(ISBLANK('3e Historical level Inputs'!CG51),"",'3e Historical level Inputs'!CG51)</f>
        <v>103.14368142857143</v>
      </c>
      <c r="CH53" s="214">
        <f>IF(ISBLANK('3e Historical level Inputs'!CH51),"",'3e Historical level Inputs'!CH51)</f>
        <v>103.14368142857143</v>
      </c>
      <c r="CI53" s="214">
        <f>'3e Historical level Inputs'!CI51</f>
        <v>120.5856757142857</v>
      </c>
      <c r="CJ53" s="214">
        <f>'3e Historical level Inputs'!CJ51</f>
        <v>120.5856757142857</v>
      </c>
    </row>
    <row r="54" spans="2:88" s="165" customFormat="1" ht="10.5" customHeight="1" x14ac:dyDescent="0.25">
      <c r="B54" s="182" t="s">
        <v>556</v>
      </c>
      <c r="C54" s="214">
        <f>'3e Historical level Inputs'!C52</f>
        <v>39.664800000000007</v>
      </c>
      <c r="D54" s="214">
        <f>'3e Historical level Inputs'!D52</f>
        <v>40.169342465753417</v>
      </c>
      <c r="E54" s="214">
        <f>'3e Historical level Inputs'!E52</f>
        <v>40.751506849315078</v>
      </c>
      <c r="F54" s="214">
        <f>'3e Historical level Inputs'!F52</f>
        <v>41.100805479452056</v>
      </c>
      <c r="G54" s="214">
        <f>'3e Historical level Inputs'!G52</f>
        <v>41.566536986301358</v>
      </c>
      <c r="H54" s="214">
        <f>'3e Historical level Inputs'!H52</f>
        <v>41.87702465753425</v>
      </c>
      <c r="I54" s="214">
        <f>'3e Historical level Inputs'!I52</f>
        <v>42.109890410958897</v>
      </c>
      <c r="J54" s="214">
        <f>'3e Historical level Inputs'!J52</f>
        <v>42.226323287671228</v>
      </c>
      <c r="K54" s="214">
        <f>'3e Historical level Inputs'!K52</f>
        <v>42.45918904109589</v>
      </c>
      <c r="L54" s="214">
        <f>'3e Historical level Inputs'!L52</f>
        <v>43.235408219178098</v>
      </c>
      <c r="M54" s="214">
        <f>'3e Historical level Inputs'!M52</f>
        <v>44.516169863013708</v>
      </c>
      <c r="N54" s="180"/>
      <c r="O54" s="214">
        <f>'3e Historical level Inputs'!O52</f>
        <v>46.767205479452052</v>
      </c>
      <c r="P54" s="214">
        <f>'3e Historical level Inputs'!P52</f>
        <v>46.767205479452052</v>
      </c>
      <c r="Q54" s="214">
        <f>'3e Historical level Inputs'!Q52</f>
        <v>48.630131506849317</v>
      </c>
      <c r="R54" s="214">
        <f>'3e Historical level Inputs'!R52</f>
        <v>48.630131506849317</v>
      </c>
      <c r="S54" s="214">
        <f>'3e Historical level Inputs'!S52</f>
        <v>50.221380821917812</v>
      </c>
      <c r="T54" s="214">
        <f>'3e Historical level Inputs'!T52</f>
        <v>50.221380821917812</v>
      </c>
      <c r="U54" s="214">
        <f>'3e Historical level Inputs'!U52</f>
        <v>50.648301369863013</v>
      </c>
      <c r="V54" s="214">
        <f>'3e Historical level Inputs'!V52</f>
        <v>50.648301369863013</v>
      </c>
      <c r="W54" s="150"/>
      <c r="X54" s="182" t="s">
        <v>556</v>
      </c>
      <c r="Y54" s="214">
        <f>'3e Historical level Inputs'!Y52</f>
        <v>39.933199999999992</v>
      </c>
      <c r="Z54" s="214">
        <f>'3e Historical level Inputs'!Z52</f>
        <v>40.441156555772992</v>
      </c>
      <c r="AA54" s="214">
        <f>'3e Historical level Inputs'!AA52</f>
        <v>41.027260273972608</v>
      </c>
      <c r="AB54" s="214">
        <f>'3e Historical level Inputs'!AB52</f>
        <v>41.37892250489238</v>
      </c>
      <c r="AC54" s="214">
        <f>'3e Historical level Inputs'!AC52</f>
        <v>41.847805479452056</v>
      </c>
      <c r="AD54" s="214">
        <f>'3e Historical level Inputs'!AD52</f>
        <v>42.160394129158519</v>
      </c>
      <c r="AE54" s="214">
        <f>'3e Historical level Inputs'!AE52</f>
        <v>42.39483561643835</v>
      </c>
      <c r="AF54" s="214">
        <f>'3e Historical level Inputs'!AF52</f>
        <v>42.51205636007829</v>
      </c>
      <c r="AG54" s="214">
        <f>'3e Historical level Inputs'!AG52</f>
        <v>42.746497847358121</v>
      </c>
      <c r="AH54" s="214">
        <f>'3e Historical level Inputs'!AH52</f>
        <v>43.527969471624267</v>
      </c>
      <c r="AI54" s="214">
        <f>'3e Historical level Inputs'!AI52</f>
        <v>44.817397651663399</v>
      </c>
      <c r="AJ54" s="180"/>
      <c r="AK54" s="214">
        <f>'3e Historical level Inputs'!AK52</f>
        <v>47.083665362035234</v>
      </c>
      <c r="AL54" s="214">
        <f>'3e Historical level Inputs'!AL52</f>
        <v>47.083665362035234</v>
      </c>
      <c r="AM54" s="214">
        <f>'3e Historical level Inputs'!AM52</f>
        <v>48.959197260273974</v>
      </c>
      <c r="AN54" s="214">
        <f>'3e Historical level Inputs'!AN52</f>
        <v>48.959197260273974</v>
      </c>
      <c r="AO54" s="214">
        <f>'3e Historical level Inputs'!AO52</f>
        <v>50.561214090019568</v>
      </c>
      <c r="AP54" s="214">
        <f>'3e Historical level Inputs'!AP52</f>
        <v>50.561214090019568</v>
      </c>
      <c r="AQ54" s="214">
        <f>'3e Historical level Inputs'!AQ52</f>
        <v>50.991023483365936</v>
      </c>
      <c r="AR54" s="214">
        <f>'3e Historical level Inputs'!AR52</f>
        <v>50.991023483365936</v>
      </c>
      <c r="AT54" s="182" t="s">
        <v>556</v>
      </c>
      <c r="AU54" s="214">
        <f>'3e Historical level Inputs'!AU52</f>
        <v>64.944500000000033</v>
      </c>
      <c r="AV54" s="214">
        <f>'3e Historical level Inputs'!AV52</f>
        <v>65.770604207436435</v>
      </c>
      <c r="AW54" s="214">
        <f>'3e Historical level Inputs'!AW52</f>
        <v>66.723801369863025</v>
      </c>
      <c r="AX54" s="214">
        <f>'3e Historical level Inputs'!AX52</f>
        <v>67.295719667318977</v>
      </c>
      <c r="AY54" s="214">
        <f>'3e Historical level Inputs'!AY52</f>
        <v>68.058277397260298</v>
      </c>
      <c r="AZ54" s="214">
        <f>'3e Historical level Inputs'!AZ52</f>
        <v>68.566649217221112</v>
      </c>
      <c r="BA54" s="214">
        <f>'3e Historical level Inputs'!BA52</f>
        <v>68.94792808219178</v>
      </c>
      <c r="BB54" s="214">
        <f>'3e Historical level Inputs'!BB52</f>
        <v>69.138567514677106</v>
      </c>
      <c r="BC54" s="214">
        <f>'3e Historical level Inputs'!BC52</f>
        <v>69.519846379647774</v>
      </c>
      <c r="BD54" s="214">
        <f>'3e Historical level Inputs'!BD52</f>
        <v>70.790775929549909</v>
      </c>
      <c r="BE54" s="214">
        <f>'3e Historical level Inputs'!BE52</f>
        <v>72.887809686888446</v>
      </c>
      <c r="BF54" s="180"/>
      <c r="BG54" s="214">
        <f>'3e Historical level Inputs'!BG52</f>
        <v>76.573505381604704</v>
      </c>
      <c r="BH54" s="214">
        <f>'3e Historical level Inputs'!BH52</f>
        <v>76.573505381604704</v>
      </c>
      <c r="BI54" s="214">
        <f>'3e Historical level Inputs'!BI52</f>
        <v>79.62373630136986</v>
      </c>
      <c r="BJ54" s="214">
        <f>'3e Historical level Inputs'!BJ52</f>
        <v>79.62373630136986</v>
      </c>
      <c r="BK54" s="214">
        <f>'3e Historical level Inputs'!BK52</f>
        <v>82.229141878669253</v>
      </c>
      <c r="BL54" s="214">
        <f>'3e Historical level Inputs'!BL52</f>
        <v>82.229141878669253</v>
      </c>
      <c r="BM54" s="214">
        <f>'3e Historical level Inputs'!BM52</f>
        <v>82.928153131115451</v>
      </c>
      <c r="BN54" s="214">
        <f>'3e Historical level Inputs'!BN52</f>
        <v>82.928153131115451</v>
      </c>
      <c r="BO54" s="150"/>
      <c r="BP54" s="182" t="s">
        <v>556</v>
      </c>
      <c r="BQ54" s="214">
        <f>IF(ISBLANK('3e Historical level Inputs'!BQ52),"",'3e Historical level Inputs'!BQ52)</f>
        <v>104.60930000000005</v>
      </c>
      <c r="BR54" s="214">
        <f>IF(ISBLANK('3e Historical level Inputs'!BR52),"",'3e Historical level Inputs'!BR52)</f>
        <v>105.93994667318985</v>
      </c>
      <c r="BS54" s="214">
        <f>IF(ISBLANK('3e Historical level Inputs'!BS52),"",'3e Historical level Inputs'!BS52)</f>
        <v>107.4753082191781</v>
      </c>
      <c r="BT54" s="214">
        <f>IF(ISBLANK('3e Historical level Inputs'!BT52),"",'3e Historical level Inputs'!BT52)</f>
        <v>108.39652514677104</v>
      </c>
      <c r="BU54" s="214">
        <f>IF(ISBLANK('3e Historical level Inputs'!BU52),"",'3e Historical level Inputs'!BU52)</f>
        <v>109.62481438356166</v>
      </c>
      <c r="BV54" s="214">
        <f>IF(ISBLANK('3e Historical level Inputs'!BV52),"",'3e Historical level Inputs'!BV52)</f>
        <v>110.44367387475536</v>
      </c>
      <c r="BW54" s="214">
        <f>IF(ISBLANK('3e Historical level Inputs'!BW52),"",'3e Historical level Inputs'!BW52)</f>
        <v>111.05781849315068</v>
      </c>
      <c r="BX54" s="214">
        <f>IF(ISBLANK('3e Historical level Inputs'!BX52),"",'3e Historical level Inputs'!BX52)</f>
        <v>111.36489080234833</v>
      </c>
      <c r="BY54" s="214">
        <f>IF(ISBLANK('3e Historical level Inputs'!BY52),"",'3e Historical level Inputs'!BY52)</f>
        <v>111.97903542074366</v>
      </c>
      <c r="BZ54" s="214">
        <f>IF(ISBLANK('3e Historical level Inputs'!BZ52),"",'3e Historical level Inputs'!BZ52)</f>
        <v>114.02618414872801</v>
      </c>
      <c r="CA54" s="214">
        <f>IF(ISBLANK('3e Historical level Inputs'!CA52),"",'3e Historical level Inputs'!CA52)</f>
        <v>117.40397954990215</v>
      </c>
      <c r="CB54" s="180" t="str">
        <f>IF(ISBLANK('3e Historical level Inputs'!CB52),"",'3e Historical level Inputs'!CB52)</f>
        <v/>
      </c>
      <c r="CC54" s="214">
        <f>IF(ISBLANK('3e Historical level Inputs'!CC52),"",'3e Historical level Inputs'!CC52)</f>
        <v>123.34071086105675</v>
      </c>
      <c r="CD54" s="214">
        <f>IF(ISBLANK('3e Historical level Inputs'!CD52),"",'3e Historical level Inputs'!CD52)</f>
        <v>123.34071086105675</v>
      </c>
      <c r="CE54" s="214">
        <f>IF(ISBLANK('3e Historical level Inputs'!CE52),"",'3e Historical level Inputs'!CE52)</f>
        <v>128.25386780821918</v>
      </c>
      <c r="CF54" s="214">
        <f>IF(ISBLANK('3e Historical level Inputs'!CF52),"",'3e Historical level Inputs'!CF52)</f>
        <v>128.25386780821918</v>
      </c>
      <c r="CG54" s="214">
        <f>IF(ISBLANK('3e Historical level Inputs'!CG52),"",'3e Historical level Inputs'!CG52)</f>
        <v>132.45052270058707</v>
      </c>
      <c r="CH54" s="214">
        <f>IF(ISBLANK('3e Historical level Inputs'!CH52),"",'3e Historical level Inputs'!CH52)</f>
        <v>132.45052270058707</v>
      </c>
      <c r="CI54" s="214">
        <f>'3e Historical level Inputs'!CI52</f>
        <v>133.57645450097846</v>
      </c>
      <c r="CJ54" s="214">
        <f>'3e Historical level Inputs'!CJ52</f>
        <v>133.57645450097846</v>
      </c>
    </row>
    <row r="55" spans="2:88" s="165" customFormat="1" ht="10.5" customHeight="1" x14ac:dyDescent="0.25">
      <c r="B55" s="182" t="s">
        <v>557</v>
      </c>
      <c r="C55" s="214">
        <f>'3e Historical level Inputs'!C53</f>
        <v>0</v>
      </c>
      <c r="D55" s="214">
        <f>'3e Historical level Inputs'!D53</f>
        <v>-0.1310662676190151</v>
      </c>
      <c r="E55" s="214">
        <f>'3e Historical level Inputs'!E53</f>
        <v>1.6490220555819268</v>
      </c>
      <c r="F55" s="214">
        <f>'3e Historical level Inputs'!F53</f>
        <v>7.9249822078168828</v>
      </c>
      <c r="G55" s="214">
        <f>'3e Historical level Inputs'!G53</f>
        <v>9.5945159615724229</v>
      </c>
      <c r="H55" s="214">
        <f>'3e Historical level Inputs'!H53</f>
        <v>9.6655312765157912</v>
      </c>
      <c r="I55" s="214">
        <f>'3e Historical level Inputs'!I53</f>
        <v>11.448655558303896</v>
      </c>
      <c r="J55" s="214">
        <f>'3e Historical level Inputs'!J53</f>
        <v>11.630458109953564</v>
      </c>
      <c r="K55" s="214">
        <f>'3e Historical level Inputs'!K53</f>
        <v>11.375413031411084</v>
      </c>
      <c r="L55" s="214">
        <f>'3e Historical level Inputs'!L53</f>
        <v>11.405483218834176</v>
      </c>
      <c r="M55" s="214">
        <f>'3e Historical level Inputs'!M53</f>
        <v>10.452988037960663</v>
      </c>
      <c r="N55" s="180"/>
      <c r="O55" s="214">
        <f>'3e Historical level Inputs'!O53</f>
        <v>11.090106502704797</v>
      </c>
      <c r="P55" s="214">
        <f>'3e Historical level Inputs'!P53</f>
        <v>11.090106502704797</v>
      </c>
      <c r="Q55" s="214">
        <f>'3e Historical level Inputs'!Q53</f>
        <v>11.951673643525851</v>
      </c>
      <c r="R55" s="214">
        <f>'3e Historical level Inputs'!R53</f>
        <v>11.951673643525851</v>
      </c>
      <c r="S55" s="214">
        <f>'3e Historical level Inputs'!S53</f>
        <v>10.69908760649443</v>
      </c>
      <c r="T55" s="214">
        <f>'3e Historical level Inputs'!T53</f>
        <v>10.69908760649443</v>
      </c>
      <c r="U55" s="214">
        <f>'3e Historical level Inputs'!U53</f>
        <v>11.082285041361699</v>
      </c>
      <c r="V55" s="214">
        <f>'3e Historical level Inputs'!V53</f>
        <v>11.082285041361699</v>
      </c>
      <c r="W55" s="150"/>
      <c r="X55" s="182" t="s">
        <v>557</v>
      </c>
      <c r="Y55" s="214">
        <f>'3e Historical level Inputs'!Y53</f>
        <v>0</v>
      </c>
      <c r="Z55" s="214">
        <f>'3e Historical level Inputs'!Z53</f>
        <v>-0.1310662676190151</v>
      </c>
      <c r="AA55" s="214">
        <f>'3e Historical level Inputs'!AA53</f>
        <v>1.6490220555819268</v>
      </c>
      <c r="AB55" s="214">
        <f>'3e Historical level Inputs'!AB53</f>
        <v>7.9249822078168828</v>
      </c>
      <c r="AC55" s="214">
        <f>'3e Historical level Inputs'!AC53</f>
        <v>9.5945159615724229</v>
      </c>
      <c r="AD55" s="214">
        <f>'3e Historical level Inputs'!AD53</f>
        <v>9.6655312765157912</v>
      </c>
      <c r="AE55" s="214">
        <f>'3e Historical level Inputs'!AE53</f>
        <v>11.448655558303896</v>
      </c>
      <c r="AF55" s="214">
        <f>'3e Historical level Inputs'!AF53</f>
        <v>11.630458109953564</v>
      </c>
      <c r="AG55" s="214">
        <f>'3e Historical level Inputs'!AG53</f>
        <v>11.375413031411084</v>
      </c>
      <c r="AH55" s="214">
        <f>'3e Historical level Inputs'!AH53</f>
        <v>11.405483218834176</v>
      </c>
      <c r="AI55" s="214">
        <f>'3e Historical level Inputs'!AI53</f>
        <v>10.452988037960663</v>
      </c>
      <c r="AJ55" s="180"/>
      <c r="AK55" s="214">
        <f>'3e Historical level Inputs'!AK53</f>
        <v>11.090106502704797</v>
      </c>
      <c r="AL55" s="214">
        <f>'3e Historical level Inputs'!AL53</f>
        <v>11.090106502704797</v>
      </c>
      <c r="AM55" s="214">
        <f>'3e Historical level Inputs'!AM53</f>
        <v>11.951673643525851</v>
      </c>
      <c r="AN55" s="214">
        <f>'3e Historical level Inputs'!AN53</f>
        <v>11.951673643525851</v>
      </c>
      <c r="AO55" s="214">
        <f>'3e Historical level Inputs'!AO53</f>
        <v>10.69908760649443</v>
      </c>
      <c r="AP55" s="214">
        <f>'3e Historical level Inputs'!AP53</f>
        <v>10.69908760649443</v>
      </c>
      <c r="AQ55" s="214">
        <f>'3e Historical level Inputs'!AQ53</f>
        <v>11.082285041361699</v>
      </c>
      <c r="AR55" s="214">
        <f>'3e Historical level Inputs'!AR53</f>
        <v>11.082285041361699</v>
      </c>
      <c r="AT55" s="182" t="s">
        <v>557</v>
      </c>
      <c r="AU55" s="214">
        <f>'3e Historical level Inputs'!AU53</f>
        <v>0</v>
      </c>
      <c r="AV55" s="214">
        <f>'3e Historical level Inputs'!AV53</f>
        <v>-0.1023941345466083</v>
      </c>
      <c r="AW55" s="214">
        <f>'3e Historical level Inputs'!AW53</f>
        <v>1.3107897268148034</v>
      </c>
      <c r="AX55" s="214">
        <f>'3e Historical level Inputs'!AX53</f>
        <v>8.7391024854837429</v>
      </c>
      <c r="AY55" s="214">
        <f>'3e Historical level Inputs'!AY53</f>
        <v>10.102089688688181</v>
      </c>
      <c r="AZ55" s="214">
        <f>'3e Historical level Inputs'!AZ53</f>
        <v>10.300173121233545</v>
      </c>
      <c r="BA55" s="214">
        <f>'3e Historical level Inputs'!BA53</f>
        <v>11.847822371645295</v>
      </c>
      <c r="BB55" s="214">
        <f>'3e Historical level Inputs'!BB53</f>
        <v>7.7038430079225835</v>
      </c>
      <c r="BC55" s="214">
        <f>'3e Historical level Inputs'!BC53</f>
        <v>7.5210837283470982</v>
      </c>
      <c r="BD55" s="214">
        <f>'3e Historical level Inputs'!BD53</f>
        <v>5.503966281336238</v>
      </c>
      <c r="BE55" s="214">
        <f>'3e Historical level Inputs'!BE53</f>
        <v>2.3340147638275894</v>
      </c>
      <c r="BF55" s="180"/>
      <c r="BG55" s="214">
        <f>'3e Historical level Inputs'!BG53</f>
        <v>2.3848554466543854</v>
      </c>
      <c r="BH55" s="214">
        <f>'3e Historical level Inputs'!BH53</f>
        <v>2.3848554466543854</v>
      </c>
      <c r="BI55" s="214">
        <f>'3e Historical level Inputs'!BI53</f>
        <v>2.7714012178486205</v>
      </c>
      <c r="BJ55" s="214">
        <f>'3e Historical level Inputs'!BJ53</f>
        <v>2.7714012178486205</v>
      </c>
      <c r="BK55" s="214">
        <f>'3e Historical level Inputs'!BK53</f>
        <v>1.1467264798929691</v>
      </c>
      <c r="BL55" s="214">
        <f>'3e Historical level Inputs'!BL53</f>
        <v>1.1467264798929691</v>
      </c>
      <c r="BM55" s="214">
        <f>'3e Historical level Inputs'!BM53</f>
        <v>0.70545632255527646</v>
      </c>
      <c r="BN55" s="214">
        <f>'3e Historical level Inputs'!BN53</f>
        <v>0.70545632255527646</v>
      </c>
      <c r="BO55" s="150"/>
      <c r="BP55" s="182" t="s">
        <v>557</v>
      </c>
      <c r="BQ55" s="214">
        <f>IF(ISBLANK('3e Historical level Inputs'!BQ53),"",'3e Historical level Inputs'!BQ53)</f>
        <v>0</v>
      </c>
      <c r="BR55" s="214">
        <f>IF(ISBLANK('3e Historical level Inputs'!BR53),"",'3e Historical level Inputs'!BR53)</f>
        <v>-0.23346040216562342</v>
      </c>
      <c r="BS55" s="214">
        <f>IF(ISBLANK('3e Historical level Inputs'!BS53),"",'3e Historical level Inputs'!BS53)</f>
        <v>2.9598117823967303</v>
      </c>
      <c r="BT55" s="214">
        <f>IF(ISBLANK('3e Historical level Inputs'!BT53),"",'3e Historical level Inputs'!BT53)</f>
        <v>16.664084693300627</v>
      </c>
      <c r="BU55" s="214">
        <f>IF(ISBLANK('3e Historical level Inputs'!BU53),"",'3e Historical level Inputs'!BU53)</f>
        <v>19.696605650260604</v>
      </c>
      <c r="BV55" s="214">
        <f>IF(ISBLANK('3e Historical level Inputs'!BV53),"",'3e Historical level Inputs'!BV53)</f>
        <v>19.965704397749334</v>
      </c>
      <c r="BW55" s="214">
        <f>IF(ISBLANK('3e Historical level Inputs'!BW53),"",'3e Historical level Inputs'!BW53)</f>
        <v>23.296477929949191</v>
      </c>
      <c r="BX55" s="214">
        <f>IF(ISBLANK('3e Historical level Inputs'!BX53),"",'3e Historical level Inputs'!BX53)</f>
        <v>19.334301117876148</v>
      </c>
      <c r="BY55" s="214">
        <f>IF(ISBLANK('3e Historical level Inputs'!BY53),"",'3e Historical level Inputs'!BY53)</f>
        <v>18.896496759758183</v>
      </c>
      <c r="BZ55" s="214">
        <f>IF(ISBLANK('3e Historical level Inputs'!BZ53),"",'3e Historical level Inputs'!BZ53)</f>
        <v>16.909449500170414</v>
      </c>
      <c r="CA55" s="214">
        <f>IF(ISBLANK('3e Historical level Inputs'!CA53),"",'3e Historical level Inputs'!CA53)</f>
        <v>12.787002801788253</v>
      </c>
      <c r="CB55" s="180" t="str">
        <f>IF(ISBLANK('3e Historical level Inputs'!CB53),"",'3e Historical level Inputs'!CB53)</f>
        <v/>
      </c>
      <c r="CC55" s="214">
        <f>IF(ISBLANK('3e Historical level Inputs'!CC53),"",'3e Historical level Inputs'!CC53)</f>
        <v>13.474961949359184</v>
      </c>
      <c r="CD55" s="214">
        <f>IF(ISBLANK('3e Historical level Inputs'!CD53),"",'3e Historical level Inputs'!CD53)</f>
        <v>13.474961949359184</v>
      </c>
      <c r="CE55" s="214">
        <f>IF(ISBLANK('3e Historical level Inputs'!CE53),"",'3e Historical level Inputs'!CE53)</f>
        <v>14.723074861374471</v>
      </c>
      <c r="CF55" s="214">
        <f>IF(ISBLANK('3e Historical level Inputs'!CF53),"",'3e Historical level Inputs'!CF53)</f>
        <v>14.723074861374471</v>
      </c>
      <c r="CG55" s="214">
        <f>IF(ISBLANK('3e Historical level Inputs'!CG53),"",'3e Historical level Inputs'!CG53)</f>
        <v>11.845814086387399</v>
      </c>
      <c r="CH55" s="214">
        <f>IF(ISBLANK('3e Historical level Inputs'!CH53),"",'3e Historical level Inputs'!CH53)</f>
        <v>11.845814086387399</v>
      </c>
      <c r="CI55" s="214">
        <f>'3e Historical level Inputs'!CI53</f>
        <v>11.787741363916975</v>
      </c>
      <c r="CJ55" s="214">
        <f>'3e Historical level Inputs'!CJ53</f>
        <v>11.787741363916975</v>
      </c>
    </row>
    <row r="56" spans="2:88" s="165" customFormat="1" ht="10.5" customHeight="1" x14ac:dyDescent="0.25">
      <c r="B56" s="182" t="s">
        <v>558</v>
      </c>
      <c r="C56" s="214">
        <f>'3e Historical level Inputs'!C54</f>
        <v>13.745800000000001</v>
      </c>
      <c r="D56" s="214">
        <f>'3e Historical level Inputs'!D54</f>
        <v>13.920648727984345</v>
      </c>
      <c r="E56" s="214">
        <f>'3e Historical level Inputs'!E54</f>
        <v>14.122397260273971</v>
      </c>
      <c r="F56" s="214">
        <f>'3e Historical level Inputs'!F54</f>
        <v>14.243446379647756</v>
      </c>
      <c r="G56" s="214">
        <f>'3e Historical level Inputs'!G54</f>
        <v>14.404845205479452</v>
      </c>
      <c r="H56" s="214">
        <f>'3e Historical level Inputs'!H54</f>
        <v>14.512444422700584</v>
      </c>
      <c r="I56" s="214">
        <f>'3e Historical level Inputs'!I54</f>
        <v>14.593143835616443</v>
      </c>
      <c r="J56" s="214">
        <f>'3e Historical level Inputs'!J54</f>
        <v>14.633493542074357</v>
      </c>
      <c r="K56" s="214">
        <f>'3e Historical level Inputs'!K54</f>
        <v>14.714192954990212</v>
      </c>
      <c r="L56" s="214">
        <f>'3e Historical level Inputs'!L54</f>
        <v>14.983190998043055</v>
      </c>
      <c r="M56" s="214">
        <f>'3e Historical level Inputs'!M54</f>
        <v>15.427037769080238</v>
      </c>
      <c r="N56" s="180"/>
      <c r="O56" s="214">
        <f>'3e Historical level Inputs'!O54</f>
        <v>16.207132093933463</v>
      </c>
      <c r="P56" s="214">
        <f>'3e Historical level Inputs'!P54</f>
        <v>16.207132093933463</v>
      </c>
      <c r="Q56" s="214">
        <f>'3e Historical level Inputs'!Q54</f>
        <v>16.852727397260278</v>
      </c>
      <c r="R56" s="214">
        <f>'3e Historical level Inputs'!R54</f>
        <v>16.852727397260278</v>
      </c>
      <c r="S56" s="214">
        <f>'3e Historical level Inputs'!S54</f>
        <v>17.40417338551859</v>
      </c>
      <c r="T56" s="214">
        <f>'3e Historical level Inputs'!T54</f>
        <v>17.40417338551859</v>
      </c>
      <c r="U56" s="214">
        <f>'3e Historical level Inputs'!U54</f>
        <v>17.552122309197646</v>
      </c>
      <c r="V56" s="214">
        <f>'3e Historical level Inputs'!V54</f>
        <v>17.552122309197646</v>
      </c>
      <c r="W56" s="150"/>
      <c r="X56" s="182" t="s">
        <v>558</v>
      </c>
      <c r="Y56" s="214">
        <f>'3e Historical level Inputs'!Y54</f>
        <v>13.745800000000001</v>
      </c>
      <c r="Z56" s="214">
        <f>'3e Historical level Inputs'!Z54</f>
        <v>13.920648727984345</v>
      </c>
      <c r="AA56" s="214">
        <f>'3e Historical level Inputs'!AA54</f>
        <v>14.122397260273971</v>
      </c>
      <c r="AB56" s="214">
        <f>'3e Historical level Inputs'!AB54</f>
        <v>14.243446379647756</v>
      </c>
      <c r="AC56" s="214">
        <f>'3e Historical level Inputs'!AC54</f>
        <v>14.404845205479452</v>
      </c>
      <c r="AD56" s="214">
        <f>'3e Historical level Inputs'!AD54</f>
        <v>14.512444422700584</v>
      </c>
      <c r="AE56" s="214">
        <f>'3e Historical level Inputs'!AE54</f>
        <v>14.593143835616443</v>
      </c>
      <c r="AF56" s="214">
        <f>'3e Historical level Inputs'!AF54</f>
        <v>14.633493542074357</v>
      </c>
      <c r="AG56" s="214">
        <f>'3e Historical level Inputs'!AG54</f>
        <v>14.714192954990212</v>
      </c>
      <c r="AH56" s="214">
        <f>'3e Historical level Inputs'!AH54</f>
        <v>14.983190998043055</v>
      </c>
      <c r="AI56" s="214">
        <f>'3e Historical level Inputs'!AI54</f>
        <v>15.427037769080238</v>
      </c>
      <c r="AJ56" s="180"/>
      <c r="AK56" s="214">
        <f>'3e Historical level Inputs'!AK54</f>
        <v>16.207132093933463</v>
      </c>
      <c r="AL56" s="214">
        <f>'3e Historical level Inputs'!AL54</f>
        <v>16.207132093933463</v>
      </c>
      <c r="AM56" s="214">
        <f>'3e Historical level Inputs'!AM54</f>
        <v>16.852727397260278</v>
      </c>
      <c r="AN56" s="214">
        <f>'3e Historical level Inputs'!AN54</f>
        <v>16.852727397260278</v>
      </c>
      <c r="AO56" s="214">
        <f>'3e Historical level Inputs'!AO54</f>
        <v>17.40417338551859</v>
      </c>
      <c r="AP56" s="214">
        <f>'3e Historical level Inputs'!AP54</f>
        <v>17.40417338551859</v>
      </c>
      <c r="AQ56" s="214">
        <f>'3e Historical level Inputs'!AQ54</f>
        <v>17.552122309197646</v>
      </c>
      <c r="AR56" s="214">
        <f>'3e Historical level Inputs'!AR54</f>
        <v>17.552122309197646</v>
      </c>
      <c r="AT56" s="182" t="s">
        <v>558</v>
      </c>
      <c r="AU56" s="214">
        <f>'3e Historical level Inputs'!AU54</f>
        <v>13.440300000000006</v>
      </c>
      <c r="AV56" s="214">
        <f>'3e Historical level Inputs'!AV54</f>
        <v>13.611262720156558</v>
      </c>
      <c r="AW56" s="214">
        <f>'3e Historical level Inputs'!AW54</f>
        <v>13.808527397260272</v>
      </c>
      <c r="AX56" s="214">
        <f>'3e Historical level Inputs'!AX54</f>
        <v>13.926886203522512</v>
      </c>
      <c r="AY56" s="214">
        <f>'3e Historical level Inputs'!AY54</f>
        <v>14.084697945205479</v>
      </c>
      <c r="AZ56" s="214">
        <f>'3e Historical level Inputs'!AZ54</f>
        <v>14.189905772994129</v>
      </c>
      <c r="BA56" s="214">
        <f>'3e Historical level Inputs'!BA54</f>
        <v>14.268811643835617</v>
      </c>
      <c r="BB56" s="214">
        <f>'3e Historical level Inputs'!BB54</f>
        <v>14.30826457925636</v>
      </c>
      <c r="BC56" s="214">
        <f>'3e Historical level Inputs'!BC54</f>
        <v>14.387170450097843</v>
      </c>
      <c r="BD56" s="214">
        <f>'3e Historical level Inputs'!BD54</f>
        <v>14.65019001956947</v>
      </c>
      <c r="BE56" s="214">
        <f>'3e Historical level Inputs'!BE54</f>
        <v>15.084172309197649</v>
      </c>
      <c r="BF56" s="180"/>
      <c r="BG56" s="214">
        <f>'3e Historical level Inputs'!BG54</f>
        <v>15.846929060665362</v>
      </c>
      <c r="BH56" s="214">
        <f>'3e Historical level Inputs'!BH54</f>
        <v>15.846929060665362</v>
      </c>
      <c r="BI56" s="214">
        <f>'3e Historical level Inputs'!BI54</f>
        <v>16.478176027397264</v>
      </c>
      <c r="BJ56" s="214">
        <f>'3e Historical level Inputs'!BJ54</f>
        <v>16.478176027397264</v>
      </c>
      <c r="BK56" s="214">
        <f>'3e Historical level Inputs'!BK54</f>
        <v>17.017366144814098</v>
      </c>
      <c r="BL56" s="214">
        <f>'3e Historical level Inputs'!BL54</f>
        <v>17.017366144814098</v>
      </c>
      <c r="BM56" s="214">
        <f>'3e Historical level Inputs'!BM54</f>
        <v>17.162026908023481</v>
      </c>
      <c r="BN56" s="214">
        <f>'3e Historical level Inputs'!BN54</f>
        <v>17.162026908023481</v>
      </c>
      <c r="BO56" s="150"/>
      <c r="BP56" s="182" t="s">
        <v>558</v>
      </c>
      <c r="BQ56" s="214">
        <f>IF(ISBLANK('3e Historical level Inputs'!BQ54),"",'3e Historical level Inputs'!BQ54)</f>
        <v>27.186100000000007</v>
      </c>
      <c r="BR56" s="214">
        <f>IF(ISBLANK('3e Historical level Inputs'!BR54),"",'3e Historical level Inputs'!BR54)</f>
        <v>27.531911448140903</v>
      </c>
      <c r="BS56" s="214">
        <f>IF(ISBLANK('3e Historical level Inputs'!BS54),"",'3e Historical level Inputs'!BS54)</f>
        <v>27.930924657534241</v>
      </c>
      <c r="BT56" s="214">
        <f>IF(ISBLANK('3e Historical level Inputs'!BT54),"",'3e Historical level Inputs'!BT54)</f>
        <v>28.170332583170268</v>
      </c>
      <c r="BU56" s="214">
        <f>IF(ISBLANK('3e Historical level Inputs'!BU54),"",'3e Historical level Inputs'!BU54)</f>
        <v>28.489543150684931</v>
      </c>
      <c r="BV56" s="214">
        <f>IF(ISBLANK('3e Historical level Inputs'!BV54),"",'3e Historical level Inputs'!BV54)</f>
        <v>28.702350195694713</v>
      </c>
      <c r="BW56" s="214">
        <f>IF(ISBLANK('3e Historical level Inputs'!BW54),"",'3e Historical level Inputs'!BW54)</f>
        <v>28.86195547945206</v>
      </c>
      <c r="BX56" s="214">
        <f>IF(ISBLANK('3e Historical level Inputs'!BX54),"",'3e Historical level Inputs'!BX54)</f>
        <v>28.941758121330714</v>
      </c>
      <c r="BY56" s="214">
        <f>IF(ISBLANK('3e Historical level Inputs'!BY54),"",'3e Historical level Inputs'!BY54)</f>
        <v>29.101363405088055</v>
      </c>
      <c r="BZ56" s="214">
        <f>IF(ISBLANK('3e Historical level Inputs'!BZ54),"",'3e Historical level Inputs'!BZ54)</f>
        <v>29.633381017612525</v>
      </c>
      <c r="CA56" s="214">
        <f>IF(ISBLANK('3e Historical level Inputs'!CA54),"",'3e Historical level Inputs'!CA54)</f>
        <v>30.511210078277887</v>
      </c>
      <c r="CB56" s="180" t="str">
        <f>IF(ISBLANK('3e Historical level Inputs'!CB54),"",'3e Historical level Inputs'!CB54)</f>
        <v/>
      </c>
      <c r="CC56" s="214">
        <f>IF(ISBLANK('3e Historical level Inputs'!CC54),"",'3e Historical level Inputs'!CC54)</f>
        <v>32.054061154598827</v>
      </c>
      <c r="CD56" s="214">
        <f>IF(ISBLANK('3e Historical level Inputs'!CD54),"",'3e Historical level Inputs'!CD54)</f>
        <v>32.054061154598827</v>
      </c>
      <c r="CE56" s="214">
        <f>IF(ISBLANK('3e Historical level Inputs'!CE54),"",'3e Historical level Inputs'!CE54)</f>
        <v>33.330903424657542</v>
      </c>
      <c r="CF56" s="214">
        <f>IF(ISBLANK('3e Historical level Inputs'!CF54),"",'3e Historical level Inputs'!CF54)</f>
        <v>33.330903424657542</v>
      </c>
      <c r="CG56" s="214">
        <f>IF(ISBLANK('3e Historical level Inputs'!CG54),"",'3e Historical level Inputs'!CG54)</f>
        <v>34.421539530332687</v>
      </c>
      <c r="CH56" s="214">
        <f>IF(ISBLANK('3e Historical level Inputs'!CH54),"",'3e Historical level Inputs'!CH54)</f>
        <v>34.421539530332687</v>
      </c>
      <c r="CI56" s="214">
        <f>'3e Historical level Inputs'!CI54</f>
        <v>34.714149217221127</v>
      </c>
      <c r="CJ56" s="214">
        <f>'3e Historical level Inputs'!CJ54</f>
        <v>34.714149217221127</v>
      </c>
    </row>
    <row r="57" spans="2:88" s="165" customFormat="1" ht="10.5" customHeight="1" x14ac:dyDescent="0.25">
      <c r="B57" s="182" t="s">
        <v>559</v>
      </c>
      <c r="C57" s="214">
        <f>'3e Historical level Inputs'!C55</f>
        <v>3.6622026958201492</v>
      </c>
      <c r="D57" s="214">
        <f>'3e Historical level Inputs'!D55</f>
        <v>3.6839830807429519</v>
      </c>
      <c r="E57" s="214">
        <f>'3e Historical level Inputs'!E55</f>
        <v>3.8630472629937209</v>
      </c>
      <c r="F57" s="214">
        <f>'3e Historical level Inputs'!F55</f>
        <v>4.2494191046640877</v>
      </c>
      <c r="G57" s="214">
        <f>'3e Historical level Inputs'!G55</f>
        <v>4.3729071337019674</v>
      </c>
      <c r="H57" s="214">
        <f>'3e Historical level Inputs'!H55</f>
        <v>4.3900893149655102</v>
      </c>
      <c r="I57" s="214">
        <f>'3e Historical level Inputs'!I55</f>
        <v>4.5595959270257893</v>
      </c>
      <c r="J57" s="214">
        <f>'3e Historical level Inputs'!J55</f>
        <v>4.5588995949860287</v>
      </c>
      <c r="K57" s="214">
        <f>'3e Historical level Inputs'!K55</f>
        <v>4.6563278337353564</v>
      </c>
      <c r="L57" s="214">
        <f>'3e Historical level Inputs'!L55</f>
        <v>4.6503662936394656</v>
      </c>
      <c r="M57" s="214">
        <f>'3e Historical level Inputs'!M55</f>
        <v>8.6897812324474923</v>
      </c>
      <c r="N57" s="180"/>
      <c r="O57" s="214">
        <f>'3e Historical level Inputs'!O55</f>
        <v>8.8771229590853817</v>
      </c>
      <c r="P57" s="214">
        <f>'3e Historical level Inputs'!P55</f>
        <v>8.8771229590853817</v>
      </c>
      <c r="Q57" s="214">
        <f>'3e Historical level Inputs'!Q55</f>
        <v>10.172695410959976</v>
      </c>
      <c r="R57" s="214">
        <f>'3e Historical level Inputs'!R55</f>
        <v>10.172695410959976</v>
      </c>
      <c r="S57" s="214">
        <f>'3e Historical level Inputs'!S55</f>
        <v>10.192445576008542</v>
      </c>
      <c r="T57" s="214">
        <f>'3e Historical level Inputs'!T55</f>
        <v>10.192445576008542</v>
      </c>
      <c r="U57" s="214">
        <f>'3e Historical level Inputs'!U55</f>
        <v>11.268526312556281</v>
      </c>
      <c r="V57" s="214">
        <f>'3e Historical level Inputs'!V55</f>
        <v>11.268526312556281</v>
      </c>
      <c r="W57" s="150"/>
      <c r="X57" s="182" t="s">
        <v>559</v>
      </c>
      <c r="Y57" s="214">
        <f>'3e Historical level Inputs'!Y55</f>
        <v>3.6517461199536108</v>
      </c>
      <c r="Z57" s="214">
        <f>'3e Historical level Inputs'!Z55</f>
        <v>3.6735695751988793</v>
      </c>
      <c r="AA57" s="214">
        <f>'3e Historical level Inputs'!AA55</f>
        <v>3.8515906824622195</v>
      </c>
      <c r="AB57" s="214">
        <f>'3e Historical level Inputs'!AB55</f>
        <v>4.2353565289364106</v>
      </c>
      <c r="AC57" s="214">
        <f>'3e Historical level Inputs'!AC55</f>
        <v>4.3581503979455896</v>
      </c>
      <c r="AD57" s="214">
        <f>'3e Historical level Inputs'!AD55</f>
        <v>4.3753322578092595</v>
      </c>
      <c r="AE57" s="214">
        <f>'3e Historical level Inputs'!AE55</f>
        <v>4.5437267822180569</v>
      </c>
      <c r="AF57" s="214">
        <f>'3e Historical level Inputs'!AF55</f>
        <v>4.5430810140922073</v>
      </c>
      <c r="AG57" s="214">
        <f>'3e Historical level Inputs'!AG55</f>
        <v>4.6399088502024153</v>
      </c>
      <c r="AH57" s="214">
        <f>'3e Historical level Inputs'!AH55</f>
        <v>4.6342937687764527</v>
      </c>
      <c r="AI57" s="214">
        <f>'3e Historical level Inputs'!AI55</f>
        <v>8.6455346921667751</v>
      </c>
      <c r="AJ57" s="180"/>
      <c r="AK57" s="214">
        <f>'3e Historical level Inputs'!AK55</f>
        <v>8.832428477390355</v>
      </c>
      <c r="AL57" s="214">
        <f>'3e Historical level Inputs'!AL55</f>
        <v>8.832428477390355</v>
      </c>
      <c r="AM57" s="214">
        <f>'3e Historical level Inputs'!AM55</f>
        <v>10.119533579266587</v>
      </c>
      <c r="AN57" s="214">
        <f>'3e Historical level Inputs'!AN55</f>
        <v>10.119533579266587</v>
      </c>
      <c r="AO57" s="214">
        <f>'3e Historical level Inputs'!AO55</f>
        <v>10.139767019887911</v>
      </c>
      <c r="AP57" s="214">
        <f>'3e Historical level Inputs'!AP55</f>
        <v>10.139767019887911</v>
      </c>
      <c r="AQ57" s="214">
        <f>'3e Historical level Inputs'!AQ55</f>
        <v>11.208375925432893</v>
      </c>
      <c r="AR57" s="214">
        <f>'3e Historical level Inputs'!AR55</f>
        <v>11.208375925432893</v>
      </c>
      <c r="AT57" s="182" t="s">
        <v>559</v>
      </c>
      <c r="AU57" s="214">
        <f>'3e Historical level Inputs'!AU55</f>
        <v>4.1213929100624256</v>
      </c>
      <c r="AV57" s="214">
        <f>'3e Historical level Inputs'!AV55</f>
        <v>4.1630250557154813</v>
      </c>
      <c r="AW57" s="214">
        <f>'3e Historical level Inputs'!AW55</f>
        <v>4.3229473338273943</v>
      </c>
      <c r="AX57" s="214">
        <f>'3e Historical level Inputs'!AX55</f>
        <v>4.7831686255620358</v>
      </c>
      <c r="AY57" s="214">
        <f>'3e Historical level Inputs'!AY55</f>
        <v>4.9150689011051076</v>
      </c>
      <c r="AZ57" s="214">
        <f>'3e Historical level Inputs'!AZ55</f>
        <v>4.9507109401752043</v>
      </c>
      <c r="BA57" s="214">
        <f>'3e Historical level Inputs'!BA55</f>
        <v>5.0712131846455923</v>
      </c>
      <c r="BB57" s="214">
        <f>'3e Historical level Inputs'!BB55</f>
        <v>4.825950185154853</v>
      </c>
      <c r="BC57" s="214">
        <f>'3e Historical level Inputs'!BC55</f>
        <v>4.9263524085164416</v>
      </c>
      <c r="BD57" s="214">
        <f>'3e Historical level Inputs'!BD55</f>
        <v>4.8311640233743782</v>
      </c>
      <c r="BE57" s="214">
        <f>'3e Historical level Inputs'!BE55</f>
        <v>5.0358794269067833</v>
      </c>
      <c r="BF57" s="180"/>
      <c r="BG57" s="214">
        <f>'3e Historical level Inputs'!BG55</f>
        <v>5.2694809593693259</v>
      </c>
      <c r="BH57" s="214">
        <f>'3e Historical level Inputs'!BH55</f>
        <v>5.2694809593693259</v>
      </c>
      <c r="BI57" s="214">
        <f>'3e Historical level Inputs'!BI55</f>
        <v>5.3815496255541282</v>
      </c>
      <c r="BJ57" s="214">
        <f>'3e Historical level Inputs'!BJ55</f>
        <v>5.3815496255541282</v>
      </c>
      <c r="BK57" s="214">
        <f>'3e Historical level Inputs'!BK55</f>
        <v>5.437967147818215</v>
      </c>
      <c r="BL57" s="214">
        <f>'3e Historical level Inputs'!BL55</f>
        <v>5.437967147818215</v>
      </c>
      <c r="BM57" s="214">
        <f>'3e Historical level Inputs'!BM55</f>
        <v>5.4607202566785933</v>
      </c>
      <c r="BN57" s="214">
        <f>'3e Historical level Inputs'!BN55</f>
        <v>5.4607202566785933</v>
      </c>
      <c r="BO57" s="150"/>
      <c r="BP57" s="182" t="s">
        <v>559</v>
      </c>
      <c r="BQ57" s="214">
        <f>IF(ISBLANK('3e Historical level Inputs'!BQ55),"",'3e Historical level Inputs'!BQ55)</f>
        <v>7.7835956058825744</v>
      </c>
      <c r="BR57" s="214">
        <f>IF(ISBLANK('3e Historical level Inputs'!BR55),"",'3e Historical level Inputs'!BR55)</f>
        <v>7.8470081364584328</v>
      </c>
      <c r="BS57" s="214">
        <f>IF(ISBLANK('3e Historical level Inputs'!BS55),"",'3e Historical level Inputs'!BS55)</f>
        <v>8.1859945968211143</v>
      </c>
      <c r="BT57" s="214">
        <f>IF(ISBLANK('3e Historical level Inputs'!BT55),"",'3e Historical level Inputs'!BT55)</f>
        <v>9.0325877302261226</v>
      </c>
      <c r="BU57" s="214">
        <f>IF(ISBLANK('3e Historical level Inputs'!BU55),"",'3e Historical level Inputs'!BU55)</f>
        <v>9.287976034807075</v>
      </c>
      <c r="BV57" s="214">
        <f>IF(ISBLANK('3e Historical level Inputs'!BV55),"",'3e Historical level Inputs'!BV55)</f>
        <v>9.3408002551407137</v>
      </c>
      <c r="BW57" s="214">
        <f>IF(ISBLANK('3e Historical level Inputs'!BW55),"",'3e Historical level Inputs'!BW55)</f>
        <v>9.6308091116713825</v>
      </c>
      <c r="BX57" s="214">
        <f>IF(ISBLANK('3e Historical level Inputs'!BX55),"",'3e Historical level Inputs'!BX55)</f>
        <v>9.3848497801408826</v>
      </c>
      <c r="BY57" s="214">
        <f>IF(ISBLANK('3e Historical level Inputs'!BY55),"",'3e Historical level Inputs'!BY55)</f>
        <v>9.5826802422517972</v>
      </c>
      <c r="BZ57" s="214">
        <f>IF(ISBLANK('3e Historical level Inputs'!BZ55),"",'3e Historical level Inputs'!BZ55)</f>
        <v>9.4815303170138439</v>
      </c>
      <c r="CA57" s="214">
        <f>IF(ISBLANK('3e Historical level Inputs'!CA55),"",'3e Historical level Inputs'!CA55)</f>
        <v>13.725660659354276</v>
      </c>
      <c r="CB57" s="180" t="str">
        <f>IF(ISBLANK('3e Historical level Inputs'!CB55),"",'3e Historical level Inputs'!CB55)</f>
        <v/>
      </c>
      <c r="CC57" s="214">
        <f>IF(ISBLANK('3e Historical level Inputs'!CC55),"",'3e Historical level Inputs'!CC55)</f>
        <v>14.146603918454709</v>
      </c>
      <c r="CD57" s="214">
        <f>IF(ISBLANK('3e Historical level Inputs'!CD55),"",'3e Historical level Inputs'!CD55)</f>
        <v>14.146603918454709</v>
      </c>
      <c r="CE57" s="214">
        <f>IF(ISBLANK('3e Historical level Inputs'!CE55),"",'3e Historical level Inputs'!CE55)</f>
        <v>15.554245036514104</v>
      </c>
      <c r="CF57" s="214">
        <f>IF(ISBLANK('3e Historical level Inputs'!CF55),"",'3e Historical level Inputs'!CF55)</f>
        <v>15.554245036514104</v>
      </c>
      <c r="CG57" s="214">
        <f>IF(ISBLANK('3e Historical level Inputs'!CG55),"",'3e Historical level Inputs'!CG55)</f>
        <v>15.630412723826757</v>
      </c>
      <c r="CH57" s="214">
        <f>IF(ISBLANK('3e Historical level Inputs'!CH55),"",'3e Historical level Inputs'!CH55)</f>
        <v>15.630412723826757</v>
      </c>
      <c r="CI57" s="214">
        <f>'3e Historical level Inputs'!CI55</f>
        <v>16.729246569234874</v>
      </c>
      <c r="CJ57" s="214">
        <f>'3e Historical level Inputs'!CJ55</f>
        <v>16.729246569234874</v>
      </c>
    </row>
    <row r="58" spans="2:88" s="165" customFormat="1" ht="10.5" customHeight="1" x14ac:dyDescent="0.25">
      <c r="B58" s="182" t="s">
        <v>560</v>
      </c>
      <c r="C58" s="214">
        <f>'3e Historical level Inputs'!C56</f>
        <v>1.5534128999515358</v>
      </c>
      <c r="D58" s="214">
        <f>'3e Historical level Inputs'!D56</f>
        <v>1.5644546996157886</v>
      </c>
      <c r="E58" s="214">
        <f>'3e Historical level Inputs'!E56</f>
        <v>1.6312993135340288</v>
      </c>
      <c r="F58" s="214">
        <f>'3e Historical level Inputs'!F56</f>
        <v>1.7694450548045115</v>
      </c>
      <c r="G58" s="214">
        <f>'3e Historical level Inputs'!G56</f>
        <v>1.8159743718331935</v>
      </c>
      <c r="H58" s="214">
        <f>'3e Historical level Inputs'!H56</f>
        <v>1.8240975148360354</v>
      </c>
      <c r="I58" s="214">
        <f>'3e Historical level Inputs'!I56</f>
        <v>1.8852383722765682</v>
      </c>
      <c r="J58" s="214">
        <f>'3e Historical level Inputs'!J56</f>
        <v>1.8857751198908732</v>
      </c>
      <c r="K58" s="214">
        <f>'3e Historical level Inputs'!K56</f>
        <v>1.9215820036885145</v>
      </c>
      <c r="L58" s="214">
        <f>'3e Historical level Inputs'!L56</f>
        <v>1.9246966066744722</v>
      </c>
      <c r="M58" s="214">
        <f>'3e Historical level Inputs'!M56</f>
        <v>3.3530591395714748</v>
      </c>
      <c r="N58" s="180"/>
      <c r="O58" s="214">
        <f>'3e Historical level Inputs'!O56</f>
        <v>3.4340145308264654</v>
      </c>
      <c r="P58" s="214">
        <f>'3e Historical level Inputs'!P56</f>
        <v>3.4340145308264654</v>
      </c>
      <c r="Q58" s="214">
        <f>'3e Historical level Inputs'!Q56</f>
        <v>3.9018838352864678</v>
      </c>
      <c r="R58" s="214">
        <f>'3e Historical level Inputs'!R56</f>
        <v>3.9018838352864678</v>
      </c>
      <c r="S58" s="214">
        <f>'3e Historical level Inputs'!S56</f>
        <v>4.7808194680155278</v>
      </c>
      <c r="T58" s="214">
        <f>'3e Historical level Inputs'!T56</f>
        <v>4.7107347746746226</v>
      </c>
      <c r="U58" s="214">
        <f>'3e Historical level Inputs'!U56</f>
        <v>5.3936058843320343</v>
      </c>
      <c r="V58" s="214">
        <f>'3e Historical level Inputs'!V56</f>
        <v>5.5605446404238235</v>
      </c>
      <c r="W58" s="150"/>
      <c r="X58" s="182" t="s">
        <v>560</v>
      </c>
      <c r="Y58" s="214">
        <f>'3e Historical level Inputs'!Y56</f>
        <v>1.5584087481901527</v>
      </c>
      <c r="Z58" s="214">
        <f>'3e Historical level Inputs'!Z56</f>
        <v>1.5695175061359099</v>
      </c>
      <c r="AA58" s="214">
        <f>'3e Historical level Inputs'!AA56</f>
        <v>1.6364182148110618</v>
      </c>
      <c r="AB58" s="214">
        <f>'3e Historical level Inputs'!AB56</f>
        <v>1.774559261386546</v>
      </c>
      <c r="AC58" s="214">
        <f>'3e Historical level Inputs'!AC56</f>
        <v>1.8211361715504066</v>
      </c>
      <c r="AD58" s="214">
        <f>'3e Historical level Inputs'!AD56</f>
        <v>1.8293000000794521</v>
      </c>
      <c r="AE58" s="214">
        <f>'3e Historical level Inputs'!AE56</f>
        <v>1.8904498374196581</v>
      </c>
      <c r="AF58" s="214">
        <f>'3e Historical level Inputs'!AF56</f>
        <v>1.8910028237625016</v>
      </c>
      <c r="AG58" s="214">
        <f>'3e Historical level Inputs'!AG56</f>
        <v>1.9268285977751352</v>
      </c>
      <c r="AH58" s="214">
        <f>'3e Historical level Inputs'!AH56</f>
        <v>1.9300516403503027</v>
      </c>
      <c r="AI58" s="214">
        <f>'3e Historical level Inputs'!AI56</f>
        <v>3.3580363523898855</v>
      </c>
      <c r="AJ58" s="180"/>
      <c r="AK58" s="214">
        <f>'3e Historical level Inputs'!AK56</f>
        <v>3.439278083110866</v>
      </c>
      <c r="AL58" s="214">
        <f>'3e Historical level Inputs'!AL56</f>
        <v>3.439278083110866</v>
      </c>
      <c r="AM58" s="214">
        <f>'3e Historical level Inputs'!AM56</f>
        <v>3.9072275424425578</v>
      </c>
      <c r="AN58" s="214">
        <f>'3e Historical level Inputs'!AN56</f>
        <v>3.9072275424425578</v>
      </c>
      <c r="AO58" s="214">
        <f>'3e Historical level Inputs'!AO56</f>
        <v>4.4056037923243272</v>
      </c>
      <c r="AP58" s="214">
        <f>'3e Historical level Inputs'!AP56</f>
        <v>4.3401082500876145</v>
      </c>
      <c r="AQ58" s="214">
        <f>'3e Historical level Inputs'!AQ56</f>
        <v>4.9861034412815863</v>
      </c>
      <c r="AR58" s="214">
        <f>'3e Historical level Inputs'!AR56</f>
        <v>5.147500656419373</v>
      </c>
      <c r="AT58" s="182" t="s">
        <v>560</v>
      </c>
      <c r="AU58" s="214">
        <f>'3e Historical level Inputs'!AU56</f>
        <v>1.7277359161924084</v>
      </c>
      <c r="AV58" s="214">
        <f>'3e Historical level Inputs'!AV56</f>
        <v>1.7458702702451385</v>
      </c>
      <c r="AW58" s="214">
        <f>'3e Historical level Inputs'!AW56</f>
        <v>1.8066313065580684</v>
      </c>
      <c r="AX58" s="214">
        <f>'3e Historical level Inputs'!AX56</f>
        <v>1.9727857209910991</v>
      </c>
      <c r="AY58" s="214">
        <f>'3e Historical level Inputs'!AY56</f>
        <v>2.0228053836049296</v>
      </c>
      <c r="AZ58" s="214">
        <f>'3e Historical level Inputs'!AZ56</f>
        <v>2.0375334161975194</v>
      </c>
      <c r="BA58" s="214">
        <f>'3e Historical level Inputs'!BA56</f>
        <v>2.0819665547461161</v>
      </c>
      <c r="BB58" s="214">
        <f>'3e Historical level Inputs'!BB56</f>
        <v>1.9954046549190605</v>
      </c>
      <c r="BC58" s="214">
        <f>'3e Historical level Inputs'!BC56</f>
        <v>2.0326811700265917</v>
      </c>
      <c r="BD58" s="214">
        <f>'3e Historical level Inputs'!BD56</f>
        <v>2.0038834567790653</v>
      </c>
      <c r="BE58" s="214">
        <f>'3e Historical level Inputs'!BE56</f>
        <v>2.0851778564644396</v>
      </c>
      <c r="BF58" s="180"/>
      <c r="BG58" s="214">
        <f>'3e Historical level Inputs'!BG56</f>
        <v>2.1831248818332218</v>
      </c>
      <c r="BH58" s="214">
        <f>'3e Historical level Inputs'!BH56</f>
        <v>2.1831248818332218</v>
      </c>
      <c r="BI58" s="214">
        <f>'3e Historical level Inputs'!BI56</f>
        <v>2.2352529825944063</v>
      </c>
      <c r="BJ58" s="214">
        <f>'3e Historical level Inputs'!BJ56</f>
        <v>2.2352529825944063</v>
      </c>
      <c r="BK58" s="214">
        <f>'3e Historical level Inputs'!BK56</f>
        <v>2.8956837078098241</v>
      </c>
      <c r="BL58" s="214">
        <f>'3e Historical level Inputs'!BL56</f>
        <v>2.8166451173747999</v>
      </c>
      <c r="BM58" s="214">
        <f>'3e Historical level Inputs'!BM56</f>
        <v>3.0642518597776105</v>
      </c>
      <c r="BN58" s="214">
        <f>'3e Historical level Inputs'!BN56</f>
        <v>3.1893067382688369</v>
      </c>
      <c r="BO58" s="150"/>
      <c r="BP58" s="182" t="s">
        <v>560</v>
      </c>
      <c r="BQ58" s="214">
        <f>IF(ISBLANK('3e Historical level Inputs'!BQ56),"",'3e Historical level Inputs'!BQ56)</f>
        <v>3.2811488161439444</v>
      </c>
      <c r="BR58" s="214">
        <f>IF(ISBLANK('3e Historical level Inputs'!BR56),"",'3e Historical level Inputs'!BR56)</f>
        <v>3.3103249698609272</v>
      </c>
      <c r="BS58" s="214">
        <f>IF(ISBLANK('3e Historical level Inputs'!BS56),"",'3e Historical level Inputs'!BS56)</f>
        <v>3.4379306200920974</v>
      </c>
      <c r="BT58" s="214">
        <f>IF(ISBLANK('3e Historical level Inputs'!BT56),"",'3e Historical level Inputs'!BT56)</f>
        <v>3.7422307757956106</v>
      </c>
      <c r="BU58" s="214">
        <f>IF(ISBLANK('3e Historical level Inputs'!BU56),"",'3e Historical level Inputs'!BU56)</f>
        <v>3.8387797554381233</v>
      </c>
      <c r="BV58" s="214">
        <f>IF(ISBLANK('3e Historical level Inputs'!BV56),"",'3e Historical level Inputs'!BV56)</f>
        <v>3.861630931033555</v>
      </c>
      <c r="BW58" s="214">
        <f>IF(ISBLANK('3e Historical level Inputs'!BW56),"",'3e Historical level Inputs'!BW56)</f>
        <v>3.9672049270226841</v>
      </c>
      <c r="BX58" s="214">
        <f>IF(ISBLANK('3e Historical level Inputs'!BX56),"",'3e Historical level Inputs'!BX56)</f>
        <v>3.8811797748099339</v>
      </c>
      <c r="BY58" s="214">
        <f>IF(ISBLANK('3e Historical level Inputs'!BY56),"",'3e Historical level Inputs'!BY56)</f>
        <v>3.9542631737151064</v>
      </c>
      <c r="BZ58" s="214">
        <f>IF(ISBLANK('3e Historical level Inputs'!BZ56),"",'3e Historical level Inputs'!BZ56)</f>
        <v>3.9285800634535377</v>
      </c>
      <c r="CA58" s="214">
        <f>IF(ISBLANK('3e Historical level Inputs'!CA56),"",'3e Historical level Inputs'!CA56)</f>
        <v>5.4382369960359149</v>
      </c>
      <c r="CB58" s="180" t="str">
        <f>IF(ISBLANK('3e Historical level Inputs'!CB56),"",'3e Historical level Inputs'!CB56)</f>
        <v/>
      </c>
      <c r="CC58" s="214">
        <f>IF(ISBLANK('3e Historical level Inputs'!CC56),"",'3e Historical level Inputs'!CC56)</f>
        <v>5.6171394126596876</v>
      </c>
      <c r="CD58" s="214">
        <f>IF(ISBLANK('3e Historical level Inputs'!CD56),"",'3e Historical level Inputs'!CD56)</f>
        <v>5.6171394126596876</v>
      </c>
      <c r="CE58" s="214">
        <f>IF(ISBLANK('3e Historical level Inputs'!CE56),"",'3e Historical level Inputs'!CE56)</f>
        <v>6.1371368178808741</v>
      </c>
      <c r="CF58" s="214">
        <f>IF(ISBLANK('3e Historical level Inputs'!CF56),"",'3e Historical level Inputs'!CF56)</f>
        <v>6.1371368178808741</v>
      </c>
      <c r="CG58" s="214">
        <f>IF(ISBLANK('3e Historical level Inputs'!CG56),"",'3e Historical level Inputs'!CG56)</f>
        <v>7.6765031758253519</v>
      </c>
      <c r="CH58" s="214">
        <f>IF(ISBLANK('3e Historical level Inputs'!CH56),"",'3e Historical level Inputs'!CH56)</f>
        <v>7.5273798920494226</v>
      </c>
      <c r="CI58" s="214">
        <f>'3e Historical level Inputs'!CI56</f>
        <v>8.4578577441096456</v>
      </c>
      <c r="CJ58" s="214">
        <f>'3e Historical level Inputs'!CJ56</f>
        <v>8.7498513786926608</v>
      </c>
    </row>
    <row r="59" spans="2:88" s="165" customFormat="1" ht="10.5" customHeight="1" x14ac:dyDescent="0.25">
      <c r="B59" s="183" t="s">
        <v>561</v>
      </c>
      <c r="C59" s="214">
        <f>'3e Historical level Inputs'!C57</f>
        <v>0.95643384430240752</v>
      </c>
      <c r="D59" s="214">
        <f>'3e Historical level Inputs'!D57</f>
        <v>0.96494241915025136</v>
      </c>
      <c r="E59" s="214">
        <f>'3e Historical level Inputs'!E57</f>
        <v>1.0121381069261055</v>
      </c>
      <c r="F59" s="214">
        <f>'3e Historical level Inputs'!F57</f>
        <v>1.1185902628474014</v>
      </c>
      <c r="G59" s="214">
        <f>'3e Historical level Inputs'!G57</f>
        <v>1.1571549138539119</v>
      </c>
      <c r="H59" s="214">
        <f>'3e Historical level Inputs'!H57</f>
        <v>1.1634144342528536</v>
      </c>
      <c r="I59" s="214">
        <f>'3e Historical level Inputs'!I57</f>
        <v>1.1999166847172302</v>
      </c>
      <c r="J59" s="214">
        <f>'3e Historical level Inputs'!J57</f>
        <v>1.2003302909580229</v>
      </c>
      <c r="K59" s="214">
        <f>'3e Historical level Inputs'!K57</f>
        <v>1.225784724386396</v>
      </c>
      <c r="L59" s="214">
        <f>'3e Historical level Inputs'!L57</f>
        <v>1.2281847708854403</v>
      </c>
      <c r="M59" s="214">
        <f>'3e Historical level Inputs'!M57</f>
        <v>1.3479274663842966</v>
      </c>
      <c r="N59" s="180"/>
      <c r="O59" s="214">
        <f>'3e Historical level Inputs'!O57</f>
        <v>1.4103099607941125</v>
      </c>
      <c r="P59" s="214">
        <f>'3e Historical level Inputs'!P57</f>
        <v>1.4103099607941125</v>
      </c>
      <c r="Q59" s="214">
        <f>'3e Historical level Inputs'!Q57</f>
        <v>1.4965816568244248</v>
      </c>
      <c r="R59" s="214">
        <f>'3e Historical level Inputs'!R57</f>
        <v>1.4965816568244248</v>
      </c>
      <c r="S59" s="214">
        <f>'3e Historical level Inputs'!S57</f>
        <v>1.5227714053575176</v>
      </c>
      <c r="T59" s="214">
        <f>'3e Historical level Inputs'!T57</f>
        <v>1.5217452953623134</v>
      </c>
      <c r="U59" s="214">
        <f>'3e Historical level Inputs'!U57</f>
        <v>1.5644509701708686</v>
      </c>
      <c r="V59" s="214">
        <f>'3e Historical level Inputs'!V57</f>
        <v>1.5668951204988084</v>
      </c>
      <c r="W59" s="150"/>
      <c r="X59" s="183" t="s">
        <v>561</v>
      </c>
      <c r="Y59" s="214">
        <f>'3e Historical level Inputs'!Y57</f>
        <v>0.9602835381892072</v>
      </c>
      <c r="Z59" s="214">
        <f>'3e Historical level Inputs'!Z57</f>
        <v>0.9688437096578183</v>
      </c>
      <c r="AA59" s="214">
        <f>'3e Historical level Inputs'!AA57</f>
        <v>1.0160826228545514</v>
      </c>
      <c r="AB59" s="214">
        <f>'3e Historical level Inputs'!AB57</f>
        <v>1.1225311611442117</v>
      </c>
      <c r="AC59" s="214">
        <f>'3e Historical level Inputs'!AC57</f>
        <v>1.1611324864035819</v>
      </c>
      <c r="AD59" s="214">
        <f>'3e Historical level Inputs'!AD57</f>
        <v>1.1674233581995286</v>
      </c>
      <c r="AE59" s="214">
        <f>'3e Historical level Inputs'!AE57</f>
        <v>1.2039325283826847</v>
      </c>
      <c r="AF59" s="214">
        <f>'3e Historical level Inputs'!AF57</f>
        <v>1.2043586478406527</v>
      </c>
      <c r="AG59" s="214">
        <f>'3e Historical level Inputs'!AG57</f>
        <v>1.2298276376649981</v>
      </c>
      <c r="AH59" s="214">
        <f>'3e Historical level Inputs'!AH57</f>
        <v>1.2323112453940335</v>
      </c>
      <c r="AI59" s="214">
        <f>'3e Historical level Inputs'!AI57</f>
        <v>1.3517628002145414</v>
      </c>
      <c r="AJ59" s="180"/>
      <c r="AK59" s="214">
        <f>'3e Historical level Inputs'!AK57</f>
        <v>1.4143659416975116</v>
      </c>
      <c r="AL59" s="214">
        <f>'3e Historical level Inputs'!AL57</f>
        <v>1.4143659416975116</v>
      </c>
      <c r="AM59" s="214">
        <f>'3e Historical level Inputs'!AM57</f>
        <v>1.5006994033589645</v>
      </c>
      <c r="AN59" s="214">
        <f>'3e Historical level Inputs'!AN57</f>
        <v>1.5006994033589645</v>
      </c>
      <c r="AO59" s="214">
        <f>'3e Historical level Inputs'!AO57</f>
        <v>1.5214821047878382</v>
      </c>
      <c r="AP59" s="214">
        <f>'3e Historical level Inputs'!AP57</f>
        <v>1.5205231845539513</v>
      </c>
      <c r="AQ59" s="214">
        <f>'3e Historical level Inputs'!AQ57</f>
        <v>1.5626218595480901</v>
      </c>
      <c r="AR59" s="214">
        <f>'3e Historical level Inputs'!AR57</f>
        <v>1.5649848761749223</v>
      </c>
      <c r="AT59" s="183" t="s">
        <v>561</v>
      </c>
      <c r="AU59" s="214">
        <f>'3e Historical level Inputs'!AU57</f>
        <v>1.3313563737099119</v>
      </c>
      <c r="AV59" s="214">
        <f>'3e Historical level Inputs'!AV57</f>
        <v>1.3453303193950956</v>
      </c>
      <c r="AW59" s="214">
        <f>'3e Historical level Inputs'!AW57</f>
        <v>1.3921514754585258</v>
      </c>
      <c r="AX59" s="214">
        <f>'3e Historical level Inputs'!AX57</f>
        <v>1.5201865163477373</v>
      </c>
      <c r="AY59" s="214">
        <f>'3e Historical level Inputs'!AY57</f>
        <v>1.5587305993916909</v>
      </c>
      <c r="AZ59" s="214">
        <f>'3e Historical level Inputs'!AZ57</f>
        <v>1.570079706555918</v>
      </c>
      <c r="BA59" s="214">
        <f>'3e Historical level Inputs'!BA57</f>
        <v>1.6043189335443675</v>
      </c>
      <c r="BB59" s="214">
        <f>'3e Historical level Inputs'!BB57</f>
        <v>1.5376161834451714</v>
      </c>
      <c r="BC59" s="214">
        <f>'3e Historical level Inputs'!BC57</f>
        <v>1.5663406693535709</v>
      </c>
      <c r="BD59" s="214">
        <f>'3e Historical level Inputs'!BD57</f>
        <v>1.5441497669586857</v>
      </c>
      <c r="BE59" s="214">
        <f>'3e Historical level Inputs'!BE57</f>
        <v>1.6067934940200319</v>
      </c>
      <c r="BF59" s="180"/>
      <c r="BG59" s="214">
        <f>'3e Historical level Inputs'!BG57</f>
        <v>1.6822693785510634</v>
      </c>
      <c r="BH59" s="214">
        <f>'3e Historical level Inputs'!BH57</f>
        <v>1.6822693785510634</v>
      </c>
      <c r="BI59" s="214">
        <f>'3e Historical level Inputs'!BI57</f>
        <v>1.7224381789721039</v>
      </c>
      <c r="BJ59" s="214">
        <f>'3e Historical level Inputs'!BJ57</f>
        <v>1.7224381789721039</v>
      </c>
      <c r="BK59" s="214">
        <f>'3e Historical level Inputs'!BK57</f>
        <v>1.7551867168913826</v>
      </c>
      <c r="BL59" s="214">
        <f>'3e Historical level Inputs'!BL57</f>
        <v>1.7540295128888239</v>
      </c>
      <c r="BM59" s="214">
        <f>'3e Historical level Inputs'!BM57</f>
        <v>1.7658967462791233</v>
      </c>
      <c r="BN59" s="214">
        <f>'3e Historical level Inputs'!BN57</f>
        <v>1.7677276747551134</v>
      </c>
      <c r="BO59" s="150"/>
      <c r="BP59" s="183" t="s">
        <v>561</v>
      </c>
      <c r="BQ59" s="214">
        <f>IF(ISBLANK('3e Historical level Inputs'!BQ57),"",'3e Historical level Inputs'!BQ57)</f>
        <v>2.2877902180123195</v>
      </c>
      <c r="BR59" s="214">
        <f>IF(ISBLANK('3e Historical level Inputs'!BR57),"",'3e Historical level Inputs'!BR57)</f>
        <v>2.310272738545347</v>
      </c>
      <c r="BS59" s="214">
        <f>IF(ISBLANK('3e Historical level Inputs'!BS57),"",'3e Historical level Inputs'!BS57)</f>
        <v>2.4042895823846315</v>
      </c>
      <c r="BT59" s="214">
        <f>IF(ISBLANK('3e Historical level Inputs'!BT57),"",'3e Historical level Inputs'!BT57)</f>
        <v>2.6387767791951386</v>
      </c>
      <c r="BU59" s="214">
        <f>IF(ISBLANK('3e Historical level Inputs'!BU57),"",'3e Historical level Inputs'!BU57)</f>
        <v>2.7158855132456026</v>
      </c>
      <c r="BV59" s="214">
        <f>IF(ISBLANK('3e Historical level Inputs'!BV57),"",'3e Historical level Inputs'!BV57)</f>
        <v>2.7334941408087716</v>
      </c>
      <c r="BW59" s="214">
        <f>IF(ISBLANK('3e Historical level Inputs'!BW57),"",'3e Historical level Inputs'!BW57)</f>
        <v>2.8042356182615977</v>
      </c>
      <c r="BX59" s="214">
        <f>IF(ISBLANK('3e Historical level Inputs'!BX57),"",'3e Historical level Inputs'!BX57)</f>
        <v>2.7379464744031941</v>
      </c>
      <c r="BY59" s="214">
        <f>IF(ISBLANK('3e Historical level Inputs'!BY57),"",'3e Historical level Inputs'!BY57)</f>
        <v>2.7921253937399668</v>
      </c>
      <c r="BZ59" s="214">
        <f>IF(ISBLANK('3e Historical level Inputs'!BZ57),"",'3e Historical level Inputs'!BZ57)</f>
        <v>2.772334537844126</v>
      </c>
      <c r="CA59" s="214">
        <f>IF(ISBLANK('3e Historical level Inputs'!CA57),"",'3e Historical level Inputs'!CA57)</f>
        <v>2.9547209604043285</v>
      </c>
      <c r="CB59" s="180" t="str">
        <f>IF(ISBLANK('3e Historical level Inputs'!CB57),"",'3e Historical level Inputs'!CB57)</f>
        <v/>
      </c>
      <c r="CC59" s="214">
        <f>IF(ISBLANK('3e Historical level Inputs'!CC57),"",'3e Historical level Inputs'!CC57)</f>
        <v>3.0925793393451757</v>
      </c>
      <c r="CD59" s="214">
        <f>IF(ISBLANK('3e Historical level Inputs'!CD57),"",'3e Historical level Inputs'!CD57)</f>
        <v>3.0925793393451757</v>
      </c>
      <c r="CE59" s="214">
        <f>IF(ISBLANK('3e Historical level Inputs'!CE57),"",'3e Historical level Inputs'!CE57)</f>
        <v>3.2190198357965287</v>
      </c>
      <c r="CF59" s="214">
        <f>IF(ISBLANK('3e Historical level Inputs'!CF57),"",'3e Historical level Inputs'!CF57)</f>
        <v>3.2190198357965287</v>
      </c>
      <c r="CG59" s="214">
        <f>IF(ISBLANK('3e Historical level Inputs'!CG57),"",'3e Historical level Inputs'!CG57)</f>
        <v>3.2779581222489003</v>
      </c>
      <c r="CH59" s="214">
        <f>IF(ISBLANK('3e Historical level Inputs'!CH57),"",'3e Historical level Inputs'!CH57)</f>
        <v>3.2757748082511373</v>
      </c>
      <c r="CI59" s="214">
        <f>'3e Historical level Inputs'!CI57</f>
        <v>3.3303477164499919</v>
      </c>
      <c r="CJ59" s="214">
        <f>'3e Historical level Inputs'!CJ57</f>
        <v>3.3346227952539218</v>
      </c>
    </row>
    <row r="60" spans="2:88" s="165" customFormat="1" ht="10.5" customHeight="1" x14ac:dyDescent="0.25">
      <c r="B60" s="182" t="s">
        <v>563</v>
      </c>
      <c r="C60" s="214">
        <f>'3e Historical level Inputs'!C58</f>
        <v>82.714973755382402</v>
      </c>
      <c r="D60" s="214">
        <f>'3e Historical level Inputs'!D58</f>
        <v>83.30462944093604</v>
      </c>
      <c r="E60" s="214">
        <f>'3e Historical level Inputs'!E58</f>
        <v>86.869961250180737</v>
      </c>
      <c r="F60" s="214">
        <f>'3e Historical level Inputs'!F58</f>
        <v>94.247238890788609</v>
      </c>
      <c r="G60" s="214">
        <f>'3e Historical level Inputs'!G58</f>
        <v>96.734713952828457</v>
      </c>
      <c r="H60" s="214">
        <f>'3e Historical level Inputs'!H58</f>
        <v>97.168507138888316</v>
      </c>
      <c r="I60" s="214">
        <f>'3e Historical level Inputs'!I58</f>
        <v>100.42294792546593</v>
      </c>
      <c r="J60" s="214">
        <f>'3e Historical level Inputs'!J58</f>
        <v>100.45161139447517</v>
      </c>
      <c r="K60" s="214">
        <f>'3e Historical level Inputs'!K58</f>
        <v>102.36163788093087</v>
      </c>
      <c r="L60" s="214">
        <f>'3e Historical level Inputs'!L58</f>
        <v>102.52796433266482</v>
      </c>
      <c r="M60" s="214">
        <f>'3e Historical level Inputs'!M58</f>
        <v>177.82465139176094</v>
      </c>
      <c r="N60" s="180"/>
      <c r="O60" s="214">
        <f>'3e Historical level Inputs'!O58</f>
        <v>182.1478421922848</v>
      </c>
      <c r="P60" s="214">
        <f>'3e Historical level Inputs'!P58</f>
        <v>182.1478421922848</v>
      </c>
      <c r="Q60" s="214">
        <f>'3e Historical level Inputs'!Q58</f>
        <v>206.85880395175917</v>
      </c>
      <c r="R60" s="214">
        <f>'3e Historical level Inputs'!R58</f>
        <v>206.85880395175917</v>
      </c>
      <c r="S60" s="214">
        <f>'3e Historical level Inputs'!S58</f>
        <v>208.67378876436524</v>
      </c>
      <c r="T60" s="214">
        <f>'3e Historical level Inputs'!T58</f>
        <v>208.60267796102917</v>
      </c>
      <c r="U60" s="214">
        <f>'3e Historical level Inputs'!U58</f>
        <v>229.00423297302081</v>
      </c>
      <c r="V60" s="214">
        <f>'3e Historical level Inputs'!V58</f>
        <v>229.17361587944052</v>
      </c>
      <c r="W60" s="150"/>
      <c r="X60" s="182" t="s">
        <v>563</v>
      </c>
      <c r="Y60" s="214">
        <f>'3e Historical level Inputs'!Y58</f>
        <v>82.98176272164126</v>
      </c>
      <c r="Z60" s="214">
        <f>'3e Historical level Inputs'!Z58</f>
        <v>83.574994122439222</v>
      </c>
      <c r="AA60" s="214">
        <f>'3e Historical level Inputs'!AA58</f>
        <v>87.143321511512255</v>
      </c>
      <c r="AB60" s="214">
        <f>'3e Historical level Inputs'!AB58</f>
        <v>94.520348445380094</v>
      </c>
      <c r="AC60" s="214">
        <f>'3e Historical level Inputs'!AC58</f>
        <v>97.010365082489656</v>
      </c>
      <c r="AD60" s="214">
        <f>'3e Historical level Inputs'!AD58</f>
        <v>97.446330962546412</v>
      </c>
      <c r="AE60" s="214">
        <f>'3e Historical level Inputs'!AE58</f>
        <v>100.70125129494622</v>
      </c>
      <c r="AF60" s="214">
        <f>'3e Historical level Inputs'!AF58</f>
        <v>100.73078194674262</v>
      </c>
      <c r="AG60" s="214">
        <f>'3e Historical level Inputs'!AG58</f>
        <v>102.64181721102538</v>
      </c>
      <c r="AH60" s="214">
        <f>'3e Historical level Inputs'!AH58</f>
        <v>102.8139345684324</v>
      </c>
      <c r="AI60" s="214">
        <f>'3e Historical level Inputs'!AI58</f>
        <v>178.0904451867786</v>
      </c>
      <c r="AJ60" s="180"/>
      <c r="AK60" s="214">
        <f>'3e Historical level Inputs'!AK58</f>
        <v>182.42892712636078</v>
      </c>
      <c r="AL60" s="214">
        <f>'3e Historical level Inputs'!AL58</f>
        <v>182.42892712636078</v>
      </c>
      <c r="AM60" s="214">
        <f>'3e Historical level Inputs'!AM58</f>
        <v>207.14416932718106</v>
      </c>
      <c r="AN60" s="214">
        <f>'3e Historical level Inputs'!AN58</f>
        <v>207.14416932718106</v>
      </c>
      <c r="AO60" s="214">
        <f>'3e Historical level Inputs'!AO58</f>
        <v>208.58443850008547</v>
      </c>
      <c r="AP60" s="214">
        <f>'3e Historical level Inputs'!AP58</f>
        <v>208.51798403761489</v>
      </c>
      <c r="AQ60" s="214">
        <f>'3e Historical level Inputs'!AQ58</f>
        <v>228.87747314572712</v>
      </c>
      <c r="AR60" s="214">
        <f>'3e Historical level Inputs'!AR58</f>
        <v>229.04123337749175</v>
      </c>
      <c r="AT60" s="182" t="s">
        <v>563</v>
      </c>
      <c r="AU60" s="214">
        <f>'3e Historical level Inputs'!AU58</f>
        <v>92.264788086701628</v>
      </c>
      <c r="AV60" s="214">
        <f>'3e Historical level Inputs'!AV58</f>
        <v>93.233201325138921</v>
      </c>
      <c r="AW60" s="214">
        <f>'3e Historical level Inputs'!AW58</f>
        <v>96.477970439909456</v>
      </c>
      <c r="AX60" s="214">
        <f>'3e Historical level Inputs'!AX58</f>
        <v>105.3509710493535</v>
      </c>
      <c r="AY60" s="214">
        <f>'3e Historical level Inputs'!AY58</f>
        <v>108.02212786677039</v>
      </c>
      <c r="AZ60" s="214">
        <f>'3e Historical level Inputs'!AZ58</f>
        <v>108.80863626388928</v>
      </c>
      <c r="BA60" s="214">
        <f>'3e Historical level Inputs'!BA58</f>
        <v>111.18146076431874</v>
      </c>
      <c r="BB60" s="214">
        <f>'3e Historical level Inputs'!BB58</f>
        <v>106.55887043145906</v>
      </c>
      <c r="BC60" s="214">
        <f>'3e Historical level Inputs'!BC58</f>
        <v>108.54951595475562</v>
      </c>
      <c r="BD60" s="214">
        <f>'3e Historical level Inputs'!BD58</f>
        <v>107.01165656012073</v>
      </c>
      <c r="BE60" s="214">
        <f>'3e Historical level Inputs'!BE58</f>
        <v>111.35295113489376</v>
      </c>
      <c r="BF60" s="180"/>
      <c r="BG60" s="214">
        <f>'3e Historical level Inputs'!BG58</f>
        <v>116.58353148845229</v>
      </c>
      <c r="BH60" s="214">
        <f>'3e Historical level Inputs'!BH58</f>
        <v>116.58353148845229</v>
      </c>
      <c r="BI60" s="214">
        <f>'3e Historical level Inputs'!BI58</f>
        <v>119.36728340621774</v>
      </c>
      <c r="BJ60" s="214">
        <f>'3e Historical level Inputs'!BJ58</f>
        <v>119.36728340621774</v>
      </c>
      <c r="BK60" s="214">
        <f>'3e Historical level Inputs'!BK58</f>
        <v>121.63680114837715</v>
      </c>
      <c r="BL60" s="214">
        <f>'3e Historical level Inputs'!BL58</f>
        <v>121.55660535393956</v>
      </c>
      <c r="BM60" s="214">
        <f>'3e Historical level Inputs'!BM58</f>
        <v>122.3790205956831</v>
      </c>
      <c r="BN60" s="214">
        <f>'3e Historical level Inputs'!BN58</f>
        <v>122.50590640265031</v>
      </c>
      <c r="BO60" s="150"/>
      <c r="BP60" s="182" t="s">
        <v>563</v>
      </c>
      <c r="BQ60" s="214">
        <f>IF(ISBLANK('3e Historical level Inputs'!BQ58),"",'3e Historical level Inputs'!BQ58)</f>
        <v>174.97976184208403</v>
      </c>
      <c r="BR60" s="214">
        <f>IF(ISBLANK('3e Historical level Inputs'!BR58),"",'3e Historical level Inputs'!BR58)</f>
        <v>176.53783076607496</v>
      </c>
      <c r="BS60" s="214">
        <f>IF(ISBLANK('3e Historical level Inputs'!BS58),"",'3e Historical level Inputs'!BS58)</f>
        <v>183.34793169009021</v>
      </c>
      <c r="BT60" s="214">
        <f>IF(ISBLANK('3e Historical level Inputs'!BT58),"",'3e Historical level Inputs'!BT58)</f>
        <v>199.59820994014211</v>
      </c>
      <c r="BU60" s="214">
        <f>IF(ISBLANK('3e Historical level Inputs'!BU58),"",'3e Historical level Inputs'!BU58)</f>
        <v>204.75684181959883</v>
      </c>
      <c r="BV60" s="214">
        <f>IF(ISBLANK('3e Historical level Inputs'!BV58),"",'3e Historical level Inputs'!BV58)</f>
        <v>205.97714340277759</v>
      </c>
      <c r="BW60" s="214">
        <f>IF(ISBLANK('3e Historical level Inputs'!BW58),"",'3e Historical level Inputs'!BW58)</f>
        <v>211.60440868978469</v>
      </c>
      <c r="BX60" s="214">
        <f>IF(ISBLANK('3e Historical level Inputs'!BX58),"",'3e Historical level Inputs'!BX58)</f>
        <v>207.01048182593422</v>
      </c>
      <c r="BY60" s="214">
        <f>IF(ISBLANK('3e Historical level Inputs'!BY58),"",'3e Historical level Inputs'!BY58)</f>
        <v>210.91115383568649</v>
      </c>
      <c r="BZ60" s="214">
        <f>IF(ISBLANK('3e Historical level Inputs'!BZ58),"",'3e Historical level Inputs'!BZ58)</f>
        <v>209.53962089278554</v>
      </c>
      <c r="CA60" s="214">
        <f>IF(ISBLANK('3e Historical level Inputs'!CA58),"",'3e Historical level Inputs'!CA58)</f>
        <v>289.17760252665471</v>
      </c>
      <c r="CB60" s="180" t="str">
        <f>IF(ISBLANK('3e Historical level Inputs'!CB58),"",'3e Historical level Inputs'!CB58)</f>
        <v/>
      </c>
      <c r="CC60" s="214">
        <f>IF(ISBLANK('3e Historical level Inputs'!CC58),"",'3e Historical level Inputs'!CC58)</f>
        <v>298.73137368073708</v>
      </c>
      <c r="CD60" s="214">
        <f>IF(ISBLANK('3e Historical level Inputs'!CD58),"",'3e Historical level Inputs'!CD58)</f>
        <v>298.73137368073708</v>
      </c>
      <c r="CE60" s="214">
        <f>IF(ISBLANK('3e Historical level Inputs'!CE58),"",'3e Historical level Inputs'!CE58)</f>
        <v>326.22608735797689</v>
      </c>
      <c r="CF60" s="214">
        <f>IF(ISBLANK('3e Historical level Inputs'!CF58),"",'3e Historical level Inputs'!CF58)</f>
        <v>326.22608735797689</v>
      </c>
      <c r="CG60" s="214">
        <f>IF(ISBLANK('3e Historical level Inputs'!CG58),"",'3e Historical level Inputs'!CG58)</f>
        <v>330.31058991274239</v>
      </c>
      <c r="CH60" s="214">
        <f>IF(ISBLANK('3e Historical level Inputs'!CH58),"",'3e Historical level Inputs'!CH58)</f>
        <v>330.15928331496872</v>
      </c>
      <c r="CI60" s="214">
        <f>'3e Historical level Inputs'!CI58</f>
        <v>351.38325356870394</v>
      </c>
      <c r="CJ60" s="214">
        <f>'3e Historical level Inputs'!CJ58</f>
        <v>351.67952228209083</v>
      </c>
    </row>
    <row r="61" spans="2:88" s="165" customFormat="1" ht="10.5" customHeight="1" x14ac:dyDescent="0.25">
      <c r="B61"/>
      <c r="C61"/>
      <c r="D61"/>
      <c r="E61"/>
      <c r="F61"/>
      <c r="G61"/>
      <c r="H61"/>
      <c r="I61"/>
      <c r="J61"/>
      <c r="K61"/>
      <c r="L61"/>
      <c r="M61"/>
      <c r="N61"/>
      <c r="O61"/>
      <c r="P61"/>
      <c r="Q61"/>
      <c r="R61"/>
      <c r="S61"/>
      <c r="T61"/>
      <c r="U61"/>
      <c r="V61"/>
      <c r="W61" s="150"/>
      <c r="X61"/>
      <c r="Y61"/>
      <c r="Z61"/>
      <c r="AA61"/>
      <c r="AB61"/>
      <c r="AC61"/>
      <c r="AD61"/>
      <c r="AE61"/>
      <c r="AF61"/>
      <c r="AG61"/>
      <c r="AH61"/>
      <c r="AI61"/>
      <c r="AJ61"/>
      <c r="AT61"/>
      <c r="AU61"/>
      <c r="AV61"/>
      <c r="AW61"/>
      <c r="AX61"/>
      <c r="AY61"/>
      <c r="AZ61"/>
      <c r="BA61"/>
      <c r="BB61"/>
      <c r="BC61"/>
      <c r="BD61"/>
      <c r="BE61"/>
      <c r="BF61"/>
      <c r="BG61"/>
      <c r="BH61"/>
      <c r="BI61"/>
      <c r="BJ61"/>
      <c r="BK61"/>
      <c r="BL61"/>
      <c r="BM61"/>
      <c r="BN61"/>
      <c r="BO61" s="150"/>
      <c r="BP61" s="182" t="s">
        <v>564</v>
      </c>
      <c r="BQ61" s="214">
        <f>IF(ISBLANK('3e Historical level Inputs'!BQ59),"",'3e Historical level Inputs'!BQ59)</f>
        <v>183.72874993418824</v>
      </c>
      <c r="BR61" s="214">
        <f>IF(ISBLANK('3e Historical level Inputs'!BR59),"",'3e Historical level Inputs'!BR59)</f>
        <v>185.36472230437872</v>
      </c>
      <c r="BS61" s="214">
        <f>IF(ISBLANK('3e Historical level Inputs'!BS59),"",'3e Historical level Inputs'!BS59)</f>
        <v>192.51532827459474</v>
      </c>
      <c r="BT61" s="214">
        <f>IF(ISBLANK('3e Historical level Inputs'!BT59),"",'3e Historical level Inputs'!BT59)</f>
        <v>209.57812043714924</v>
      </c>
      <c r="BU61" s="214">
        <f>IF(ISBLANK('3e Historical level Inputs'!BU59),"",'3e Historical level Inputs'!BU59)</f>
        <v>214.99468391057877</v>
      </c>
      <c r="BV61" s="214">
        <f>IF(ISBLANK('3e Historical level Inputs'!BV59),"",'3e Historical level Inputs'!BV59)</f>
        <v>216.27600057291647</v>
      </c>
      <c r="BW61" s="214">
        <f>IF(ISBLANK('3e Historical level Inputs'!BW59),"",'3e Historical level Inputs'!BW59)</f>
        <v>222.18462912427393</v>
      </c>
      <c r="BX61" s="214">
        <f>IF(ISBLANK('3e Historical level Inputs'!BX59),"",'3e Historical level Inputs'!BX59)</f>
        <v>217.36100591723095</v>
      </c>
      <c r="BY61" s="214">
        <f>IF(ISBLANK('3e Historical level Inputs'!BY59),"",'3e Historical level Inputs'!BY59)</f>
        <v>221.45671152747082</v>
      </c>
      <c r="BZ61" s="214">
        <f>IF(ISBLANK('3e Historical level Inputs'!BZ59),"",'3e Historical level Inputs'!BZ59)</f>
        <v>220.01660193742481</v>
      </c>
      <c r="CA61" s="214">
        <f>IF(ISBLANK('3e Historical level Inputs'!CA59),"",'3e Historical level Inputs'!CA59)</f>
        <v>303.63648265298747</v>
      </c>
      <c r="CB61" s="180" t="str">
        <f>IF(ISBLANK('3e Historical level Inputs'!CB59),"",'3e Historical level Inputs'!CB59)</f>
        <v/>
      </c>
      <c r="CC61" s="214">
        <f>IF(ISBLANK('3e Historical level Inputs'!CC59),"",'3e Historical level Inputs'!CC59)</f>
        <v>313.66794236477392</v>
      </c>
      <c r="CD61" s="214">
        <f>IF(ISBLANK('3e Historical level Inputs'!CD59),"",'3e Historical level Inputs'!CD59)</f>
        <v>313.66794236477392</v>
      </c>
      <c r="CE61" s="214">
        <f>IF(ISBLANK('3e Historical level Inputs'!CE59),"",'3e Historical level Inputs'!CE59)</f>
        <v>342.53739172587575</v>
      </c>
      <c r="CF61" s="214">
        <f>IF(ISBLANK('3e Historical level Inputs'!CF59),"",'3e Historical level Inputs'!CF59)</f>
        <v>342.53739172587575</v>
      </c>
      <c r="CG61" s="214">
        <f>IF(ISBLANK('3e Historical level Inputs'!CG59),"",'3e Historical level Inputs'!CG59)</f>
        <v>346.8261194083795</v>
      </c>
      <c r="CH61" s="214">
        <f>IF(ISBLANK('3e Historical level Inputs'!CH59),"",'3e Historical level Inputs'!CH59)</f>
        <v>346.66724748071715</v>
      </c>
      <c r="CI61" s="214">
        <f>'3e Historical level Inputs'!CI59</f>
        <v>368.95241624713913</v>
      </c>
      <c r="CJ61" s="214">
        <f>'3e Historical level Inputs'!CJ59</f>
        <v>369.26349839619536</v>
      </c>
    </row>
    <row r="62" spans="2:88" s="167" customFormat="1" ht="10.5" customHeight="1" x14ac:dyDescent="0.2">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6"/>
      <c r="BR62" s="176"/>
      <c r="BS62" s="176"/>
      <c r="BT62" s="176"/>
      <c r="BU62" s="176"/>
      <c r="BV62" s="176"/>
      <c r="BW62" s="176"/>
      <c r="BX62" s="176"/>
      <c r="BY62" s="176"/>
      <c r="BZ62" s="176"/>
      <c r="CA62" s="176"/>
      <c r="CB62" s="176"/>
      <c r="CC62" s="176"/>
      <c r="CD62" s="176"/>
      <c r="CE62" s="176"/>
      <c r="CF62" s="176"/>
      <c r="CG62" s="176"/>
      <c r="CH62" s="176"/>
    </row>
    <row r="63" spans="2:88" s="165" customFormat="1" ht="38.25" customHeight="1" x14ac:dyDescent="0.25">
      <c r="B63" s="178" t="s">
        <v>565</v>
      </c>
      <c r="C63" s="179" t="s">
        <v>533</v>
      </c>
      <c r="D63" s="179" t="s">
        <v>534</v>
      </c>
      <c r="E63" s="179" t="s">
        <v>535</v>
      </c>
      <c r="F63" s="179" t="s">
        <v>536</v>
      </c>
      <c r="G63" s="179" t="s">
        <v>537</v>
      </c>
      <c r="H63" s="179" t="s">
        <v>538</v>
      </c>
      <c r="I63" s="179" t="s">
        <v>539</v>
      </c>
      <c r="J63" s="179" t="s">
        <v>540</v>
      </c>
      <c r="K63" s="179" t="s">
        <v>541</v>
      </c>
      <c r="L63" s="179" t="s">
        <v>542</v>
      </c>
      <c r="M63" s="179" t="s">
        <v>543</v>
      </c>
      <c r="N63" s="180"/>
      <c r="O63" s="179" t="s">
        <v>544</v>
      </c>
      <c r="P63" s="179" t="s">
        <v>545</v>
      </c>
      <c r="Q63" s="179" t="s">
        <v>546</v>
      </c>
      <c r="R63" s="181" t="s">
        <v>547</v>
      </c>
      <c r="S63" s="181" t="s">
        <v>548</v>
      </c>
      <c r="T63" s="181" t="s">
        <v>549</v>
      </c>
      <c r="U63" s="181" t="s">
        <v>106</v>
      </c>
      <c r="V63" s="181" t="s">
        <v>107</v>
      </c>
      <c r="W63" s="150"/>
      <c r="X63" s="178" t="s">
        <v>565</v>
      </c>
      <c r="Y63" s="179" t="s">
        <v>533</v>
      </c>
      <c r="Z63" s="179" t="s">
        <v>534</v>
      </c>
      <c r="AA63" s="179" t="s">
        <v>535</v>
      </c>
      <c r="AB63" s="179" t="s">
        <v>536</v>
      </c>
      <c r="AC63" s="179" t="s">
        <v>537</v>
      </c>
      <c r="AD63" s="179" t="s">
        <v>538</v>
      </c>
      <c r="AE63" s="179" t="s">
        <v>539</v>
      </c>
      <c r="AF63" s="179" t="s">
        <v>540</v>
      </c>
      <c r="AG63" s="179" t="s">
        <v>541</v>
      </c>
      <c r="AH63" s="179" t="s">
        <v>542</v>
      </c>
      <c r="AI63" s="179" t="s">
        <v>543</v>
      </c>
      <c r="AJ63" s="180"/>
      <c r="AK63" s="179" t="s">
        <v>544</v>
      </c>
      <c r="AL63" s="179" t="s">
        <v>545</v>
      </c>
      <c r="AM63" s="179" t="s">
        <v>546</v>
      </c>
      <c r="AN63" s="181" t="s">
        <v>547</v>
      </c>
      <c r="AO63" s="181" t="s">
        <v>548</v>
      </c>
      <c r="AP63" s="181" t="s">
        <v>549</v>
      </c>
      <c r="AQ63" s="181" t="s">
        <v>106</v>
      </c>
      <c r="AR63" s="181" t="s">
        <v>107</v>
      </c>
      <c r="AT63" s="178" t="s">
        <v>565</v>
      </c>
      <c r="AU63" s="179" t="s">
        <v>533</v>
      </c>
      <c r="AV63" s="179" t="s">
        <v>534</v>
      </c>
      <c r="AW63" s="179" t="s">
        <v>535</v>
      </c>
      <c r="AX63" s="179" t="s">
        <v>536</v>
      </c>
      <c r="AY63" s="179" t="s">
        <v>537</v>
      </c>
      <c r="AZ63" s="179" t="s">
        <v>538</v>
      </c>
      <c r="BA63" s="179" t="s">
        <v>539</v>
      </c>
      <c r="BB63" s="179" t="s">
        <v>540</v>
      </c>
      <c r="BC63" s="179" t="s">
        <v>541</v>
      </c>
      <c r="BD63" s="179" t="s">
        <v>542</v>
      </c>
      <c r="BE63" s="179" t="s">
        <v>543</v>
      </c>
      <c r="BF63" s="180"/>
      <c r="BG63" s="179" t="s">
        <v>544</v>
      </c>
      <c r="BH63" s="179" t="s">
        <v>545</v>
      </c>
      <c r="BI63" s="179" t="s">
        <v>546</v>
      </c>
      <c r="BJ63" s="181" t="s">
        <v>547</v>
      </c>
      <c r="BK63" s="181" t="s">
        <v>548</v>
      </c>
      <c r="BL63" s="181" t="s">
        <v>549</v>
      </c>
      <c r="BM63" s="181" t="s">
        <v>106</v>
      </c>
      <c r="BN63" s="181" t="s">
        <v>107</v>
      </c>
      <c r="BO63" s="150"/>
      <c r="BP63" s="178" t="s">
        <v>565</v>
      </c>
      <c r="BQ63" s="179" t="s">
        <v>533</v>
      </c>
      <c r="BR63" s="179" t="s">
        <v>534</v>
      </c>
      <c r="BS63" s="179" t="s">
        <v>535</v>
      </c>
      <c r="BT63" s="179" t="s">
        <v>536</v>
      </c>
      <c r="BU63" s="179" t="s">
        <v>537</v>
      </c>
      <c r="BV63" s="179" t="s">
        <v>538</v>
      </c>
      <c r="BW63" s="179" t="s">
        <v>539</v>
      </c>
      <c r="BX63" s="179" t="s">
        <v>540</v>
      </c>
      <c r="BY63" s="179" t="s">
        <v>541</v>
      </c>
      <c r="BZ63" s="179" t="s">
        <v>542</v>
      </c>
      <c r="CA63" s="179" t="s">
        <v>543</v>
      </c>
      <c r="CB63" s="180"/>
      <c r="CC63" s="179" t="s">
        <v>544</v>
      </c>
      <c r="CD63" s="179" t="s">
        <v>545</v>
      </c>
      <c r="CE63" s="179" t="s">
        <v>546</v>
      </c>
      <c r="CF63" s="181" t="s">
        <v>547</v>
      </c>
      <c r="CG63" s="181" t="s">
        <v>548</v>
      </c>
      <c r="CH63" s="181" t="s">
        <v>549</v>
      </c>
      <c r="CI63" s="181" t="s">
        <v>106</v>
      </c>
      <c r="CJ63" s="181" t="s">
        <v>107</v>
      </c>
    </row>
    <row r="64" spans="2:88" s="165" customFormat="1" ht="10.5" customHeight="1" x14ac:dyDescent="0.25">
      <c r="B64" s="182" t="s">
        <v>550</v>
      </c>
      <c r="C64" s="214">
        <f>'3e Historical level Inputs'!C62</f>
        <v>179.00136797424895</v>
      </c>
      <c r="D64" s="214">
        <f>'3e Historical level Inputs'!D62</f>
        <v>171.2844775148248</v>
      </c>
      <c r="E64" s="214">
        <f>'3e Historical level Inputs'!E62</f>
        <v>188.2966425157575</v>
      </c>
      <c r="F64" s="214">
        <f>'3e Historical level Inputs'!F62</f>
        <v>205.64726567876167</v>
      </c>
      <c r="G64" s="214">
        <f>'3e Historical level Inputs'!G62</f>
        <v>244.35175317326426</v>
      </c>
      <c r="H64" s="214">
        <f>'3e Historical level Inputs'!H62</f>
        <v>220.83214040458211</v>
      </c>
      <c r="I64" s="214">
        <f>'3e Historical level Inputs'!I62</f>
        <v>213.18332557673111</v>
      </c>
      <c r="J64" s="214">
        <f>'3e Historical level Inputs'!J62</f>
        <v>186.28634708232781</v>
      </c>
      <c r="K64" s="214">
        <f>'3e Historical level Inputs'!K62</f>
        <v>221.40767996833435</v>
      </c>
      <c r="L64" s="214">
        <f>'3e Historical level Inputs'!L62</f>
        <v>277.90448646108462</v>
      </c>
      <c r="M64" s="214">
        <f>'3e Historical level Inputs'!M62</f>
        <v>515.28606921595917</v>
      </c>
      <c r="N64" s="180"/>
      <c r="O64" s="214">
        <f>'3e Historical level Inputs'!O62</f>
        <v>1154.4785866007871</v>
      </c>
      <c r="P64" s="214">
        <f>'3e Historical level Inputs'!P62</f>
        <v>1597.1745371627455</v>
      </c>
      <c r="Q64" s="214">
        <f>'3e Historical level Inputs'!Q62</f>
        <v>1089.9605425061691</v>
      </c>
      <c r="R64" s="214">
        <f>'3e Historical level Inputs'!R62</f>
        <v>493.32342630895181</v>
      </c>
      <c r="S64" s="214">
        <f>'3e Historical level Inputs'!S62</f>
        <v>437.44397863035232</v>
      </c>
      <c r="T64" s="214">
        <f>'3e Historical level Inputs'!T62</f>
        <v>473.48294979096471</v>
      </c>
      <c r="U64" s="214">
        <f>'3e Historical level Inputs'!U62</f>
        <v>352.81674784941504</v>
      </c>
      <c r="V64" s="214">
        <f>'3e Historical level Inputs'!V62</f>
        <v>299.97045974315182</v>
      </c>
      <c r="W64" s="150"/>
      <c r="X64" s="182" t="s">
        <v>550</v>
      </c>
      <c r="Y64" s="214">
        <f>'3e Historical level Inputs'!Y62</f>
        <v>243.5641006936373</v>
      </c>
      <c r="Z64" s="214">
        <f>'3e Historical level Inputs'!Z62</f>
        <v>233.38718526559481</v>
      </c>
      <c r="AA64" s="214">
        <f>'3e Historical level Inputs'!AA62</f>
        <v>255.96477111507141</v>
      </c>
      <c r="AB64" s="214">
        <f>'3e Historical level Inputs'!AB62</f>
        <v>280.35133215513343</v>
      </c>
      <c r="AC64" s="214">
        <f>'3e Historical level Inputs'!AC62</f>
        <v>331.88177601701312</v>
      </c>
      <c r="AD64" s="214">
        <f>'3e Historical level Inputs'!AD62</f>
        <v>300.85275986127681</v>
      </c>
      <c r="AE64" s="214">
        <f>'3e Historical level Inputs'!AE62</f>
        <v>290.33538273875416</v>
      </c>
      <c r="AF64" s="214">
        <f>'3e Historical level Inputs'!AF62</f>
        <v>253.3454702673852</v>
      </c>
      <c r="AG64" s="214">
        <f>'3e Historical level Inputs'!AG62</f>
        <v>301.17601117012339</v>
      </c>
      <c r="AH64" s="214">
        <f>'3e Historical level Inputs'!AH62</f>
        <v>380.12916390301859</v>
      </c>
      <c r="AI64" s="214">
        <f>'3e Historical level Inputs'!AI62</f>
        <v>686.93566973033592</v>
      </c>
      <c r="AJ64" s="180"/>
      <c r="AK64" s="214">
        <f>'3e Historical level Inputs'!AK62</f>
        <v>1512.8094841491961</v>
      </c>
      <c r="AL64" s="214">
        <f>'3e Historical level Inputs'!AL62</f>
        <v>2208.3388120062273</v>
      </c>
      <c r="AM64" s="214">
        <f>'3e Historical level Inputs'!AM62</f>
        <v>1494.1918100465305</v>
      </c>
      <c r="AN64" s="214">
        <f>'3e Historical level Inputs'!AN62</f>
        <v>666.64106676100289</v>
      </c>
      <c r="AO64" s="214">
        <f>'3e Historical level Inputs'!AO62</f>
        <v>594.283958811405</v>
      </c>
      <c r="AP64" s="214">
        <f>'3e Historical level Inputs'!AP62</f>
        <v>646.55912706764207</v>
      </c>
      <c r="AQ64" s="214">
        <f>'3e Historical level Inputs'!AQ62</f>
        <v>477.16805647172947</v>
      </c>
      <c r="AR64" s="214">
        <f>'3e Historical level Inputs'!AR62</f>
        <v>400.7554662471087</v>
      </c>
      <c r="AT64" s="182" t="s">
        <v>550</v>
      </c>
      <c r="AU64" s="214">
        <f>'3e Historical level Inputs'!AU62</f>
        <v>200.75</v>
      </c>
      <c r="AV64" s="214">
        <f>'3e Historical level Inputs'!AV62</f>
        <v>199.05999999999997</v>
      </c>
      <c r="AW64" s="214">
        <f>'3e Historical level Inputs'!AW62</f>
        <v>215.77</v>
      </c>
      <c r="AX64" s="214">
        <f>'3e Historical level Inputs'!AX62</f>
        <v>243.3600000000001</v>
      </c>
      <c r="AY64" s="214">
        <f>'3e Historical level Inputs'!AY62</f>
        <v>281.17999999999995</v>
      </c>
      <c r="AZ64" s="214">
        <f>'3e Historical level Inputs'!AZ62</f>
        <v>230.78000000000006</v>
      </c>
      <c r="BA64" s="214">
        <f>'3e Historical level Inputs'!BA62</f>
        <v>206.32000000000002</v>
      </c>
      <c r="BB64" s="214">
        <f>'3e Historical level Inputs'!BB62</f>
        <v>145.13000000000005</v>
      </c>
      <c r="BC64" s="214">
        <f>'3e Historical level Inputs'!BC62</f>
        <v>187.07</v>
      </c>
      <c r="BD64" s="214">
        <f>'3e Historical level Inputs'!BD62</f>
        <v>276.5100000000001</v>
      </c>
      <c r="BE64" s="214">
        <f>'3e Historical level Inputs'!BE62</f>
        <v>586.80999999999972</v>
      </c>
      <c r="BF64" s="180"/>
      <c r="BG64" s="214">
        <f>'3e Historical level Inputs'!BG62</f>
        <v>1376.8009245311077</v>
      </c>
      <c r="BH64" s="214">
        <f>'3e Historical level Inputs'!BH62</f>
        <v>1631.9111772946392</v>
      </c>
      <c r="BI64" s="214">
        <f>'3e Historical level Inputs'!BI62</f>
        <v>1133.4240853181416</v>
      </c>
      <c r="BJ64" s="214">
        <f>'3e Historical level Inputs'!BJ62</f>
        <v>572.26257830931559</v>
      </c>
      <c r="BK64" s="214">
        <f>'3e Historical level Inputs'!BK62</f>
        <v>524.28445804252556</v>
      </c>
      <c r="BL64" s="214">
        <f>'3e Historical level Inputs'!BL62</f>
        <v>582.25117085916713</v>
      </c>
      <c r="BM64" s="214">
        <f>'3e Historical level Inputs'!BM62</f>
        <v>409.58146100228066</v>
      </c>
      <c r="BN64" s="214">
        <f>'3e Historical level Inputs'!BN62</f>
        <v>347.51209214970675</v>
      </c>
      <c r="BO64" s="150"/>
      <c r="BP64" s="182" t="s">
        <v>550</v>
      </c>
      <c r="BQ64" s="214">
        <f>'3e Historical level Inputs'!BQ62</f>
        <v>379.75136797424898</v>
      </c>
      <c r="BR64" s="214">
        <f>'3e Historical level Inputs'!BR62</f>
        <v>370.3444775148248</v>
      </c>
      <c r="BS64" s="214">
        <f>'3e Historical level Inputs'!BS62</f>
        <v>404.06664251575751</v>
      </c>
      <c r="BT64" s="214">
        <f>'3e Historical level Inputs'!BT62</f>
        <v>449.00726567876177</v>
      </c>
      <c r="BU64" s="214">
        <f>'3e Historical level Inputs'!BU62</f>
        <v>525.53175317326418</v>
      </c>
      <c r="BV64" s="214">
        <f>'3e Historical level Inputs'!BV62</f>
        <v>451.61214040458219</v>
      </c>
      <c r="BW64" s="214">
        <f>'3e Historical level Inputs'!BW62</f>
        <v>419.50332557673113</v>
      </c>
      <c r="BX64" s="214">
        <f>'3e Historical level Inputs'!BX62</f>
        <v>331.41634708232789</v>
      </c>
      <c r="BY64" s="214">
        <f>'3e Historical level Inputs'!BY62</f>
        <v>408.47767996833431</v>
      </c>
      <c r="BZ64" s="214">
        <f>'3e Historical level Inputs'!BZ62</f>
        <v>554.41448646108472</v>
      </c>
      <c r="CA64" s="214">
        <f>'3e Historical level Inputs'!CA62</f>
        <v>1102.0960692159588</v>
      </c>
      <c r="CB64" s="180"/>
      <c r="CC64" s="214">
        <f>'3e Historical level Inputs'!CC62</f>
        <v>2531.2795111318947</v>
      </c>
      <c r="CD64" s="214">
        <f>'3e Historical level Inputs'!CD62</f>
        <v>3229.0857144573847</v>
      </c>
      <c r="CE64" s="214">
        <f>'3e Historical level Inputs'!CE62</f>
        <v>2223.3846278243109</v>
      </c>
      <c r="CF64" s="214">
        <f>'3e Historical level Inputs'!CF62</f>
        <v>1065.5860046182675</v>
      </c>
      <c r="CG64" s="214">
        <f>'3e Historical level Inputs'!CG62</f>
        <v>961.72843667287793</v>
      </c>
      <c r="CH64" s="214">
        <f>'3e Historical level Inputs'!CH62</f>
        <v>1055.7341206501319</v>
      </c>
      <c r="CI64" s="214">
        <f>'3e Historical level Inputs'!CI62</f>
        <v>762.3982088516957</v>
      </c>
      <c r="CJ64" s="214">
        <f>'3e Historical level Inputs'!CJ62</f>
        <v>647.48255189285851</v>
      </c>
    </row>
    <row r="65" spans="2:88" s="165" customFormat="1" ht="10.5" customHeight="1" x14ac:dyDescent="0.25">
      <c r="B65" s="182" t="s">
        <v>552</v>
      </c>
      <c r="C65" s="214">
        <f>'3e Historical level Inputs'!C63</f>
        <v>3.4648843503671367</v>
      </c>
      <c r="D65" s="214">
        <f>'3e Historical level Inputs'!D63</f>
        <v>3.3612879396840958</v>
      </c>
      <c r="E65" s="214">
        <f>'3e Historical level Inputs'!E63</f>
        <v>11.652403061262774</v>
      </c>
      <c r="F65" s="214">
        <f>'3e Historical level Inputs'!F63</f>
        <v>11.077105801368656</v>
      </c>
      <c r="G65" s="214">
        <f>'3e Historical level Inputs'!G63</f>
        <v>14.883230646022749</v>
      </c>
      <c r="H65" s="214">
        <f>'3e Historical level Inputs'!H63</f>
        <v>14.819176551301227</v>
      </c>
      <c r="I65" s="214">
        <f>'3e Historical level Inputs'!I63</f>
        <v>17.646102036866232</v>
      </c>
      <c r="J65" s="214">
        <f>'3e Historical level Inputs'!J63</f>
        <v>18.715424771732444</v>
      </c>
      <c r="K65" s="214">
        <f>'3e Historical level Inputs'!K63</f>
        <v>14.308593954183147</v>
      </c>
      <c r="L65" s="214">
        <f>'3e Historical level Inputs'!L63</f>
        <v>14.67492004669276</v>
      </c>
      <c r="M65" s="214">
        <f>'3e Historical level Inputs'!M63</f>
        <v>9.2172823280201097</v>
      </c>
      <c r="N65" s="180"/>
      <c r="O65" s="214">
        <f>'3e Historical level Inputs'!O63</f>
        <v>11.671120371343685</v>
      </c>
      <c r="P65" s="214">
        <f>'3e Historical level Inputs'!P63</f>
        <v>11.671120371343685</v>
      </c>
      <c r="Q65" s="214">
        <f>'3e Historical level Inputs'!Q63</f>
        <v>18.00005259322603</v>
      </c>
      <c r="R65" s="214">
        <f>'3e Historical level Inputs'!R63</f>
        <v>18.00005259322603</v>
      </c>
      <c r="S65" s="214">
        <f>'3e Historical level Inputs'!S63</f>
        <v>17.216596257944094</v>
      </c>
      <c r="T65" s="214">
        <f>'3e Historical level Inputs'!T63</f>
        <v>17.216596257944094</v>
      </c>
      <c r="U65" s="214">
        <f>'3e Historical level Inputs'!U63</f>
        <v>23.47032631810719</v>
      </c>
      <c r="V65" s="214">
        <f>'3e Historical level Inputs'!V63</f>
        <v>21.613731818623155</v>
      </c>
      <c r="W65" s="150"/>
      <c r="X65" s="182" t="s">
        <v>552</v>
      </c>
      <c r="Y65" s="214">
        <f>'3e Historical level Inputs'!Y63</f>
        <v>3.695838468799503</v>
      </c>
      <c r="Z65" s="214">
        <f>'3e Historical level Inputs'!Z63</f>
        <v>3.5853367720281919</v>
      </c>
      <c r="AA65" s="214">
        <f>'3e Historical level Inputs'!AA63</f>
        <v>12.42910064094038</v>
      </c>
      <c r="AB65" s="214">
        <f>'3e Historical level Inputs'!AB63</f>
        <v>11.815456613688003</v>
      </c>
      <c r="AC65" s="214">
        <f>'3e Historical level Inputs'!AC63</f>
        <v>15.875278204103214</v>
      </c>
      <c r="AD65" s="214">
        <f>'3e Historical level Inputs'!AD63</f>
        <v>15.252517859400495</v>
      </c>
      <c r="AE65" s="214">
        <f>'3e Historical level Inputs'!AE63</f>
        <v>18.162094323274683</v>
      </c>
      <c r="AF65" s="214">
        <f>'3e Historical level Inputs'!AF63</f>
        <v>18.515809469683656</v>
      </c>
      <c r="AG65" s="214">
        <f>'3e Historical level Inputs'!AG63</f>
        <v>14.155980140040841</v>
      </c>
      <c r="AH65" s="214">
        <f>'3e Historical level Inputs'!AH63</f>
        <v>14.309299644028929</v>
      </c>
      <c r="AI65" s="214">
        <f>'3e Historical level Inputs'!AI63</f>
        <v>8.9876347080460999</v>
      </c>
      <c r="AJ65" s="180"/>
      <c r="AK65" s="214">
        <f>'3e Historical level Inputs'!AK63</f>
        <v>12.009130989979031</v>
      </c>
      <c r="AL65" s="214">
        <f>'3e Historical level Inputs'!AL63</f>
        <v>12.009130989979031</v>
      </c>
      <c r="AM65" s="214">
        <f>'3e Historical level Inputs'!AM63</f>
        <v>18.521453844979444</v>
      </c>
      <c r="AN65" s="214">
        <f>'3e Historical level Inputs'!AN63</f>
        <v>18.521453844979444</v>
      </c>
      <c r="AO65" s="214">
        <f>'3e Historical level Inputs'!AO63</f>
        <v>18.417607023985347</v>
      </c>
      <c r="AP65" s="214">
        <f>'3e Historical level Inputs'!AP63</f>
        <v>18.417607023985347</v>
      </c>
      <c r="AQ65" s="214">
        <f>'3e Historical level Inputs'!AQ63</f>
        <v>25.107186244146799</v>
      </c>
      <c r="AR65" s="214">
        <f>'3e Historical level Inputs'!AR63</f>
        <v>23.121109730057501</v>
      </c>
      <c r="AT65" s="182" t="s">
        <v>552</v>
      </c>
      <c r="AU65" s="214">
        <f>'3e Historical level Inputs'!AU63</f>
        <v>0</v>
      </c>
      <c r="AV65" s="214">
        <f>'3e Historical level Inputs'!AV63</f>
        <v>0</v>
      </c>
      <c r="AW65" s="214">
        <f>'3e Historical level Inputs'!AW63</f>
        <v>0</v>
      </c>
      <c r="AX65" s="214">
        <f>'3e Historical level Inputs'!AX63</f>
        <v>0</v>
      </c>
      <c r="AY65" s="214">
        <f>'3e Historical level Inputs'!AY63</f>
        <v>0</v>
      </c>
      <c r="AZ65" s="214">
        <f>'3e Historical level Inputs'!AZ63</f>
        <v>0</v>
      </c>
      <c r="BA65" s="214">
        <f>'3e Historical level Inputs'!BA63</f>
        <v>0</v>
      </c>
      <c r="BB65" s="214">
        <f>'3e Historical level Inputs'!BB63</f>
        <v>0</v>
      </c>
      <c r="BC65" s="214">
        <f>'3e Historical level Inputs'!BC63</f>
        <v>0</v>
      </c>
      <c r="BD65" s="214">
        <f>'3e Historical level Inputs'!BD63</f>
        <v>0</v>
      </c>
      <c r="BE65" s="214">
        <f>'3e Historical level Inputs'!BE63</f>
        <v>0</v>
      </c>
      <c r="BF65" s="180"/>
      <c r="BG65" s="214">
        <f>'3e Historical level Inputs'!BG63</f>
        <v>0</v>
      </c>
      <c r="BH65" s="214">
        <f>'3e Historical level Inputs'!BH63</f>
        <v>0</v>
      </c>
      <c r="BI65" s="214">
        <f>'3e Historical level Inputs'!BI63</f>
        <v>0</v>
      </c>
      <c r="BJ65" s="214">
        <f>'3e Historical level Inputs'!BJ63</f>
        <v>0</v>
      </c>
      <c r="BK65" s="214">
        <f>'3e Historical level Inputs'!BK63</f>
        <v>0</v>
      </c>
      <c r="BL65" s="214">
        <f>'3e Historical level Inputs'!BL63</f>
        <v>0</v>
      </c>
      <c r="BM65" s="214">
        <f>'3e Historical level Inputs'!BM63</f>
        <v>0</v>
      </c>
      <c r="BN65" s="214">
        <f>'3e Historical level Inputs'!BN63</f>
        <v>0</v>
      </c>
      <c r="BO65" s="150"/>
      <c r="BP65" s="182" t="s">
        <v>552</v>
      </c>
      <c r="BQ65" s="214">
        <f>'3e Historical level Inputs'!BQ63</f>
        <v>3.4648843503671367</v>
      </c>
      <c r="BR65" s="214">
        <f>'3e Historical level Inputs'!BR63</f>
        <v>3.3612879396840958</v>
      </c>
      <c r="BS65" s="214">
        <f>'3e Historical level Inputs'!BS63</f>
        <v>11.652403061262774</v>
      </c>
      <c r="BT65" s="214">
        <f>'3e Historical level Inputs'!BT63</f>
        <v>11.077105801368656</v>
      </c>
      <c r="BU65" s="214">
        <f>'3e Historical level Inputs'!BU63</f>
        <v>14.883230646022749</v>
      </c>
      <c r="BV65" s="214">
        <f>'3e Historical level Inputs'!BV63</f>
        <v>14.819176551301227</v>
      </c>
      <c r="BW65" s="214">
        <f>'3e Historical level Inputs'!BW63</f>
        <v>17.646102036866232</v>
      </c>
      <c r="BX65" s="214">
        <f>'3e Historical level Inputs'!BX63</f>
        <v>18.715424771732444</v>
      </c>
      <c r="BY65" s="214">
        <f>'3e Historical level Inputs'!BY63</f>
        <v>14.308593954183147</v>
      </c>
      <c r="BZ65" s="214">
        <f>'3e Historical level Inputs'!BZ63</f>
        <v>14.67492004669276</v>
      </c>
      <c r="CA65" s="214">
        <f>'3e Historical level Inputs'!CA63</f>
        <v>9.2172823280201097</v>
      </c>
      <c r="CB65" s="180"/>
      <c r="CC65" s="214">
        <f>'3e Historical level Inputs'!CC63</f>
        <v>11.671120371343685</v>
      </c>
      <c r="CD65" s="214">
        <f>'3e Historical level Inputs'!CD63</f>
        <v>11.671120371343685</v>
      </c>
      <c r="CE65" s="214">
        <f>'3e Historical level Inputs'!CE63</f>
        <v>18.00005259322603</v>
      </c>
      <c r="CF65" s="214">
        <f>'3e Historical level Inputs'!CF63</f>
        <v>18.00005259322603</v>
      </c>
      <c r="CG65" s="214">
        <f>'3e Historical level Inputs'!CG63</f>
        <v>17.216596257944094</v>
      </c>
      <c r="CH65" s="214">
        <f>'3e Historical level Inputs'!CH63</f>
        <v>17.216596257944094</v>
      </c>
      <c r="CI65" s="214">
        <f>'3e Historical level Inputs'!CI63</f>
        <v>23.47032631810719</v>
      </c>
      <c r="CJ65" s="214">
        <f>'3e Historical level Inputs'!CJ63</f>
        <v>21.613731818623155</v>
      </c>
    </row>
    <row r="66" spans="2:88" s="165" customFormat="1" ht="10.5" customHeight="1" x14ac:dyDescent="0.25">
      <c r="B66" s="182" t="s">
        <v>553</v>
      </c>
      <c r="C66" s="214" t="str">
        <f>'3e Historical level Inputs'!C64</f>
        <v>-</v>
      </c>
      <c r="D66" s="214" t="str">
        <f>'3e Historical level Inputs'!D64</f>
        <v>-</v>
      </c>
      <c r="E66" s="214" t="str">
        <f>'3e Historical level Inputs'!E64</f>
        <v>-</v>
      </c>
      <c r="F66" s="214" t="str">
        <f>'3e Historical level Inputs'!F64</f>
        <v>-</v>
      </c>
      <c r="G66" s="214" t="str">
        <f>'3e Historical level Inputs'!G64</f>
        <v>-</v>
      </c>
      <c r="H66" s="214" t="str">
        <f>'3e Historical level Inputs'!H64</f>
        <v>-</v>
      </c>
      <c r="I66" s="214" t="str">
        <f>'3e Historical level Inputs'!I64</f>
        <v>-</v>
      </c>
      <c r="J66" s="214">
        <f>'3e Historical level Inputs'!J64</f>
        <v>4.5552674196923926</v>
      </c>
      <c r="K66" s="214">
        <f>'3e Historical level Inputs'!K64</f>
        <v>9.975695096053105</v>
      </c>
      <c r="L66" s="214">
        <f>'3e Historical level Inputs'!L64</f>
        <v>4.43</v>
      </c>
      <c r="M66" s="214" t="str">
        <f>'3e Historical level Inputs'!M64</f>
        <v>-</v>
      </c>
      <c r="N66" s="180"/>
      <c r="O66" s="214">
        <f>'3e Historical level Inputs'!O64</f>
        <v>20.736406675957259</v>
      </c>
      <c r="P66" s="214">
        <f>'3e Historical level Inputs'!P64</f>
        <v>20.736406675957259</v>
      </c>
      <c r="Q66" s="214">
        <f>'3e Historical level Inputs'!Q64</f>
        <v>26.747623889549011</v>
      </c>
      <c r="R66" s="214">
        <f>'3e Historical level Inputs'!R64</f>
        <v>35.16407790811737</v>
      </c>
      <c r="S66" s="214">
        <f>'3e Historical level Inputs'!S64</f>
        <v>6.0112172135917499</v>
      </c>
      <c r="T66" s="214">
        <f>'3e Historical level Inputs'!T64</f>
        <v>6.0112172135917499</v>
      </c>
      <c r="U66" s="214">
        <f>'3e Historical level Inputs'!U64</f>
        <v>15.899644085837112</v>
      </c>
      <c r="V66" s="214">
        <f>'3e Historical level Inputs'!V64</f>
        <v>15.899644085837112</v>
      </c>
      <c r="W66" s="150"/>
      <c r="X66" s="182" t="s">
        <v>553</v>
      </c>
      <c r="Y66" s="214" t="str">
        <f>'3e Historical level Inputs'!Y64</f>
        <v>-</v>
      </c>
      <c r="Z66" s="214" t="str">
        <f>'3e Historical level Inputs'!Z64</f>
        <v>-</v>
      </c>
      <c r="AA66" s="214" t="str">
        <f>'3e Historical level Inputs'!AA64</f>
        <v>-</v>
      </c>
      <c r="AB66" s="214" t="str">
        <f>'3e Historical level Inputs'!AB64</f>
        <v>-</v>
      </c>
      <c r="AC66" s="214" t="str">
        <f>'3e Historical level Inputs'!AC64</f>
        <v>-</v>
      </c>
      <c r="AD66" s="214" t="str">
        <f>'3e Historical level Inputs'!AD64</f>
        <v>-</v>
      </c>
      <c r="AE66" s="214" t="str">
        <f>'3e Historical level Inputs'!AE64</f>
        <v>-</v>
      </c>
      <c r="AF66" s="214">
        <f>'3e Historical level Inputs'!AF64</f>
        <v>6.5476579358857476</v>
      </c>
      <c r="AG66" s="214">
        <f>'3e Historical level Inputs'!AG64</f>
        <v>9.975695096053105</v>
      </c>
      <c r="AH66" s="214">
        <f>'3e Historical level Inputs'!AH64</f>
        <v>4.43</v>
      </c>
      <c r="AI66" s="214" t="str">
        <f>'3e Historical level Inputs'!AI64</f>
        <v>-</v>
      </c>
      <c r="AJ66" s="180"/>
      <c r="AK66" s="214">
        <f>'3e Historical level Inputs'!AK64</f>
        <v>20.701931196232078</v>
      </c>
      <c r="AL66" s="214">
        <f>'3e Historical level Inputs'!AL64</f>
        <v>20.701931196232078</v>
      </c>
      <c r="AM66" s="214">
        <f>'3e Historical level Inputs'!AM64</f>
        <v>26.713148409823834</v>
      </c>
      <c r="AN66" s="214">
        <f>'3e Historical level Inputs'!AN64</f>
        <v>38.116086112400332</v>
      </c>
      <c r="AO66" s="214">
        <f>'3e Historical level Inputs'!AO64</f>
        <v>6.0112172135917499</v>
      </c>
      <c r="AP66" s="214">
        <f>'3e Historical level Inputs'!AP64</f>
        <v>6.0112172135917499</v>
      </c>
      <c r="AQ66" s="214">
        <f>'3e Historical level Inputs'!AQ64</f>
        <v>15.899644085837112</v>
      </c>
      <c r="AR66" s="214">
        <f>'3e Historical level Inputs'!AR64</f>
        <v>15.899644085837112</v>
      </c>
      <c r="AT66" s="182" t="s">
        <v>553</v>
      </c>
      <c r="AU66" s="214" t="str">
        <f>'3e Historical level Inputs'!AU64</f>
        <v>-</v>
      </c>
      <c r="AV66" s="214" t="str">
        <f>'3e Historical level Inputs'!AV64</f>
        <v>-</v>
      </c>
      <c r="AW66" s="214" t="str">
        <f>'3e Historical level Inputs'!AW64</f>
        <v>-</v>
      </c>
      <c r="AX66" s="214" t="str">
        <f>'3e Historical level Inputs'!AX64</f>
        <v>-</v>
      </c>
      <c r="AY66" s="214" t="str">
        <f>'3e Historical level Inputs'!AY64</f>
        <v>-</v>
      </c>
      <c r="AZ66" s="214" t="str">
        <f>'3e Historical level Inputs'!AZ64</f>
        <v>-</v>
      </c>
      <c r="BA66" s="214" t="str">
        <f>'3e Historical level Inputs'!BA64</f>
        <v>-</v>
      </c>
      <c r="BB66" s="214">
        <f>'3e Historical level Inputs'!BB64</f>
        <v>10.705717509101307</v>
      </c>
      <c r="BC66" s="214">
        <f>'3e Historical level Inputs'!BC64</f>
        <v>13.71215092385904</v>
      </c>
      <c r="BD66" s="214">
        <f>'3e Historical level Inputs'!BD64</f>
        <v>4.43</v>
      </c>
      <c r="BE66" s="214" t="str">
        <f>'3e Historical level Inputs'!BE64</f>
        <v>-</v>
      </c>
      <c r="BF66" s="180"/>
      <c r="BG66" s="214">
        <f>'3e Historical level Inputs'!BG64</f>
        <v>26.67954491790935</v>
      </c>
      <c r="BH66" s="214">
        <f>'3e Historical level Inputs'!BH64</f>
        <v>26.67954491790935</v>
      </c>
      <c r="BI66" s="214">
        <f>'3e Historical level Inputs'!BI64</f>
        <v>32.690762131501103</v>
      </c>
      <c r="BJ66" s="214">
        <f>'3e Historical level Inputs'!BJ64</f>
        <v>32.690762131501103</v>
      </c>
      <c r="BK66" s="214">
        <f>'3e Historical level Inputs'!BK64</f>
        <v>6.0112172135917499</v>
      </c>
      <c r="BL66" s="214">
        <f>'3e Historical level Inputs'!BL64</f>
        <v>6.0112172135917499</v>
      </c>
      <c r="BM66" s="214">
        <f>'3e Historical level Inputs'!BM64</f>
        <v>14.668937868380539</v>
      </c>
      <c r="BN66" s="214">
        <f>'3e Historical level Inputs'!BN64</f>
        <v>14.668937868380539</v>
      </c>
      <c r="BO66" s="150"/>
      <c r="BP66" s="182" t="s">
        <v>553</v>
      </c>
      <c r="BQ66" s="214" t="str">
        <f>'3e Historical level Inputs'!BQ64</f>
        <v>-</v>
      </c>
      <c r="BR66" s="214" t="str">
        <f>'3e Historical level Inputs'!BR64</f>
        <v>-</v>
      </c>
      <c r="BS66" s="214" t="str">
        <f>'3e Historical level Inputs'!BS64</f>
        <v>-</v>
      </c>
      <c r="BT66" s="214" t="str">
        <f>'3e Historical level Inputs'!BT64</f>
        <v>-</v>
      </c>
      <c r="BU66" s="214" t="str">
        <f>'3e Historical level Inputs'!BU64</f>
        <v>-</v>
      </c>
      <c r="BV66" s="214" t="str">
        <f>'3e Historical level Inputs'!BV64</f>
        <v>-</v>
      </c>
      <c r="BW66" s="214" t="str">
        <f>'3e Historical level Inputs'!BW64</f>
        <v>-</v>
      </c>
      <c r="BX66" s="214">
        <f>'3e Historical level Inputs'!BX64</f>
        <v>15.2609849287937</v>
      </c>
      <c r="BY66" s="214">
        <f>'3e Historical level Inputs'!BY64</f>
        <v>23.687846019912143</v>
      </c>
      <c r="BZ66" s="214">
        <f>'3e Historical level Inputs'!BZ64</f>
        <v>8.86</v>
      </c>
      <c r="CA66" s="214" t="str">
        <f>'3e Historical level Inputs'!CA64</f>
        <v>-</v>
      </c>
      <c r="CB66" s="180"/>
      <c r="CC66" s="214">
        <f>'3e Historical level Inputs'!CC64</f>
        <v>47.415951593866609</v>
      </c>
      <c r="CD66" s="214">
        <f>'3e Historical level Inputs'!CD64</f>
        <v>47.415951593866609</v>
      </c>
      <c r="CE66" s="214">
        <f>'3e Historical level Inputs'!CE64</f>
        <v>59.438386021050114</v>
      </c>
      <c r="CF66" s="214">
        <f>'3e Historical level Inputs'!CF64</f>
        <v>67.854840039618466</v>
      </c>
      <c r="CG66" s="214">
        <f>'3e Historical level Inputs'!CG64</f>
        <v>12.0224344271835</v>
      </c>
      <c r="CH66" s="214">
        <f>'3e Historical level Inputs'!CH64</f>
        <v>12.0224344271835</v>
      </c>
      <c r="CI66" s="214">
        <f>'3e Historical level Inputs'!CI64</f>
        <v>30.568581954217649</v>
      </c>
      <c r="CJ66" s="214">
        <f>'3e Historical level Inputs'!CJ64</f>
        <v>30.568581954217649</v>
      </c>
    </row>
    <row r="67" spans="2:88" s="165" customFormat="1" ht="10.5" customHeight="1" x14ac:dyDescent="0.25">
      <c r="B67" s="182" t="s">
        <v>554</v>
      </c>
      <c r="C67" s="214">
        <f>'3e Historical level Inputs'!C65</f>
        <v>88.907900801057167</v>
      </c>
      <c r="D67" s="214">
        <f>'3e Historical level Inputs'!D65</f>
        <v>89.2228354434869</v>
      </c>
      <c r="E67" s="214">
        <f>'3e Historical level Inputs'!E65</f>
        <v>103.18869384400993</v>
      </c>
      <c r="F67" s="214">
        <f>'3e Historical level Inputs'!F65</f>
        <v>103.25784488604373</v>
      </c>
      <c r="G67" s="214">
        <f>'3e Historical level Inputs'!G65</f>
        <v>110.38956078047262</v>
      </c>
      <c r="H67" s="214">
        <f>'3e Historical level Inputs'!H65</f>
        <v>111.70052282209861</v>
      </c>
      <c r="I67" s="214">
        <f>'3e Historical level Inputs'!I65</f>
        <v>114.89567331049632</v>
      </c>
      <c r="J67" s="214">
        <f>'3e Historical level Inputs'!J65</f>
        <v>114.41325620654189</v>
      </c>
      <c r="K67" s="214">
        <f>'3e Historical level Inputs'!K65</f>
        <v>121.04715621876539</v>
      </c>
      <c r="L67" s="214">
        <f>'3e Historical level Inputs'!L65</f>
        <v>120.45617283230332</v>
      </c>
      <c r="M67" s="214">
        <f>'3e Historical level Inputs'!M65</f>
        <v>126.56935319315116</v>
      </c>
      <c r="N67" s="180"/>
      <c r="O67" s="214">
        <f>'3e Historical level Inputs'!O65</f>
        <v>125.49442106415583</v>
      </c>
      <c r="P67" s="214">
        <f>'3e Historical level Inputs'!P65</f>
        <v>125.49442106415583</v>
      </c>
      <c r="Q67" s="214">
        <f>'3e Historical level Inputs'!Q65</f>
        <v>139.71758497034597</v>
      </c>
      <c r="R67" s="214">
        <f>'3e Historical level Inputs'!R65</f>
        <v>139.71758497034597</v>
      </c>
      <c r="S67" s="214">
        <f>'3e Historical level Inputs'!S65</f>
        <v>141.39334325971123</v>
      </c>
      <c r="T67" s="214">
        <f>'3e Historical level Inputs'!T65</f>
        <v>141.39334325971123</v>
      </c>
      <c r="U67" s="214">
        <f>'3e Historical level Inputs'!U65</f>
        <v>161.61679535715993</v>
      </c>
      <c r="V67" s="214">
        <f>'3e Historical level Inputs'!V65</f>
        <v>161.61679535715993</v>
      </c>
      <c r="W67" s="150"/>
      <c r="X67" s="182" t="s">
        <v>554</v>
      </c>
      <c r="Y67" s="214">
        <f>'3e Historical level Inputs'!Y65</f>
        <v>118.07705875336698</v>
      </c>
      <c r="Z67" s="214">
        <f>'3e Historical level Inputs'!Z65</f>
        <v>118.50377291366176</v>
      </c>
      <c r="AA67" s="214">
        <f>'3e Historical level Inputs'!AA65</f>
        <v>137.2785412534873</v>
      </c>
      <c r="AB67" s="214">
        <f>'3e Historical level Inputs'!AB65</f>
        <v>137.37219711784317</v>
      </c>
      <c r="AC67" s="214">
        <f>'3e Historical level Inputs'!AC65</f>
        <v>146.97498129828324</v>
      </c>
      <c r="AD67" s="214">
        <f>'3e Historical level Inputs'!AD65</f>
        <v>148.78179429410963</v>
      </c>
      <c r="AE67" s="214">
        <f>'3e Historical level Inputs'!AE65</f>
        <v>153.05177827785991</v>
      </c>
      <c r="AF67" s="214">
        <f>'3e Historical level Inputs'!AF65</f>
        <v>152.50792343202036</v>
      </c>
      <c r="AG67" s="214">
        <f>'3e Historical level Inputs'!AG65</f>
        <v>161.47386372529701</v>
      </c>
      <c r="AH67" s="214">
        <f>'3e Historical level Inputs'!AH65</f>
        <v>160.71814985263919</v>
      </c>
      <c r="AI67" s="214">
        <f>'3e Historical level Inputs'!AI65</f>
        <v>168.06212548551051</v>
      </c>
      <c r="AJ67" s="180"/>
      <c r="AK67" s="214">
        <f>'3e Historical level Inputs'!AK65</f>
        <v>166.49125558391935</v>
      </c>
      <c r="AL67" s="214">
        <f>'3e Historical level Inputs'!AL65</f>
        <v>166.49125558391935</v>
      </c>
      <c r="AM67" s="214">
        <f>'3e Historical level Inputs'!AM65</f>
        <v>185.6375469898137</v>
      </c>
      <c r="AN67" s="214">
        <f>'3e Historical level Inputs'!AN65</f>
        <v>185.6375469898137</v>
      </c>
      <c r="AO67" s="214">
        <f>'3e Historical level Inputs'!AO65</f>
        <v>187.90853505419244</v>
      </c>
      <c r="AP67" s="214">
        <f>'3e Historical level Inputs'!AP65</f>
        <v>187.90853505419244</v>
      </c>
      <c r="AQ67" s="214">
        <f>'3e Historical level Inputs'!AQ65</f>
        <v>215.09117813160694</v>
      </c>
      <c r="AR67" s="214">
        <f>'3e Historical level Inputs'!AR65</f>
        <v>215.09117813160694</v>
      </c>
      <c r="AT67" s="182" t="s">
        <v>554</v>
      </c>
      <c r="AU67" s="214">
        <f>'3e Historical level Inputs'!AU65</f>
        <v>19.106297226763822</v>
      </c>
      <c r="AV67" s="214">
        <f>'3e Historical level Inputs'!AV65</f>
        <v>19.106297226763822</v>
      </c>
      <c r="AW67" s="214">
        <f>'3e Historical level Inputs'!AW65</f>
        <v>20.852393125569616</v>
      </c>
      <c r="AX67" s="214">
        <f>'3e Historical level Inputs'!AX65</f>
        <v>20.849370287873601</v>
      </c>
      <c r="AY67" s="214">
        <f>'3e Historical level Inputs'!AY65</f>
        <v>21.50319340120604</v>
      </c>
      <c r="AZ67" s="214">
        <f>'3e Historical level Inputs'!AZ65</f>
        <v>21.819481548965165</v>
      </c>
      <c r="BA67" s="214">
        <f>'3e Historical level Inputs'!BA65</f>
        <v>25.256715910577434</v>
      </c>
      <c r="BB67" s="214">
        <f>'3e Historical level Inputs'!BB65</f>
        <v>24.167303215101221</v>
      </c>
      <c r="BC67" s="214">
        <f>'3e Historical level Inputs'!BC65</f>
        <v>23.962512789411697</v>
      </c>
      <c r="BD67" s="214">
        <f>'3e Historical level Inputs'!BD65</f>
        <v>23.858648398084732</v>
      </c>
      <c r="BE67" s="214">
        <f>'3e Historical level Inputs'!BE65</f>
        <v>33.366817904048837</v>
      </c>
      <c r="BF67" s="180"/>
      <c r="BG67" s="214">
        <f>'3e Historical level Inputs'!BG65</f>
        <v>33.475871166766694</v>
      </c>
      <c r="BH67" s="214">
        <f>'3e Historical level Inputs'!BH65</f>
        <v>33.475871166766694</v>
      </c>
      <c r="BI67" s="214">
        <f>'3e Historical level Inputs'!BI65</f>
        <v>33.951682778351355</v>
      </c>
      <c r="BJ67" s="214">
        <f>'3e Historical level Inputs'!BJ65</f>
        <v>33.951682778351355</v>
      </c>
      <c r="BK67" s="214">
        <f>'3e Historical level Inputs'!BK65</f>
        <v>33.94954851889451</v>
      </c>
      <c r="BL67" s="214">
        <f>'3e Historical level Inputs'!BL65</f>
        <v>33.94954851889451</v>
      </c>
      <c r="BM67" s="214">
        <f>'3e Historical level Inputs'!BM65</f>
        <v>47.221804792101878</v>
      </c>
      <c r="BN67" s="214">
        <f>'3e Historical level Inputs'!BN65</f>
        <v>47.221804792101878</v>
      </c>
      <c r="BO67" s="150"/>
      <c r="BP67" s="182" t="s">
        <v>554</v>
      </c>
      <c r="BQ67" s="214">
        <f>'3e Historical level Inputs'!BQ65</f>
        <v>108.01419802782098</v>
      </c>
      <c r="BR67" s="214">
        <f>'3e Historical level Inputs'!BR65</f>
        <v>108.32913267025071</v>
      </c>
      <c r="BS67" s="214">
        <f>'3e Historical level Inputs'!BS65</f>
        <v>124.04108696957955</v>
      </c>
      <c r="BT67" s="214">
        <f>'3e Historical level Inputs'!BT65</f>
        <v>124.10721517391733</v>
      </c>
      <c r="BU67" s="214">
        <f>'3e Historical level Inputs'!BU65</f>
        <v>131.89275418167867</v>
      </c>
      <c r="BV67" s="214">
        <f>'3e Historical level Inputs'!BV65</f>
        <v>133.52000437106378</v>
      </c>
      <c r="BW67" s="214">
        <f>'3e Historical level Inputs'!BW65</f>
        <v>140.15238922107375</v>
      </c>
      <c r="BX67" s="214">
        <f>'3e Historical level Inputs'!BX65</f>
        <v>138.5805594216431</v>
      </c>
      <c r="BY67" s="214">
        <f>'3e Historical level Inputs'!BY65</f>
        <v>145.0096690081771</v>
      </c>
      <c r="BZ67" s="214">
        <f>'3e Historical level Inputs'!BZ65</f>
        <v>144.31482123038805</v>
      </c>
      <c r="CA67" s="214">
        <f>'3e Historical level Inputs'!CA65</f>
        <v>159.9361710972</v>
      </c>
      <c r="CB67" s="180"/>
      <c r="CC67" s="214">
        <f>'3e Historical level Inputs'!CC65</f>
        <v>158.97029223092252</v>
      </c>
      <c r="CD67" s="214">
        <f>'3e Historical level Inputs'!CD65</f>
        <v>158.97029223092252</v>
      </c>
      <c r="CE67" s="214">
        <f>'3e Historical level Inputs'!CE65</f>
        <v>173.66926774869734</v>
      </c>
      <c r="CF67" s="214">
        <f>'3e Historical level Inputs'!CF65</f>
        <v>173.66926774869734</v>
      </c>
      <c r="CG67" s="214">
        <f>'3e Historical level Inputs'!CG65</f>
        <v>175.34289177860575</v>
      </c>
      <c r="CH67" s="214">
        <f>'3e Historical level Inputs'!CH65</f>
        <v>175.34289177860575</v>
      </c>
      <c r="CI67" s="214">
        <f>'3e Historical level Inputs'!CI65</f>
        <v>208.83860014926182</v>
      </c>
      <c r="CJ67" s="214">
        <f>'3e Historical level Inputs'!CJ65</f>
        <v>208.83860014926182</v>
      </c>
    </row>
    <row r="68" spans="2:88" s="165" customFormat="1" ht="10.5" customHeight="1" x14ac:dyDescent="0.25">
      <c r="B68" s="182" t="s">
        <v>555</v>
      </c>
      <c r="C68" s="214">
        <f>'3e Historical level Inputs'!C66</f>
        <v>134.94626558994401</v>
      </c>
      <c r="D68" s="214">
        <f>'3e Historical level Inputs'!D66</f>
        <v>135.83719089936108</v>
      </c>
      <c r="E68" s="214">
        <f>'3e Historical level Inputs'!E66</f>
        <v>131.67837067324322</v>
      </c>
      <c r="F68" s="214">
        <f>'3e Historical level Inputs'!F66</f>
        <v>131.2842545781717</v>
      </c>
      <c r="G68" s="214">
        <f>'3e Historical level Inputs'!G66</f>
        <v>138.51639149164146</v>
      </c>
      <c r="H68" s="214">
        <f>'3e Historical level Inputs'!H66</f>
        <v>140.23783389769395</v>
      </c>
      <c r="I68" s="214">
        <f>'3e Historical level Inputs'!I66</f>
        <v>140.5199304149771</v>
      </c>
      <c r="J68" s="214">
        <f>'3e Historical level Inputs'!J66</f>
        <v>144.00471246533911</v>
      </c>
      <c r="K68" s="214">
        <f>'3e Historical level Inputs'!K66</f>
        <v>153.15544286240794</v>
      </c>
      <c r="L68" s="214">
        <f>'3e Historical level Inputs'!L66</f>
        <v>153.27044256757927</v>
      </c>
      <c r="M68" s="214">
        <f>'3e Historical level Inputs'!M66</f>
        <v>201.74330332289634</v>
      </c>
      <c r="N68" s="180"/>
      <c r="O68" s="214">
        <f>'3e Historical level Inputs'!O66</f>
        <v>207.14962998740157</v>
      </c>
      <c r="P68" s="214">
        <f>'3e Historical level Inputs'!P66</f>
        <v>207.14962998740157</v>
      </c>
      <c r="Q68" s="214">
        <f>'3e Historical level Inputs'!Q66</f>
        <v>225.97684176362142</v>
      </c>
      <c r="R68" s="214">
        <f>'3e Historical level Inputs'!R66</f>
        <v>232.19848662979393</v>
      </c>
      <c r="S68" s="214">
        <f>'3e Historical level Inputs'!S66</f>
        <v>233.19085855084813</v>
      </c>
      <c r="T68" s="214">
        <f>'3e Historical level Inputs'!T66</f>
        <v>233.19085855084813</v>
      </c>
      <c r="U68" s="214">
        <f>'3e Historical level Inputs'!U66</f>
        <v>216.88781027942559</v>
      </c>
      <c r="V68" s="214">
        <f>'3e Historical level Inputs'!V66</f>
        <v>210.63280209342579</v>
      </c>
      <c r="W68" s="150"/>
      <c r="X68" s="182" t="s">
        <v>555</v>
      </c>
      <c r="Y68" s="214">
        <f>'3e Historical level Inputs'!Y66</f>
        <v>140.67827761874798</v>
      </c>
      <c r="Z68" s="214">
        <f>'3e Historical level Inputs'!Z66</f>
        <v>141.88362767308908</v>
      </c>
      <c r="AA68" s="214">
        <f>'3e Historical level Inputs'!AA66</f>
        <v>146.74643050364855</v>
      </c>
      <c r="AB68" s="214">
        <f>'3e Historical level Inputs'!AB66</f>
        <v>146.21321809921974</v>
      </c>
      <c r="AC68" s="214">
        <f>'3e Historical level Inputs'!AC66</f>
        <v>154.98695474225545</v>
      </c>
      <c r="AD68" s="214">
        <f>'3e Historical level Inputs'!AD66</f>
        <v>155.91941768584419</v>
      </c>
      <c r="AE68" s="214">
        <f>'3e Historical level Inputs'!AE66</f>
        <v>156.82128408270361</v>
      </c>
      <c r="AF68" s="214">
        <f>'3e Historical level Inputs'!AF66</f>
        <v>160.05334295858538</v>
      </c>
      <c r="AG68" s="214">
        <f>'3e Historical level Inputs'!AG66</f>
        <v>171.05986563571534</v>
      </c>
      <c r="AH68" s="214">
        <f>'3e Historical level Inputs'!AH66</f>
        <v>170.07802785187067</v>
      </c>
      <c r="AI68" s="214">
        <f>'3e Historical level Inputs'!AI66</f>
        <v>211.18364579762692</v>
      </c>
      <c r="AJ68" s="180"/>
      <c r="AK68" s="214">
        <f>'3e Historical level Inputs'!AK66</f>
        <v>221.9286821365277</v>
      </c>
      <c r="AL68" s="214">
        <f>'3e Historical level Inputs'!AL66</f>
        <v>221.9286821365277</v>
      </c>
      <c r="AM68" s="214">
        <f>'3e Historical level Inputs'!AM66</f>
        <v>252.2686339812083</v>
      </c>
      <c r="AN68" s="214">
        <f>'3e Historical level Inputs'!AN66</f>
        <v>260.18181224363241</v>
      </c>
      <c r="AO68" s="214">
        <f>'3e Historical level Inputs'!AO66</f>
        <v>264.07391017309408</v>
      </c>
      <c r="AP68" s="214">
        <f>'3e Historical level Inputs'!AP66</f>
        <v>264.07391017309408</v>
      </c>
      <c r="AQ68" s="214">
        <f>'3e Historical level Inputs'!AQ66</f>
        <v>235.36368567467744</v>
      </c>
      <c r="AR68" s="214">
        <f>'3e Historical level Inputs'!AR66</f>
        <v>227.40600489841836</v>
      </c>
      <c r="AT68" s="182" t="s">
        <v>555</v>
      </c>
      <c r="AU68" s="214">
        <f>'3e Historical level Inputs'!AU66</f>
        <v>122.43954491549439</v>
      </c>
      <c r="AV68" s="214">
        <f>'3e Historical level Inputs'!AV66</f>
        <v>122.46354491524748</v>
      </c>
      <c r="AW68" s="214">
        <f>'3e Historical level Inputs'!AW66</f>
        <v>126.26991866834115</v>
      </c>
      <c r="AX68" s="214">
        <f>'3e Historical level Inputs'!AX66</f>
        <v>126.34191866760045</v>
      </c>
      <c r="AY68" s="214">
        <f>'3e Historical level Inputs'!AY66</f>
        <v>131.74472031618731</v>
      </c>
      <c r="AZ68" s="214">
        <f>'3e Historical level Inputs'!AZ66</f>
        <v>131.30072032075481</v>
      </c>
      <c r="BA68" s="214">
        <f>'3e Historical level Inputs'!BA66</f>
        <v>132.24553140529321</v>
      </c>
      <c r="BB68" s="214">
        <f>'3e Historical level Inputs'!BB66</f>
        <v>129.58153143269809</v>
      </c>
      <c r="BC68" s="214">
        <f>'3e Historical level Inputs'!BC66</f>
        <v>123.6783856835283</v>
      </c>
      <c r="BD68" s="214">
        <f>'3e Historical level Inputs'!BD66</f>
        <v>123.24638568797238</v>
      </c>
      <c r="BE68" s="214">
        <f>'3e Historical level Inputs'!BE66</f>
        <v>176.88696739639255</v>
      </c>
      <c r="BF68" s="180"/>
      <c r="BG68" s="214">
        <f>'3e Historical level Inputs'!BG66</f>
        <v>172.44542104951498</v>
      </c>
      <c r="BH68" s="214">
        <f>'3e Historical level Inputs'!BH66</f>
        <v>172.44542104951498</v>
      </c>
      <c r="BI68" s="214">
        <f>'3e Historical level Inputs'!BI66</f>
        <v>169.73380104854746</v>
      </c>
      <c r="BJ68" s="214">
        <f>'3e Historical level Inputs'!BJ66</f>
        <v>169.73380104854746</v>
      </c>
      <c r="BK68" s="214">
        <f>'3e Historical level Inputs'!BK66</f>
        <v>172.01380102509276</v>
      </c>
      <c r="BL68" s="214">
        <f>'3e Historical level Inputs'!BL66</f>
        <v>172.01380102509276</v>
      </c>
      <c r="BM68" s="214">
        <f>'3e Historical level Inputs'!BM66</f>
        <v>170.80268983677828</v>
      </c>
      <c r="BN68" s="214">
        <f>'3e Historical level Inputs'!BN66</f>
        <v>170.80268983677828</v>
      </c>
      <c r="BO68" s="150"/>
      <c r="BP68" s="182" t="s">
        <v>555</v>
      </c>
      <c r="BQ68" s="214">
        <f>'3e Historical level Inputs'!BQ66</f>
        <v>257.38581050543837</v>
      </c>
      <c r="BR68" s="214">
        <f>'3e Historical level Inputs'!BR66</f>
        <v>258.30073581460857</v>
      </c>
      <c r="BS68" s="214">
        <f>'3e Historical level Inputs'!BS66</f>
        <v>257.94828934158437</v>
      </c>
      <c r="BT68" s="214">
        <f>'3e Historical level Inputs'!BT66</f>
        <v>257.62617324577218</v>
      </c>
      <c r="BU68" s="214">
        <f>'3e Historical level Inputs'!BU66</f>
        <v>270.2611118078288</v>
      </c>
      <c r="BV68" s="214">
        <f>'3e Historical level Inputs'!BV66</f>
        <v>271.53855421844878</v>
      </c>
      <c r="BW68" s="214">
        <f>'3e Historical level Inputs'!BW66</f>
        <v>272.76546182027027</v>
      </c>
      <c r="BX68" s="214">
        <f>'3e Historical level Inputs'!BX66</f>
        <v>273.5862438980372</v>
      </c>
      <c r="BY68" s="214">
        <f>'3e Historical level Inputs'!BY66</f>
        <v>276.83382854593623</v>
      </c>
      <c r="BZ68" s="214">
        <f>'3e Historical level Inputs'!BZ66</f>
        <v>276.51682825555167</v>
      </c>
      <c r="CA68" s="214">
        <f>'3e Historical level Inputs'!CA66</f>
        <v>378.63027071928889</v>
      </c>
      <c r="CB68" s="180"/>
      <c r="CC68" s="214">
        <f>'3e Historical level Inputs'!CC66</f>
        <v>379.59505103691652</v>
      </c>
      <c r="CD68" s="214">
        <f>'3e Historical level Inputs'!CD66</f>
        <v>379.59505103691652</v>
      </c>
      <c r="CE68" s="214">
        <f>'3e Historical level Inputs'!CE66</f>
        <v>395.71064281216889</v>
      </c>
      <c r="CF68" s="214">
        <f>'3e Historical level Inputs'!CF66</f>
        <v>401.93228767834137</v>
      </c>
      <c r="CG68" s="214">
        <f>'3e Historical level Inputs'!CG66</f>
        <v>405.20465957594092</v>
      </c>
      <c r="CH68" s="214">
        <f>'3e Historical level Inputs'!CH66</f>
        <v>405.20465957594092</v>
      </c>
      <c r="CI68" s="214">
        <f>'3e Historical level Inputs'!CI66</f>
        <v>387.69050011620391</v>
      </c>
      <c r="CJ68" s="214">
        <f>'3e Historical level Inputs'!CJ66</f>
        <v>381.43549193020408</v>
      </c>
    </row>
    <row r="69" spans="2:88" s="165" customFormat="1" ht="10.5" customHeight="1" x14ac:dyDescent="0.25">
      <c r="B69" s="182" t="s">
        <v>556</v>
      </c>
      <c r="C69" s="214">
        <f>'3e Historical level Inputs'!C67</f>
        <v>78.263999999999996</v>
      </c>
      <c r="D69" s="214">
        <f>'3e Historical level Inputs'!D67</f>
        <v>79.259530332681024</v>
      </c>
      <c r="E69" s="214">
        <f>'3e Historical level Inputs'!E67</f>
        <v>80.408219178082177</v>
      </c>
      <c r="F69" s="214">
        <f>'3e Historical level Inputs'!F67</f>
        <v>81.097432485322898</v>
      </c>
      <c r="G69" s="214">
        <f>'3e Historical level Inputs'!G67</f>
        <v>82.016383561643821</v>
      </c>
      <c r="H69" s="214">
        <f>'3e Historical level Inputs'!H67</f>
        <v>82.629017612524436</v>
      </c>
      <c r="I69" s="214">
        <f>'3e Historical level Inputs'!I67</f>
        <v>83.088493150684926</v>
      </c>
      <c r="J69" s="214">
        <f>'3e Historical level Inputs'!J67</f>
        <v>83.318230919765156</v>
      </c>
      <c r="K69" s="214">
        <f>'3e Historical level Inputs'!K67</f>
        <v>83.777706457925646</v>
      </c>
      <c r="L69" s="214">
        <f>'3e Historical level Inputs'!L67</f>
        <v>85.309291585127184</v>
      </c>
      <c r="M69" s="214">
        <f>'3e Historical level Inputs'!M67</f>
        <v>87.836407045009778</v>
      </c>
      <c r="N69" s="180"/>
      <c r="O69" s="214">
        <f>'3e Historical level Inputs'!O67</f>
        <v>92.278003913894295</v>
      </c>
      <c r="P69" s="214">
        <f>'3e Historical level Inputs'!P67</f>
        <v>92.278003913894295</v>
      </c>
      <c r="Q69" s="214">
        <f>'3e Historical level Inputs'!Q67</f>
        <v>95.953808219178057</v>
      </c>
      <c r="R69" s="214">
        <f>'3e Historical level Inputs'!R67</f>
        <v>95.953808219178057</v>
      </c>
      <c r="S69" s="214">
        <f>'3e Historical level Inputs'!S67</f>
        <v>99.093557729941281</v>
      </c>
      <c r="T69" s="214">
        <f>'3e Historical level Inputs'!T67</f>
        <v>99.093557729941281</v>
      </c>
      <c r="U69" s="214">
        <f>'3e Historical level Inputs'!U67</f>
        <v>99.935929549902113</v>
      </c>
      <c r="V69" s="214">
        <f>'3e Historical level Inputs'!V67</f>
        <v>99.935929549902113</v>
      </c>
      <c r="W69" s="150"/>
      <c r="X69" s="182" t="s">
        <v>556</v>
      </c>
      <c r="Y69" s="214">
        <f>'3e Historical level Inputs'!Y67</f>
        <v>78.263999999999996</v>
      </c>
      <c r="Z69" s="214">
        <f>'3e Historical level Inputs'!Z67</f>
        <v>79.259530332681024</v>
      </c>
      <c r="AA69" s="214">
        <f>'3e Historical level Inputs'!AA67</f>
        <v>80.408219178082177</v>
      </c>
      <c r="AB69" s="214">
        <f>'3e Historical level Inputs'!AB67</f>
        <v>81.097432485322898</v>
      </c>
      <c r="AC69" s="214">
        <f>'3e Historical level Inputs'!AC67</f>
        <v>82.016383561643821</v>
      </c>
      <c r="AD69" s="214">
        <f>'3e Historical level Inputs'!AD67</f>
        <v>82.629017612524436</v>
      </c>
      <c r="AE69" s="214">
        <f>'3e Historical level Inputs'!AE67</f>
        <v>83.088493150684926</v>
      </c>
      <c r="AF69" s="214">
        <f>'3e Historical level Inputs'!AF67</f>
        <v>83.318230919765156</v>
      </c>
      <c r="AG69" s="214">
        <f>'3e Historical level Inputs'!AG67</f>
        <v>83.777706457925646</v>
      </c>
      <c r="AH69" s="214">
        <f>'3e Historical level Inputs'!AH67</f>
        <v>85.309291585127184</v>
      </c>
      <c r="AI69" s="214">
        <f>'3e Historical level Inputs'!AI67</f>
        <v>87.836407045009778</v>
      </c>
      <c r="AJ69" s="180"/>
      <c r="AK69" s="214">
        <f>'3e Historical level Inputs'!AK67</f>
        <v>92.278003913894295</v>
      </c>
      <c r="AL69" s="214">
        <f>'3e Historical level Inputs'!AL67</f>
        <v>92.278003913894295</v>
      </c>
      <c r="AM69" s="214">
        <f>'3e Historical level Inputs'!AM67</f>
        <v>95.953808219178057</v>
      </c>
      <c r="AN69" s="214">
        <f>'3e Historical level Inputs'!AN67</f>
        <v>95.953808219178057</v>
      </c>
      <c r="AO69" s="214">
        <f>'3e Historical level Inputs'!AO67</f>
        <v>99.093557729941281</v>
      </c>
      <c r="AP69" s="214">
        <f>'3e Historical level Inputs'!AP67</f>
        <v>99.093557729941281</v>
      </c>
      <c r="AQ69" s="214">
        <f>'3e Historical level Inputs'!AQ67</f>
        <v>99.935929549902113</v>
      </c>
      <c r="AR69" s="214">
        <f>'3e Historical level Inputs'!AR67</f>
        <v>99.935929549902113</v>
      </c>
      <c r="AT69" s="182" t="s">
        <v>556</v>
      </c>
      <c r="AU69" s="214">
        <f>'3e Historical level Inputs'!AU67</f>
        <v>89.202099999999987</v>
      </c>
      <c r="AV69" s="214">
        <f>'3e Historical level Inputs'!AV67</f>
        <v>90.336764677103716</v>
      </c>
      <c r="AW69" s="214">
        <f>'3e Historical level Inputs'!AW67</f>
        <v>91.64599315068493</v>
      </c>
      <c r="AX69" s="214">
        <f>'3e Historical level Inputs'!AX67</f>
        <v>92.431530234833659</v>
      </c>
      <c r="AY69" s="214">
        <f>'3e Historical level Inputs'!AY67</f>
        <v>93.478913013698644</v>
      </c>
      <c r="AZ69" s="214">
        <f>'3e Historical level Inputs'!AZ67</f>
        <v>94.177168199608587</v>
      </c>
      <c r="BA69" s="214">
        <f>'3e Historical level Inputs'!BA67</f>
        <v>94.700859589041102</v>
      </c>
      <c r="BB69" s="214">
        <f>'3e Historical level Inputs'!BB67</f>
        <v>94.96270528375733</v>
      </c>
      <c r="BC69" s="214">
        <f>'3e Historical level Inputs'!BC67</f>
        <v>95.486396673189816</v>
      </c>
      <c r="BD69" s="214">
        <f>'3e Historical level Inputs'!BD67</f>
        <v>97.232034637964787</v>
      </c>
      <c r="BE69" s="214">
        <f>'3e Historical level Inputs'!BE67</f>
        <v>100.11233727984344</v>
      </c>
      <c r="BF69" s="180"/>
      <c r="BG69" s="214">
        <f>'3e Historical level Inputs'!BG67</f>
        <v>105.1746873776908</v>
      </c>
      <c r="BH69" s="214">
        <f>'3e Historical level Inputs'!BH67</f>
        <v>105.1746873776908</v>
      </c>
      <c r="BI69" s="214">
        <f>'3e Historical level Inputs'!BI67</f>
        <v>109.36421849315069</v>
      </c>
      <c r="BJ69" s="214">
        <f>'3e Historical level Inputs'!BJ67</f>
        <v>109.36421849315069</v>
      </c>
      <c r="BK69" s="214">
        <f>'3e Historical level Inputs'!BK67</f>
        <v>112.94277632093933</v>
      </c>
      <c r="BL69" s="214">
        <f>'3e Historical level Inputs'!BL67</f>
        <v>112.94277632093933</v>
      </c>
      <c r="BM69" s="214">
        <f>'3e Historical level Inputs'!BM67</f>
        <v>113.90287720156557</v>
      </c>
      <c r="BN69" s="214">
        <f>'3e Historical level Inputs'!BN67</f>
        <v>113.90287720156557</v>
      </c>
      <c r="BO69" s="150"/>
      <c r="BP69" s="182" t="s">
        <v>556</v>
      </c>
      <c r="BQ69" s="214">
        <f>'3e Historical level Inputs'!BQ67</f>
        <v>167.46609999999998</v>
      </c>
      <c r="BR69" s="214">
        <f>'3e Historical level Inputs'!BR67</f>
        <v>169.59629500978474</v>
      </c>
      <c r="BS69" s="214">
        <f>'3e Historical level Inputs'!BS67</f>
        <v>172.05421232876711</v>
      </c>
      <c r="BT69" s="214">
        <f>'3e Historical level Inputs'!BT67</f>
        <v>173.52896272015656</v>
      </c>
      <c r="BU69" s="214">
        <f>'3e Historical level Inputs'!BU67</f>
        <v>175.49529657534248</v>
      </c>
      <c r="BV69" s="214">
        <f>'3e Historical level Inputs'!BV67</f>
        <v>176.80618581213304</v>
      </c>
      <c r="BW69" s="214">
        <f>'3e Historical level Inputs'!BW67</f>
        <v>177.78935273972604</v>
      </c>
      <c r="BX69" s="214">
        <f>'3e Historical level Inputs'!BX67</f>
        <v>178.28093620352249</v>
      </c>
      <c r="BY69" s="214">
        <f>'3e Historical level Inputs'!BY67</f>
        <v>179.26410313111546</v>
      </c>
      <c r="BZ69" s="214">
        <f>'3e Historical level Inputs'!BZ67</f>
        <v>182.54132622309197</v>
      </c>
      <c r="CA69" s="214">
        <f>'3e Historical level Inputs'!CA67</f>
        <v>187.94874432485324</v>
      </c>
      <c r="CB69" s="180"/>
      <c r="CC69" s="214">
        <f>'3e Historical level Inputs'!CC67</f>
        <v>197.4526912915851</v>
      </c>
      <c r="CD69" s="214">
        <f>'3e Historical level Inputs'!CD67</f>
        <v>197.4526912915851</v>
      </c>
      <c r="CE69" s="214">
        <f>'3e Historical level Inputs'!CE67</f>
        <v>205.31802671232873</v>
      </c>
      <c r="CF69" s="214">
        <f>'3e Historical level Inputs'!CF67</f>
        <v>205.31802671232873</v>
      </c>
      <c r="CG69" s="214">
        <f>'3e Historical level Inputs'!CG67</f>
        <v>212.03633405088061</v>
      </c>
      <c r="CH69" s="214">
        <f>'3e Historical level Inputs'!CH67</f>
        <v>212.03633405088061</v>
      </c>
      <c r="CI69" s="214">
        <f>'3e Historical level Inputs'!CI67</f>
        <v>213.8388067514677</v>
      </c>
      <c r="CJ69" s="214">
        <f>'3e Historical level Inputs'!CJ67</f>
        <v>213.8388067514677</v>
      </c>
    </row>
    <row r="70" spans="2:88" s="165" customFormat="1" ht="10.5" customHeight="1" x14ac:dyDescent="0.25">
      <c r="B70" s="182" t="s">
        <v>557</v>
      </c>
      <c r="C70" s="214">
        <f>'3e Historical level Inputs'!C68</f>
        <v>0</v>
      </c>
      <c r="D70" s="214">
        <f>'3e Historical level Inputs'!D68</f>
        <v>-0.18995111249132623</v>
      </c>
      <c r="E70" s="214">
        <f>'3e Historical level Inputs'!E68</f>
        <v>2.3898870370752552</v>
      </c>
      <c r="F70" s="214">
        <f>'3e Historical level Inputs'!F68</f>
        <v>11.485481460604179</v>
      </c>
      <c r="G70" s="214">
        <f>'3e Historical level Inputs'!G68</f>
        <v>13.90509559648177</v>
      </c>
      <c r="H70" s="214">
        <f>'3e Historical level Inputs'!H68</f>
        <v>14.008016342776509</v>
      </c>
      <c r="I70" s="214">
        <f>'3e Historical level Inputs'!I68</f>
        <v>16.592254432324488</v>
      </c>
      <c r="J70" s="214">
        <f>'3e Historical level Inputs'!J68</f>
        <v>16.855736391237038</v>
      </c>
      <c r="K70" s="214">
        <f>'3e Historical level Inputs'!K68</f>
        <v>16.486105842624763</v>
      </c>
      <c r="L70" s="214">
        <f>'3e Historical level Inputs'!L68</f>
        <v>16.529685824397355</v>
      </c>
      <c r="M70" s="214">
        <f>'3e Historical level Inputs'!M68</f>
        <v>15.149258026029942</v>
      </c>
      <c r="N70" s="180"/>
      <c r="O70" s="214">
        <f>'3e Historical level Inputs'!O68</f>
        <v>16.072618119862025</v>
      </c>
      <c r="P70" s="214">
        <f>'3e Historical level Inputs'!P68</f>
        <v>16.072618119862025</v>
      </c>
      <c r="Q70" s="214">
        <f>'3e Historical level Inputs'!Q68</f>
        <v>17.32126615003747</v>
      </c>
      <c r="R70" s="214">
        <f>'3e Historical level Inputs'!R68</f>
        <v>17.32126615003747</v>
      </c>
      <c r="S70" s="214">
        <f>'3e Historical level Inputs'!S68</f>
        <v>15.505924067383233</v>
      </c>
      <c r="T70" s="214">
        <f>'3e Historical level Inputs'!T68</f>
        <v>15.505924067383233</v>
      </c>
      <c r="U70" s="214">
        <f>'3e Historical level Inputs'!U68</f>
        <v>16.061282668640136</v>
      </c>
      <c r="V70" s="214">
        <f>'3e Historical level Inputs'!V68</f>
        <v>16.061282668640136</v>
      </c>
      <c r="W70" s="150"/>
      <c r="X70" s="182" t="s">
        <v>557</v>
      </c>
      <c r="Y70" s="214">
        <f>'3e Historical level Inputs'!Y68</f>
        <v>0</v>
      </c>
      <c r="Z70" s="214">
        <f>'3e Historical level Inputs'!Z68</f>
        <v>-0.18995111249132623</v>
      </c>
      <c r="AA70" s="214">
        <f>'3e Historical level Inputs'!AA68</f>
        <v>2.3898870370752552</v>
      </c>
      <c r="AB70" s="214">
        <f>'3e Historical level Inputs'!AB68</f>
        <v>11.485481460604179</v>
      </c>
      <c r="AC70" s="214">
        <f>'3e Historical level Inputs'!AC68</f>
        <v>13.90509559648177</v>
      </c>
      <c r="AD70" s="214">
        <f>'3e Historical level Inputs'!AD68</f>
        <v>14.008016342776509</v>
      </c>
      <c r="AE70" s="214">
        <f>'3e Historical level Inputs'!AE68</f>
        <v>16.592254432324488</v>
      </c>
      <c r="AF70" s="214">
        <f>'3e Historical level Inputs'!AF68</f>
        <v>16.855736391237038</v>
      </c>
      <c r="AG70" s="214">
        <f>'3e Historical level Inputs'!AG68</f>
        <v>16.486105842624763</v>
      </c>
      <c r="AH70" s="214">
        <f>'3e Historical level Inputs'!AH68</f>
        <v>16.529685824397355</v>
      </c>
      <c r="AI70" s="214">
        <f>'3e Historical level Inputs'!AI68</f>
        <v>15.149258026029942</v>
      </c>
      <c r="AJ70" s="180"/>
      <c r="AK70" s="214">
        <f>'3e Historical level Inputs'!AK68</f>
        <v>16.072618119862025</v>
      </c>
      <c r="AL70" s="214">
        <f>'3e Historical level Inputs'!AL68</f>
        <v>16.072618119862025</v>
      </c>
      <c r="AM70" s="214">
        <f>'3e Historical level Inputs'!AM68</f>
        <v>17.32126615003747</v>
      </c>
      <c r="AN70" s="214">
        <f>'3e Historical level Inputs'!AN68</f>
        <v>17.32126615003747</v>
      </c>
      <c r="AO70" s="214">
        <f>'3e Historical level Inputs'!AO68</f>
        <v>15.505924067383233</v>
      </c>
      <c r="AP70" s="214">
        <f>'3e Historical level Inputs'!AP68</f>
        <v>15.505924067383233</v>
      </c>
      <c r="AQ70" s="214">
        <f>'3e Historical level Inputs'!AQ68</f>
        <v>16.061282668640136</v>
      </c>
      <c r="AR70" s="214">
        <f>'3e Historical level Inputs'!AR68</f>
        <v>16.061282668640136</v>
      </c>
      <c r="AT70" s="182" t="s">
        <v>557</v>
      </c>
      <c r="AU70" s="214">
        <f>'3e Historical level Inputs'!AU68</f>
        <v>0</v>
      </c>
      <c r="AV70" s="214">
        <f>'3e Historical level Inputs'!AV68</f>
        <v>-0.14839729644435984</v>
      </c>
      <c r="AW70" s="214">
        <f>'3e Historical level Inputs'!AW68</f>
        <v>1.899695256253338</v>
      </c>
      <c r="AX70" s="214">
        <f>'3e Historical level Inputs'!AX68</f>
        <v>12.665365920990933</v>
      </c>
      <c r="AY70" s="214">
        <f>'3e Historical level Inputs'!AY68</f>
        <v>14.640709693750987</v>
      </c>
      <c r="AZ70" s="214">
        <f>'3e Historical level Inputs'!AZ68</f>
        <v>14.927787132222536</v>
      </c>
      <c r="BA70" s="214">
        <f>'3e Historical level Inputs'!BA68</f>
        <v>17.170757060355502</v>
      </c>
      <c r="BB70" s="214">
        <f>'3e Historical level Inputs'!BB68</f>
        <v>11.164989866554466</v>
      </c>
      <c r="BC70" s="214">
        <f>'3e Historical level Inputs'!BC68</f>
        <v>10.900121345430581</v>
      </c>
      <c r="BD70" s="214">
        <f>'3e Historical level Inputs'!BD68</f>
        <v>7.9767627265742549</v>
      </c>
      <c r="BE70" s="214">
        <f>'3e Historical level Inputs'!BE68</f>
        <v>3.3826300925037529</v>
      </c>
      <c r="BF70" s="180"/>
      <c r="BG70" s="214">
        <f>'3e Historical level Inputs'!BG68</f>
        <v>3.4563122415280962</v>
      </c>
      <c r="BH70" s="214">
        <f>'3e Historical level Inputs'!BH68</f>
        <v>3.4563122415280962</v>
      </c>
      <c r="BI70" s="214">
        <f>'3e Historical level Inputs'!BI68</f>
        <v>4.0165235041284371</v>
      </c>
      <c r="BJ70" s="214">
        <f>'3e Historical level Inputs'!BJ68</f>
        <v>4.0165235041284371</v>
      </c>
      <c r="BK70" s="214">
        <f>'3e Historical level Inputs'!BK68</f>
        <v>1.6619224346274917</v>
      </c>
      <c r="BL70" s="214">
        <f>'3e Historical level Inputs'!BL68</f>
        <v>1.6619224346274917</v>
      </c>
      <c r="BM70" s="214">
        <f>'3e Historical level Inputs'!BM68</f>
        <v>1.0224004674714153</v>
      </c>
      <c r="BN70" s="214">
        <f>'3e Historical level Inputs'!BN68</f>
        <v>1.0224004674714153</v>
      </c>
      <c r="BO70" s="150"/>
      <c r="BP70" s="182" t="s">
        <v>557</v>
      </c>
      <c r="BQ70" s="214">
        <f>'3e Historical level Inputs'!BQ68</f>
        <v>0</v>
      </c>
      <c r="BR70" s="214">
        <f>'3e Historical level Inputs'!BR68</f>
        <v>-0.33834840893568607</v>
      </c>
      <c r="BS70" s="214">
        <f>'3e Historical level Inputs'!BS68</f>
        <v>4.2895822933285928</v>
      </c>
      <c r="BT70" s="214">
        <f>'3e Historical level Inputs'!BT68</f>
        <v>24.150847381595113</v>
      </c>
      <c r="BU70" s="214">
        <f>'3e Historical level Inputs'!BU68</f>
        <v>28.545805290232757</v>
      </c>
      <c r="BV70" s="214">
        <f>'3e Historical level Inputs'!BV68</f>
        <v>28.935803474999044</v>
      </c>
      <c r="BW70" s="214">
        <f>'3e Historical level Inputs'!BW68</f>
        <v>33.763011492679993</v>
      </c>
      <c r="BX70" s="214">
        <f>'3e Historical level Inputs'!BX68</f>
        <v>28.020726257791502</v>
      </c>
      <c r="BY70" s="214">
        <f>'3e Historical level Inputs'!BY68</f>
        <v>27.386227188055344</v>
      </c>
      <c r="BZ70" s="214">
        <f>'3e Historical level Inputs'!BZ68</f>
        <v>24.506448550971609</v>
      </c>
      <c r="CA70" s="214">
        <f>'3e Historical level Inputs'!CA68</f>
        <v>18.531888118533693</v>
      </c>
      <c r="CB70" s="180"/>
      <c r="CC70" s="214">
        <f>'3e Historical level Inputs'!CC68</f>
        <v>19.52893036139012</v>
      </c>
      <c r="CD70" s="214">
        <f>'3e Historical level Inputs'!CD68</f>
        <v>19.52893036139012</v>
      </c>
      <c r="CE70" s="214">
        <f>'3e Historical level Inputs'!CE68</f>
        <v>21.337789654165906</v>
      </c>
      <c r="CF70" s="214">
        <f>'3e Historical level Inputs'!CF68</f>
        <v>21.337789654165906</v>
      </c>
      <c r="CG70" s="214">
        <f>'3e Historical level Inputs'!CG68</f>
        <v>17.167846502010725</v>
      </c>
      <c r="CH70" s="214">
        <f>'3e Historical level Inputs'!CH68</f>
        <v>17.167846502010725</v>
      </c>
      <c r="CI70" s="214">
        <f>'3e Historical level Inputs'!CI68</f>
        <v>17.083683136111549</v>
      </c>
      <c r="CJ70" s="214">
        <f>'3e Historical level Inputs'!CJ68</f>
        <v>17.083683136111549</v>
      </c>
    </row>
    <row r="71" spans="2:88" s="165" customFormat="1" ht="10.5" customHeight="1" x14ac:dyDescent="0.25">
      <c r="B71" s="182" t="s">
        <v>558</v>
      </c>
      <c r="C71" s="214">
        <f>'3e Historical level Inputs'!C69</f>
        <v>13.745800000000001</v>
      </c>
      <c r="D71" s="214">
        <f>'3e Historical level Inputs'!D69</f>
        <v>13.920648727984345</v>
      </c>
      <c r="E71" s="214">
        <f>'3e Historical level Inputs'!E69</f>
        <v>14.122397260273971</v>
      </c>
      <c r="F71" s="214">
        <f>'3e Historical level Inputs'!F69</f>
        <v>14.243446379647756</v>
      </c>
      <c r="G71" s="214">
        <f>'3e Historical level Inputs'!G69</f>
        <v>14.404845205479452</v>
      </c>
      <c r="H71" s="214">
        <f>'3e Historical level Inputs'!H69</f>
        <v>14.512444422700584</v>
      </c>
      <c r="I71" s="214">
        <f>'3e Historical level Inputs'!I69</f>
        <v>14.593143835616443</v>
      </c>
      <c r="J71" s="214">
        <f>'3e Historical level Inputs'!J69</f>
        <v>14.633493542074357</v>
      </c>
      <c r="K71" s="214">
        <f>'3e Historical level Inputs'!K69</f>
        <v>14.714192954990212</v>
      </c>
      <c r="L71" s="214">
        <f>'3e Historical level Inputs'!L69</f>
        <v>14.983190998043055</v>
      </c>
      <c r="M71" s="214">
        <f>'3e Historical level Inputs'!M69</f>
        <v>15.427037769080238</v>
      </c>
      <c r="N71" s="180"/>
      <c r="O71" s="214">
        <f>'3e Historical level Inputs'!O69</f>
        <v>16.207132093933463</v>
      </c>
      <c r="P71" s="214">
        <f>'3e Historical level Inputs'!P69</f>
        <v>16.207132093933463</v>
      </c>
      <c r="Q71" s="214">
        <f>'3e Historical level Inputs'!Q69</f>
        <v>16.852727397260278</v>
      </c>
      <c r="R71" s="214">
        <f>'3e Historical level Inputs'!R69</f>
        <v>16.852727397260278</v>
      </c>
      <c r="S71" s="214">
        <f>'3e Historical level Inputs'!S69</f>
        <v>17.40417338551859</v>
      </c>
      <c r="T71" s="214">
        <f>'3e Historical level Inputs'!T69</f>
        <v>17.40417338551859</v>
      </c>
      <c r="U71" s="214">
        <f>'3e Historical level Inputs'!U69</f>
        <v>17.552122309197646</v>
      </c>
      <c r="V71" s="214">
        <f>'3e Historical level Inputs'!V69</f>
        <v>17.552122309197646</v>
      </c>
      <c r="W71" s="150"/>
      <c r="X71" s="182" t="s">
        <v>558</v>
      </c>
      <c r="Y71" s="214">
        <f>'3e Historical level Inputs'!Y69</f>
        <v>13.745800000000001</v>
      </c>
      <c r="Z71" s="214">
        <f>'3e Historical level Inputs'!Z69</f>
        <v>13.920648727984345</v>
      </c>
      <c r="AA71" s="214">
        <f>'3e Historical level Inputs'!AA69</f>
        <v>14.122397260273971</v>
      </c>
      <c r="AB71" s="214">
        <f>'3e Historical level Inputs'!AB69</f>
        <v>14.243446379647756</v>
      </c>
      <c r="AC71" s="214">
        <f>'3e Historical level Inputs'!AC69</f>
        <v>14.404845205479452</v>
      </c>
      <c r="AD71" s="214">
        <f>'3e Historical level Inputs'!AD69</f>
        <v>14.512444422700584</v>
      </c>
      <c r="AE71" s="214">
        <f>'3e Historical level Inputs'!AE69</f>
        <v>14.593143835616443</v>
      </c>
      <c r="AF71" s="214">
        <f>'3e Historical level Inputs'!AF69</f>
        <v>14.633493542074357</v>
      </c>
      <c r="AG71" s="214">
        <f>'3e Historical level Inputs'!AG69</f>
        <v>14.714192954990212</v>
      </c>
      <c r="AH71" s="214">
        <f>'3e Historical level Inputs'!AH69</f>
        <v>14.983190998043055</v>
      </c>
      <c r="AI71" s="214">
        <f>'3e Historical level Inputs'!AI69</f>
        <v>15.427037769080238</v>
      </c>
      <c r="AJ71" s="180"/>
      <c r="AK71" s="214">
        <f>'3e Historical level Inputs'!AK69</f>
        <v>16.207132093933463</v>
      </c>
      <c r="AL71" s="214">
        <f>'3e Historical level Inputs'!AL69</f>
        <v>16.207132093933463</v>
      </c>
      <c r="AM71" s="214">
        <f>'3e Historical level Inputs'!AM69</f>
        <v>16.852727397260278</v>
      </c>
      <c r="AN71" s="214">
        <f>'3e Historical level Inputs'!AN69</f>
        <v>16.852727397260278</v>
      </c>
      <c r="AO71" s="214">
        <f>'3e Historical level Inputs'!AO69</f>
        <v>17.40417338551859</v>
      </c>
      <c r="AP71" s="214">
        <f>'3e Historical level Inputs'!AP69</f>
        <v>17.40417338551859</v>
      </c>
      <c r="AQ71" s="214">
        <f>'3e Historical level Inputs'!AQ69</f>
        <v>17.552122309197646</v>
      </c>
      <c r="AR71" s="214">
        <f>'3e Historical level Inputs'!AR69</f>
        <v>17.552122309197646</v>
      </c>
      <c r="AT71" s="182" t="s">
        <v>558</v>
      </c>
      <c r="AU71" s="214">
        <f>'3e Historical level Inputs'!AU69</f>
        <v>13.440300000000006</v>
      </c>
      <c r="AV71" s="214">
        <f>'3e Historical level Inputs'!AV69</f>
        <v>13.611262720156558</v>
      </c>
      <c r="AW71" s="214">
        <f>'3e Historical level Inputs'!AW69</f>
        <v>13.808527397260272</v>
      </c>
      <c r="AX71" s="214">
        <f>'3e Historical level Inputs'!AX69</f>
        <v>13.926886203522512</v>
      </c>
      <c r="AY71" s="214">
        <f>'3e Historical level Inputs'!AY69</f>
        <v>14.084697945205479</v>
      </c>
      <c r="AZ71" s="214">
        <f>'3e Historical level Inputs'!AZ69</f>
        <v>14.189905772994129</v>
      </c>
      <c r="BA71" s="214">
        <f>'3e Historical level Inputs'!BA69</f>
        <v>14.268811643835617</v>
      </c>
      <c r="BB71" s="214">
        <f>'3e Historical level Inputs'!BB69</f>
        <v>14.30826457925636</v>
      </c>
      <c r="BC71" s="214">
        <f>'3e Historical level Inputs'!BC69</f>
        <v>14.387170450097843</v>
      </c>
      <c r="BD71" s="214">
        <f>'3e Historical level Inputs'!BD69</f>
        <v>14.65019001956947</v>
      </c>
      <c r="BE71" s="214">
        <f>'3e Historical level Inputs'!BE69</f>
        <v>15.084172309197649</v>
      </c>
      <c r="BF71" s="180"/>
      <c r="BG71" s="214">
        <f>'3e Historical level Inputs'!BG69</f>
        <v>15.846929060665362</v>
      </c>
      <c r="BH71" s="214">
        <f>'3e Historical level Inputs'!BH69</f>
        <v>15.846929060665362</v>
      </c>
      <c r="BI71" s="214">
        <f>'3e Historical level Inputs'!BI69</f>
        <v>16.478176027397264</v>
      </c>
      <c r="BJ71" s="214">
        <f>'3e Historical level Inputs'!BJ69</f>
        <v>16.478176027397264</v>
      </c>
      <c r="BK71" s="214">
        <f>'3e Historical level Inputs'!BK69</f>
        <v>17.017366144814098</v>
      </c>
      <c r="BL71" s="214">
        <f>'3e Historical level Inputs'!BL69</f>
        <v>17.017366144814098</v>
      </c>
      <c r="BM71" s="214">
        <f>'3e Historical level Inputs'!BM69</f>
        <v>17.162026908023481</v>
      </c>
      <c r="BN71" s="214">
        <f>'3e Historical level Inputs'!BN69</f>
        <v>17.162026908023481</v>
      </c>
      <c r="BO71" s="150"/>
      <c r="BP71" s="182" t="s">
        <v>558</v>
      </c>
      <c r="BQ71" s="214">
        <f>'3e Historical level Inputs'!BQ69</f>
        <v>27.186100000000007</v>
      </c>
      <c r="BR71" s="214">
        <f>'3e Historical level Inputs'!BR69</f>
        <v>27.531911448140903</v>
      </c>
      <c r="BS71" s="214">
        <f>'3e Historical level Inputs'!BS69</f>
        <v>27.930924657534241</v>
      </c>
      <c r="BT71" s="214">
        <f>'3e Historical level Inputs'!BT69</f>
        <v>28.170332583170268</v>
      </c>
      <c r="BU71" s="214">
        <f>'3e Historical level Inputs'!BU69</f>
        <v>28.489543150684931</v>
      </c>
      <c r="BV71" s="214">
        <f>'3e Historical level Inputs'!BV69</f>
        <v>28.702350195694713</v>
      </c>
      <c r="BW71" s="214">
        <f>'3e Historical level Inputs'!BW69</f>
        <v>28.86195547945206</v>
      </c>
      <c r="BX71" s="214">
        <f>'3e Historical level Inputs'!BX69</f>
        <v>28.941758121330714</v>
      </c>
      <c r="BY71" s="214">
        <f>'3e Historical level Inputs'!BY69</f>
        <v>29.101363405088055</v>
      </c>
      <c r="BZ71" s="214">
        <f>'3e Historical level Inputs'!BZ69</f>
        <v>29.633381017612525</v>
      </c>
      <c r="CA71" s="214">
        <f>'3e Historical level Inputs'!CA69</f>
        <v>30.511210078277887</v>
      </c>
      <c r="CB71" s="180"/>
      <c r="CC71" s="214">
        <f>'3e Historical level Inputs'!CC69</f>
        <v>32.054061154598827</v>
      </c>
      <c r="CD71" s="214">
        <f>'3e Historical level Inputs'!CD69</f>
        <v>32.054061154598827</v>
      </c>
      <c r="CE71" s="214">
        <f>'3e Historical level Inputs'!CE69</f>
        <v>33.330903424657542</v>
      </c>
      <c r="CF71" s="214">
        <f>'3e Historical level Inputs'!CF69</f>
        <v>33.330903424657542</v>
      </c>
      <c r="CG71" s="214">
        <f>'3e Historical level Inputs'!CG69</f>
        <v>34.421539530332687</v>
      </c>
      <c r="CH71" s="214">
        <f>'3e Historical level Inputs'!CH69</f>
        <v>34.421539530332687</v>
      </c>
      <c r="CI71" s="214">
        <f>'3e Historical level Inputs'!CI69</f>
        <v>34.714149217221127</v>
      </c>
      <c r="CJ71" s="214">
        <f>'3e Historical level Inputs'!CJ69</f>
        <v>34.714149217221127</v>
      </c>
    </row>
    <row r="72" spans="2:88" s="165" customFormat="1" ht="10.5" customHeight="1" x14ac:dyDescent="0.25">
      <c r="B72" s="182" t="s">
        <v>559</v>
      </c>
      <c r="C72" s="214">
        <f>'3e Historical level Inputs'!C70</f>
        <v>28.259994130657365</v>
      </c>
      <c r="D72" s="214">
        <f>'3e Historical level Inputs'!D70</f>
        <v>27.921222087001279</v>
      </c>
      <c r="E72" s="214">
        <f>'3e Historical level Inputs'!E70</f>
        <v>30.186225866733395</v>
      </c>
      <c r="F72" s="214">
        <f>'3e Historical level Inputs'!F70</f>
        <v>31.716208428030939</v>
      </c>
      <c r="G72" s="214">
        <f>'3e Historical level Inputs'!G70</f>
        <v>35.227711932521892</v>
      </c>
      <c r="H72" s="214">
        <f>'3e Historical level Inputs'!H70</f>
        <v>34.070933135623299</v>
      </c>
      <c r="I72" s="214">
        <f>'3e Historical level Inputs'!I70</f>
        <v>34.170019575177868</v>
      </c>
      <c r="J72" s="214">
        <f>'3e Historical level Inputs'!J70</f>
        <v>33.133311939016487</v>
      </c>
      <c r="K72" s="214">
        <f>'3e Historical level Inputs'!K70</f>
        <v>36.166396428184363</v>
      </c>
      <c r="L72" s="214">
        <f>'3e Historical level Inputs'!L70</f>
        <v>39.22322881017957</v>
      </c>
      <c r="M72" s="214">
        <f>'3e Historical level Inputs'!M70</f>
        <v>55.740441973657539</v>
      </c>
      <c r="N72" s="180"/>
      <c r="O72" s="214">
        <f>'3e Historical level Inputs'!O70</f>
        <v>94.934751720718509</v>
      </c>
      <c r="P72" s="214">
        <f>'3e Historical level Inputs'!P70</f>
        <v>120.75189416559083</v>
      </c>
      <c r="Q72" s="214">
        <f>'3e Historical level Inputs'!Q70</f>
        <v>94.106457280332648</v>
      </c>
      <c r="R72" s="214">
        <f>'3e Historical level Inputs'!R70</f>
        <v>60.16543858870368</v>
      </c>
      <c r="S72" s="214">
        <f>'3e Historical level Inputs'!S70</f>
        <v>55.393671632442491</v>
      </c>
      <c r="T72" s="214">
        <f>'3e Historical level Inputs'!T70</f>
        <v>57.495392352587075</v>
      </c>
      <c r="U72" s="214">
        <f>'3e Historical level Inputs'!U70</f>
        <v>51.709902048774744</v>
      </c>
      <c r="V72" s="214">
        <f>'3e Historical level Inputs'!V70</f>
        <v>48.154959773581652</v>
      </c>
      <c r="W72" s="150"/>
      <c r="X72" s="182" t="s">
        <v>559</v>
      </c>
      <c r="Y72" s="214">
        <f>'3e Historical level Inputs'!Y70</f>
        <v>33.832107170552689</v>
      </c>
      <c r="Z72" s="214">
        <f>'3e Historical level Inputs'!Z70</f>
        <v>33.377573874807595</v>
      </c>
      <c r="AA72" s="214">
        <f>'3e Historical level Inputs'!AA70</f>
        <v>36.781602257067775</v>
      </c>
      <c r="AB72" s="214">
        <f>'3e Historical level Inputs'!AB70</f>
        <v>38.699276668723613</v>
      </c>
      <c r="AC72" s="214">
        <f>'3e Historical level Inputs'!AC70</f>
        <v>43.175565741282966</v>
      </c>
      <c r="AD72" s="214">
        <f>'3e Historical level Inputs'!AD70</f>
        <v>41.542849793773087</v>
      </c>
      <c r="AE72" s="214">
        <f>'3e Historical level Inputs'!AE70</f>
        <v>41.578041722772362</v>
      </c>
      <c r="AF72" s="214">
        <f>'3e Historical level Inputs'!AF70</f>
        <v>40.020012099272662</v>
      </c>
      <c r="AG72" s="214">
        <f>'3e Historical level Inputs'!AG70</f>
        <v>43.897325126036755</v>
      </c>
      <c r="AH72" s="214">
        <f>'3e Historical level Inputs'!AH70</f>
        <v>48.14738553495129</v>
      </c>
      <c r="AI72" s="214">
        <f>'3e Historical level Inputs'!AI70</f>
        <v>68.21987211085235</v>
      </c>
      <c r="AJ72" s="180"/>
      <c r="AK72" s="214">
        <f>'3e Historical level Inputs'!AK70</f>
        <v>118.25682420701278</v>
      </c>
      <c r="AL72" s="214">
        <f>'3e Historical level Inputs'!AL70</f>
        <v>158.53075440724635</v>
      </c>
      <c r="AM72" s="214">
        <f>'3e Historical level Inputs'!AM70</f>
        <v>121.05454638711758</v>
      </c>
      <c r="AN72" s="214">
        <f>'3e Historical level Inputs'!AN70</f>
        <v>74.254528526749738</v>
      </c>
      <c r="AO72" s="214">
        <f>'3e Historical level Inputs'!AO70</f>
        <v>68.633304892101322</v>
      </c>
      <c r="AP72" s="214">
        <f>'3e Historical level Inputs'!AP70</f>
        <v>71.660246234810458</v>
      </c>
      <c r="AQ72" s="214">
        <f>'3e Historical level Inputs'!AQ70</f>
        <v>62.80423965550797</v>
      </c>
      <c r="AR72" s="214">
        <f>'3e Historical level Inputs'!AR70</f>
        <v>57.80386170900119</v>
      </c>
      <c r="AT72" s="182" t="s">
        <v>559</v>
      </c>
      <c r="AU72" s="214">
        <f>'3e Historical level Inputs'!AU70</f>
        <v>24.822350619675547</v>
      </c>
      <c r="AV72" s="214">
        <f>'3e Historical level Inputs'!AV70</f>
        <v>24.783248321001146</v>
      </c>
      <c r="AW72" s="214">
        <f>'3e Historical level Inputs'!AW70</f>
        <v>26.257052399554038</v>
      </c>
      <c r="AX72" s="214">
        <f>'3e Historical level Inputs'!AX70</f>
        <v>28.512657496712563</v>
      </c>
      <c r="AY72" s="214">
        <f>'3e Historical level Inputs'!AY70</f>
        <v>31.210589580375522</v>
      </c>
      <c r="AZ72" s="214">
        <f>'3e Historical level Inputs'!AZ70</f>
        <v>28.360614673176428</v>
      </c>
      <c r="BA72" s="214">
        <f>'3e Historical level Inputs'!BA70</f>
        <v>27.364765218465969</v>
      </c>
      <c r="BB72" s="214">
        <f>'3e Historical level Inputs'!BB70</f>
        <v>23.914262738594708</v>
      </c>
      <c r="BC72" s="214">
        <f>'3e Historical level Inputs'!BC70</f>
        <v>26.163375175139418</v>
      </c>
      <c r="BD72" s="214">
        <f>'3e Historical level Inputs'!BD70</f>
        <v>30.675959908026993</v>
      </c>
      <c r="BE72" s="214">
        <f>'3e Historical level Inputs'!BE70</f>
        <v>51.805542806254827</v>
      </c>
      <c r="BF72" s="180"/>
      <c r="BG72" s="214">
        <f>'3e Historical level Inputs'!BG70</f>
        <v>98.831552625653174</v>
      </c>
      <c r="BH72" s="214">
        <f>'3e Historical level Inputs'!BH70</f>
        <v>113.50702502612809</v>
      </c>
      <c r="BI72" s="214">
        <f>'3e Historical level Inputs'!BI70</f>
        <v>85.321474421149802</v>
      </c>
      <c r="BJ72" s="214">
        <f>'3e Historical level Inputs'!BJ70</f>
        <v>53.0400975689601</v>
      </c>
      <c r="BK72" s="214">
        <f>'3e Historical level Inputs'!BK70</f>
        <v>48.946786561263558</v>
      </c>
      <c r="BL72" s="214">
        <f>'3e Historical level Inputs'!BL70</f>
        <v>52.281379682753666</v>
      </c>
      <c r="BM72" s="214">
        <f>'3e Historical level Inputs'!BM70</f>
        <v>43.558697046643623</v>
      </c>
      <c r="BN72" s="214">
        <f>'3e Historical level Inputs'!BN70</f>
        <v>39.988094534030459</v>
      </c>
      <c r="BO72" s="150"/>
      <c r="BP72" s="182" t="s">
        <v>559</v>
      </c>
      <c r="BQ72" s="214">
        <f>'3e Historical level Inputs'!BQ70</f>
        <v>53.082344750332908</v>
      </c>
      <c r="BR72" s="214">
        <f>'3e Historical level Inputs'!BR70</f>
        <v>52.704470408002422</v>
      </c>
      <c r="BS72" s="214">
        <f>'3e Historical level Inputs'!BS70</f>
        <v>56.443278266287436</v>
      </c>
      <c r="BT72" s="214">
        <f>'3e Historical level Inputs'!BT70</f>
        <v>60.228865924743502</v>
      </c>
      <c r="BU72" s="214">
        <f>'3e Historical level Inputs'!BU70</f>
        <v>66.438301512897411</v>
      </c>
      <c r="BV72" s="214">
        <f>'3e Historical level Inputs'!BV70</f>
        <v>62.431547808799728</v>
      </c>
      <c r="BW72" s="214">
        <f>'3e Historical level Inputs'!BW70</f>
        <v>61.534784793643837</v>
      </c>
      <c r="BX72" s="214">
        <f>'3e Historical level Inputs'!BX70</f>
        <v>57.047574677611195</v>
      </c>
      <c r="BY72" s="214">
        <f>'3e Historical level Inputs'!BY70</f>
        <v>62.329771603323778</v>
      </c>
      <c r="BZ72" s="214">
        <f>'3e Historical level Inputs'!BZ70</f>
        <v>69.89918871820656</v>
      </c>
      <c r="CA72" s="214">
        <f>'3e Historical level Inputs'!CA70</f>
        <v>107.54598477991237</v>
      </c>
      <c r="CB72" s="180"/>
      <c r="CC72" s="214">
        <f>'3e Historical level Inputs'!CC70</f>
        <v>193.76630434637167</v>
      </c>
      <c r="CD72" s="214">
        <f>'3e Historical level Inputs'!CD70</f>
        <v>234.25891919171892</v>
      </c>
      <c r="CE72" s="214">
        <f>'3e Historical level Inputs'!CE70</f>
        <v>179.42793170148246</v>
      </c>
      <c r="CF72" s="214">
        <f>'3e Historical level Inputs'!CF70</f>
        <v>113.20553615766377</v>
      </c>
      <c r="CG72" s="214">
        <f>'3e Historical level Inputs'!CG70</f>
        <v>104.34045819370604</v>
      </c>
      <c r="CH72" s="214">
        <f>'3e Historical level Inputs'!CH70</f>
        <v>109.77677203534074</v>
      </c>
      <c r="CI72" s="214">
        <f>'3e Historical level Inputs'!CI70</f>
        <v>95.268599095418367</v>
      </c>
      <c r="CJ72" s="214">
        <f>'3e Historical level Inputs'!CJ70</f>
        <v>88.143054307612118</v>
      </c>
    </row>
    <row r="73" spans="2:88" s="165" customFormat="1" ht="10.5" customHeight="1" x14ac:dyDescent="0.25">
      <c r="B73" s="182" t="s">
        <v>560</v>
      </c>
      <c r="C73" s="214">
        <f>'3e Historical level Inputs'!C71</f>
        <v>10.198999242406646</v>
      </c>
      <c r="D73" s="214">
        <f>'3e Historical level Inputs'!D71</f>
        <v>10.083314739812485</v>
      </c>
      <c r="E73" s="214">
        <f>'3e Historical level Inputs'!E71</f>
        <v>10.883321554204937</v>
      </c>
      <c r="F73" s="214">
        <f>'3e Historical level Inputs'!F71</f>
        <v>11.423421480869928</v>
      </c>
      <c r="G73" s="214">
        <f>'3e Historical level Inputs'!G71</f>
        <v>12.660764225201641</v>
      </c>
      <c r="H73" s="214">
        <f>'3e Historical level Inputs'!H71</f>
        <v>12.256265729946378</v>
      </c>
      <c r="I73" s="214">
        <f>'3e Historical level Inputs'!I71</f>
        <v>12.292655435103111</v>
      </c>
      <c r="J73" s="214">
        <f>'3e Historical level Inputs'!J71</f>
        <v>11.92905684132829</v>
      </c>
      <c r="K73" s="214">
        <f>'3e Historical level Inputs'!K71</f>
        <v>12.996682766766225</v>
      </c>
      <c r="L73" s="214">
        <f>'3e Historical level Inputs'!L71</f>
        <v>14.076302525620884</v>
      </c>
      <c r="M73" s="214">
        <f>'3e Historical level Inputs'!M71</f>
        <v>19.890338552859848</v>
      </c>
      <c r="N73" s="180"/>
      <c r="O73" s="214">
        <f>'3e Historical level Inputs'!O71</f>
        <v>33.681391083174709</v>
      </c>
      <c r="P73" s="214">
        <f>'3e Historical level Inputs'!P71</f>
        <v>42.755552668531003</v>
      </c>
      <c r="Q73" s="214">
        <f>'3e Historical level Inputs'!Q71</f>
        <v>33.402767571579929</v>
      </c>
      <c r="R73" s="214">
        <f>'3e Historical level Inputs'!R71</f>
        <v>21.473240954252425</v>
      </c>
      <c r="S73" s="214">
        <f>'3e Historical level Inputs'!S71</f>
        <v>24.171130157170072</v>
      </c>
      <c r="T73" s="214">
        <f>'3e Historical level Inputs'!T71</f>
        <v>24.704146326203645</v>
      </c>
      <c r="U73" s="214">
        <f>'3e Historical level Inputs'!U71</f>
        <v>23.234961630955858</v>
      </c>
      <c r="V73" s="214">
        <f>'3e Historical level Inputs'!V71</f>
        <v>22.33932996948753</v>
      </c>
      <c r="W73" s="150"/>
      <c r="X73" s="182" t="s">
        <v>560</v>
      </c>
      <c r="Y73" s="214">
        <f>'3e Historical level Inputs'!Y71</f>
        <v>12.237809914632464</v>
      </c>
      <c r="Z73" s="214">
        <f>'3e Historical level Inputs'!Z71</f>
        <v>12.080358567096381</v>
      </c>
      <c r="AA73" s="214">
        <f>'3e Historical level Inputs'!AA71</f>
        <v>13.288790544989686</v>
      </c>
      <c r="AB73" s="214">
        <f>'3e Historical level Inputs'!AB71</f>
        <v>13.969709224104179</v>
      </c>
      <c r="AC73" s="214">
        <f>'3e Historical level Inputs'!AC71</f>
        <v>15.556782010939202</v>
      </c>
      <c r="AD73" s="214">
        <f>'3e Historical level Inputs'!AD71</f>
        <v>14.981125104552756</v>
      </c>
      <c r="AE73" s="214">
        <f>'3e Historical level Inputs'!AE71</f>
        <v>14.995140848619362</v>
      </c>
      <c r="AF73" s="214">
        <f>'3e Historical level Inputs'!AF71</f>
        <v>14.444609408444137</v>
      </c>
      <c r="AG73" s="214">
        <f>'3e Historical level Inputs'!AG71</f>
        <v>15.818169939410097</v>
      </c>
      <c r="AH73" s="214">
        <f>'3e Historical level Inputs'!AH71</f>
        <v>17.327275092518867</v>
      </c>
      <c r="AI73" s="214">
        <f>'3e Historical level Inputs'!AI71</f>
        <v>24.438574370224824</v>
      </c>
      <c r="AJ73" s="180"/>
      <c r="AK73" s="214">
        <f>'3e Historical level Inputs'!AK71</f>
        <v>42.159392048380305</v>
      </c>
      <c r="AL73" s="214">
        <f>'3e Historical level Inputs'!AL71</f>
        <v>56.41042955043342</v>
      </c>
      <c r="AM73" s="214">
        <f>'3e Historical level Inputs'!AM71</f>
        <v>43.161877385537785</v>
      </c>
      <c r="AN73" s="214">
        <f>'3e Historical level Inputs'!AN71</f>
        <v>26.601566377674207</v>
      </c>
      <c r="AO73" s="214">
        <f>'3e Historical level Inputs'!AO71</f>
        <v>27.646417332208198</v>
      </c>
      <c r="AP73" s="214">
        <f>'3e Historical level Inputs'!AP71</f>
        <v>28.419264313853471</v>
      </c>
      <c r="AQ73" s="214">
        <f>'3e Historical level Inputs'!AQ71</f>
        <v>26.136963498076856</v>
      </c>
      <c r="AR73" s="214">
        <f>'3e Historical level Inputs'!AR71</f>
        <v>24.868658078495194</v>
      </c>
      <c r="AT73" s="182" t="s">
        <v>560</v>
      </c>
      <c r="AU73" s="214">
        <f>'3e Historical level Inputs'!AU71</f>
        <v>9.0983231606131323</v>
      </c>
      <c r="AV73" s="214">
        <f>'3e Historical level Inputs'!AV71</f>
        <v>9.0877119718802266</v>
      </c>
      <c r="AW73" s="214">
        <f>'3e Historical level Inputs'!AW71</f>
        <v>9.616281337394744</v>
      </c>
      <c r="AX73" s="214">
        <f>'3e Historical level Inputs'!AX71</f>
        <v>10.421683131621787</v>
      </c>
      <c r="AY73" s="214">
        <f>'3e Historical level Inputs'!AY71</f>
        <v>11.385339814271807</v>
      </c>
      <c r="AZ73" s="214">
        <f>'3e Historical level Inputs'!AZ71</f>
        <v>10.372642364681072</v>
      </c>
      <c r="BA73" s="214">
        <f>'3e Historical level Inputs'!BA71</f>
        <v>10.019597873948353</v>
      </c>
      <c r="BB73" s="214">
        <f>'3e Historical level Inputs'!BB71</f>
        <v>8.7918087149382291</v>
      </c>
      <c r="BC73" s="214">
        <f>'3e Historical level Inputs'!BC71</f>
        <v>9.5941346693714404</v>
      </c>
      <c r="BD73" s="214">
        <f>'3e Historical level Inputs'!BD71</f>
        <v>11.205937079332832</v>
      </c>
      <c r="BE73" s="214">
        <f>'3e Historical level Inputs'!BE71</f>
        <v>18.737541924122656</v>
      </c>
      <c r="BF73" s="180"/>
      <c r="BG73" s="214">
        <f>'3e Historical level Inputs'!BG71</f>
        <v>35.495951353859155</v>
      </c>
      <c r="BH73" s="214">
        <f>'3e Historical level Inputs'!BH71</f>
        <v>40.721161278835631</v>
      </c>
      <c r="BI73" s="214">
        <f>'3e Historical level Inputs'!BI71</f>
        <v>30.697906657054808</v>
      </c>
      <c r="BJ73" s="214">
        <f>'3e Historical level Inputs'!BJ71</f>
        <v>19.204104882434667</v>
      </c>
      <c r="BK73" s="214">
        <f>'3e Historical level Inputs'!BK71</f>
        <v>22.692219570757945</v>
      </c>
      <c r="BL73" s="214">
        <f>'3e Historical level Inputs'!BL71</f>
        <v>23.548905321243328</v>
      </c>
      <c r="BM73" s="214">
        <f>'3e Historical level Inputs'!BM71</f>
        <v>21.318695786996013</v>
      </c>
      <c r="BN73" s="214">
        <f>'3e Historical level Inputs'!BN71</f>
        <v>20.40741606453312</v>
      </c>
      <c r="BO73" s="150"/>
      <c r="BP73" s="182" t="s">
        <v>560</v>
      </c>
      <c r="BQ73" s="214">
        <f>'3e Historical level Inputs'!BQ71</f>
        <v>19.297322403019777</v>
      </c>
      <c r="BR73" s="214">
        <f>'3e Historical level Inputs'!BR71</f>
        <v>19.171026711692711</v>
      </c>
      <c r="BS73" s="214">
        <f>'3e Historical level Inputs'!BS71</f>
        <v>20.499602891599679</v>
      </c>
      <c r="BT73" s="214">
        <f>'3e Historical level Inputs'!BT71</f>
        <v>21.845104612491717</v>
      </c>
      <c r="BU73" s="214">
        <f>'3e Historical level Inputs'!BU71</f>
        <v>24.046104039473448</v>
      </c>
      <c r="BV73" s="214">
        <f>'3e Historical level Inputs'!BV71</f>
        <v>22.628908094627448</v>
      </c>
      <c r="BW73" s="214">
        <f>'3e Historical level Inputs'!BW71</f>
        <v>22.312253309051464</v>
      </c>
      <c r="BX73" s="214">
        <f>'3e Historical level Inputs'!BX71</f>
        <v>20.720865556266517</v>
      </c>
      <c r="BY73" s="214">
        <f>'3e Historical level Inputs'!BY71</f>
        <v>22.590817436137666</v>
      </c>
      <c r="BZ73" s="214">
        <f>'3e Historical level Inputs'!BZ71</f>
        <v>25.282239604953716</v>
      </c>
      <c r="CA73" s="214">
        <f>'3e Historical level Inputs'!CA71</f>
        <v>38.627880476982504</v>
      </c>
      <c r="CB73" s="180"/>
      <c r="CC73" s="214">
        <f>'3e Historical level Inputs'!CC71</f>
        <v>69.177342437033872</v>
      </c>
      <c r="CD73" s="214">
        <f>'3e Historical level Inputs'!CD71</f>
        <v>83.476713947366633</v>
      </c>
      <c r="CE73" s="214">
        <f>'3e Historical level Inputs'!CE71</f>
        <v>64.100674228634745</v>
      </c>
      <c r="CF73" s="214">
        <f>'3e Historical level Inputs'!CF71</f>
        <v>40.677345836687095</v>
      </c>
      <c r="CG73" s="214">
        <f>'3e Historical level Inputs'!CG71</f>
        <v>46.863349727928018</v>
      </c>
      <c r="CH73" s="214">
        <f>'3e Historical level Inputs'!CH71</f>
        <v>48.253051647446974</v>
      </c>
      <c r="CI73" s="214">
        <f>'3e Historical level Inputs'!CI71</f>
        <v>44.553657417951868</v>
      </c>
      <c r="CJ73" s="214">
        <f>'3e Historical level Inputs'!CJ71</f>
        <v>42.746746034020646</v>
      </c>
    </row>
    <row r="74" spans="2:88" s="165" customFormat="1" ht="10.5" customHeight="1" x14ac:dyDescent="0.25">
      <c r="B74" s="183" t="s">
        <v>561</v>
      </c>
      <c r="C74" s="214">
        <f>'3e Historical level Inputs'!C72</f>
        <v>5.8833825796880115</v>
      </c>
      <c r="D74" s="214">
        <f>'3e Historical level Inputs'!D72</f>
        <v>5.7811945368181537</v>
      </c>
      <c r="E74" s="214">
        <f>'3e Historical level Inputs'!E72</f>
        <v>6.4585519780370522</v>
      </c>
      <c r="F74" s="214">
        <f>'3e Historical level Inputs'!F72</f>
        <v>6.8805116928401144</v>
      </c>
      <c r="G74" s="214">
        <f>'3e Historical level Inputs'!G72</f>
        <v>7.7280958519178506</v>
      </c>
      <c r="H74" s="214">
        <f>'3e Historical level Inputs'!H72</f>
        <v>7.3911943177125599</v>
      </c>
      <c r="I74" s="214">
        <f>'3e Historical level Inputs'!I72</f>
        <v>7.4151052717152792</v>
      </c>
      <c r="J74" s="214">
        <f>'3e Historical level Inputs'!J72</f>
        <v>7.0839032717899135</v>
      </c>
      <c r="K74" s="214">
        <f>'3e Historical level Inputs'!K72</f>
        <v>7.7726171500394772</v>
      </c>
      <c r="L74" s="214">
        <f>'3e Historical level Inputs'!L72</f>
        <v>8.602865353060773</v>
      </c>
      <c r="M74" s="214">
        <f>'3e Historical level Inputs'!M72</f>
        <v>12.373346110027262</v>
      </c>
      <c r="N74" s="180"/>
      <c r="O74" s="214">
        <f>'3e Historical level Inputs'!O72</f>
        <v>22.921282433697264</v>
      </c>
      <c r="P74" s="214">
        <f>'3e Historical level Inputs'!P72</f>
        <v>29.913637428181477</v>
      </c>
      <c r="Q74" s="214">
        <f>'3e Historical level Inputs'!Q72</f>
        <v>22.430931902487792</v>
      </c>
      <c r="R74" s="214">
        <f>'3e Historical level Inputs'!R72</f>
        <v>13.14720253366176</v>
      </c>
      <c r="S74" s="214">
        <f>'3e Historical level Inputs'!S72</f>
        <v>11.912409425362901</v>
      </c>
      <c r="T74" s="214">
        <f>'3e Historical level Inputs'!T72</f>
        <v>12.478631184919882</v>
      </c>
      <c r="U74" s="214">
        <f>'3e Historical level Inputs'!U72</f>
        <v>11.160800798727186</v>
      </c>
      <c r="V74" s="214">
        <f>'3e Historical level Inputs'!V72</f>
        <v>10.294735041489785</v>
      </c>
      <c r="W74" s="150"/>
      <c r="X74" s="183" t="s">
        <v>561</v>
      </c>
      <c r="Y74" s="214">
        <f>'3e Historical level Inputs'!Y72</f>
        <v>7.3705241243294788</v>
      </c>
      <c r="Z74" s="214">
        <f>'3e Historical level Inputs'!Z72</f>
        <v>7.2315479506528932</v>
      </c>
      <c r="AA74" s="214">
        <f>'3e Historical level Inputs'!AA72</f>
        <v>8.0915435112707907</v>
      </c>
      <c r="AB74" s="214">
        <f>'3e Historical level Inputs'!AB72</f>
        <v>8.6240516563502876</v>
      </c>
      <c r="AC74" s="214">
        <f>'3e Historical level Inputs'!AC72</f>
        <v>9.7185597504873549</v>
      </c>
      <c r="AD74" s="214">
        <f>'3e Historical level Inputs'!AD72</f>
        <v>9.2613186507872047</v>
      </c>
      <c r="AE74" s="214">
        <f>'3e Historical level Inputs'!AE72</f>
        <v>9.2589146577191563</v>
      </c>
      <c r="AF74" s="214">
        <f>'3e Historical level Inputs'!AF72</f>
        <v>8.787366321282315</v>
      </c>
      <c r="AG74" s="214">
        <f>'3e Historical level Inputs'!AG72</f>
        <v>9.6846562136750816</v>
      </c>
      <c r="AH74" s="214">
        <f>'3e Historical level Inputs'!AH72</f>
        <v>10.861915480686799</v>
      </c>
      <c r="AI74" s="214">
        <f>'3e Historical level Inputs'!AI72</f>
        <v>15.73990337672736</v>
      </c>
      <c r="AJ74" s="180"/>
      <c r="AK74" s="214">
        <f>'3e Historical level Inputs'!AK72</f>
        <v>29.237868692279573</v>
      </c>
      <c r="AL74" s="214">
        <f>'3e Historical level Inputs'!AL72</f>
        <v>40.219413633563548</v>
      </c>
      <c r="AM74" s="214">
        <f>'3e Historical level Inputs'!AM72</f>
        <v>29.566155234100112</v>
      </c>
      <c r="AN74" s="214">
        <f>'3e Historical level Inputs'!AN72</f>
        <v>16.689276637600347</v>
      </c>
      <c r="AO74" s="214">
        <f>'3e Historical level Inputs'!AO72</f>
        <v>15.152039646966697</v>
      </c>
      <c r="AP74" s="214">
        <f>'3e Historical level Inputs'!AP72</f>
        <v>15.97303308626314</v>
      </c>
      <c r="AQ74" s="214">
        <f>'3e Historical level Inputs'!AQ72</f>
        <v>13.993232418881021</v>
      </c>
      <c r="AR74" s="214">
        <f>'3e Historical level Inputs'!AR72</f>
        <v>12.753617745996664</v>
      </c>
      <c r="AT74" s="183" t="s">
        <v>561</v>
      </c>
      <c r="AU74" s="214">
        <f>'3e Historical level Inputs'!AU72</f>
        <v>5.218336010914256</v>
      </c>
      <c r="AV74" s="214">
        <f>'3e Historical level Inputs'!AV72</f>
        <v>5.2098078716511704</v>
      </c>
      <c r="AW74" s="214">
        <f>'3e Historical level Inputs'!AW72</f>
        <v>5.5613830105834028</v>
      </c>
      <c r="AX74" s="214">
        <f>'3e Historical level Inputs'!AX72</f>
        <v>6.1809542690474029</v>
      </c>
      <c r="AY74" s="214">
        <f>'3e Historical level Inputs'!AY72</f>
        <v>6.8444250955296111</v>
      </c>
      <c r="AZ74" s="214">
        <f>'3e Historical level Inputs'!AZ72</f>
        <v>6.0705626870854177</v>
      </c>
      <c r="BA74" s="214">
        <f>'3e Historical level Inputs'!BA72</f>
        <v>5.7846811683240151</v>
      </c>
      <c r="BB74" s="214">
        <f>'3e Historical level Inputs'!BB72</f>
        <v>4.8775767049748326</v>
      </c>
      <c r="BC74" s="214">
        <f>'3e Historical level Inputs'!BC72</f>
        <v>5.5822598959299849</v>
      </c>
      <c r="BD74" s="214">
        <f>'3e Historical level Inputs'!BD72</f>
        <v>6.8306052992790258</v>
      </c>
      <c r="BE74" s="214">
        <f>'3e Historical level Inputs'!BE72</f>
        <v>11.848947278548135</v>
      </c>
      <c r="BF74" s="180"/>
      <c r="BG74" s="214">
        <f>'3e Historical level Inputs'!BG72</f>
        <v>24.827648122521914</v>
      </c>
      <c r="BH74" s="214">
        <f>'3e Historical level Inputs'!BH72</f>
        <v>28.854083223159716</v>
      </c>
      <c r="BI74" s="214">
        <f>'3e Historical level Inputs'!BI72</f>
        <v>21.170078246233338</v>
      </c>
      <c r="BJ74" s="214">
        <f>'3e Historical level Inputs'!BJ72</f>
        <v>12.313200231842</v>
      </c>
      <c r="BK74" s="214">
        <f>'3e Historical level Inputs'!BK72</f>
        <v>11.237059662275353</v>
      </c>
      <c r="BL74" s="214">
        <f>'3e Historical level Inputs'!BL72</f>
        <v>12.147114818588392</v>
      </c>
      <c r="BM74" s="214">
        <f>'3e Historical level Inputs'!BM72</f>
        <v>9.7865846686165732</v>
      </c>
      <c r="BN74" s="214">
        <f>'3e Historical level Inputs'!BN72</f>
        <v>8.8122078014422893</v>
      </c>
      <c r="BO74" s="150"/>
      <c r="BP74" s="183" t="s">
        <v>561</v>
      </c>
      <c r="BQ74" s="214">
        <f>'3e Historical level Inputs'!BQ72</f>
        <v>11.101718590602268</v>
      </c>
      <c r="BR74" s="214">
        <f>'3e Historical level Inputs'!BR72</f>
        <v>10.991002408469324</v>
      </c>
      <c r="BS74" s="214">
        <f>'3e Historical level Inputs'!BS72</f>
        <v>12.019934988620456</v>
      </c>
      <c r="BT74" s="214">
        <f>'3e Historical level Inputs'!BT72</f>
        <v>13.061465961887517</v>
      </c>
      <c r="BU74" s="214">
        <f>'3e Historical level Inputs'!BU72</f>
        <v>14.572520947447462</v>
      </c>
      <c r="BV74" s="214">
        <f>'3e Historical level Inputs'!BV72</f>
        <v>13.461757004797978</v>
      </c>
      <c r="BW74" s="214">
        <f>'3e Historical level Inputs'!BW72</f>
        <v>13.199786440039293</v>
      </c>
      <c r="BX74" s="214">
        <f>'3e Historical level Inputs'!BX72</f>
        <v>11.961479976764746</v>
      </c>
      <c r="BY74" s="214">
        <f>'3e Historical level Inputs'!BY72</f>
        <v>13.354877045969463</v>
      </c>
      <c r="BZ74" s="214">
        <f>'3e Historical level Inputs'!BZ72</f>
        <v>15.4334706523398</v>
      </c>
      <c r="CA74" s="214">
        <f>'3e Historical level Inputs'!CA72</f>
        <v>24.222293388575395</v>
      </c>
      <c r="CB74" s="180"/>
      <c r="CC74" s="214">
        <f>'3e Historical level Inputs'!CC72</f>
        <v>47.748930556219179</v>
      </c>
      <c r="CD74" s="214">
        <f>'3e Historical level Inputs'!CD72</f>
        <v>58.767720651341193</v>
      </c>
      <c r="CE74" s="214">
        <f>'3e Historical level Inputs'!CE72</f>
        <v>43.60101014872113</v>
      </c>
      <c r="CF74" s="214">
        <f>'3e Historical level Inputs'!CF72</f>
        <v>25.460402765503758</v>
      </c>
      <c r="CG74" s="214">
        <f>'3e Historical level Inputs'!CG72</f>
        <v>23.149469087638252</v>
      </c>
      <c r="CH74" s="214">
        <f>'3e Historical level Inputs'!CH72</f>
        <v>24.625746003508276</v>
      </c>
      <c r="CI74" s="214">
        <f>'3e Historical level Inputs'!CI72</f>
        <v>20.947385467343757</v>
      </c>
      <c r="CJ74" s="214">
        <f>'3e Historical level Inputs'!CJ72</f>
        <v>19.106942842932074</v>
      </c>
    </row>
    <row r="75" spans="2:88" s="165" customFormat="1" ht="10.5" customHeight="1" x14ac:dyDescent="0.25">
      <c r="B75" s="182" t="s">
        <v>563</v>
      </c>
      <c r="C75" s="214">
        <f>'3e Historical level Inputs'!C73</f>
        <v>542.67259466836924</v>
      </c>
      <c r="D75" s="214">
        <f>'3e Historical level Inputs'!D73</f>
        <v>536.48175110916293</v>
      </c>
      <c r="E75" s="214">
        <f>'3e Historical level Inputs'!E73</f>
        <v>579.26471296868033</v>
      </c>
      <c r="F75" s="214">
        <f>'3e Historical level Inputs'!F73</f>
        <v>608.11297287166155</v>
      </c>
      <c r="G75" s="214">
        <f>'3e Historical level Inputs'!G73</f>
        <v>674.08383246464746</v>
      </c>
      <c r="H75" s="214">
        <f>'3e Historical level Inputs'!H73</f>
        <v>652.45754523695985</v>
      </c>
      <c r="I75" s="214">
        <f>'3e Historical level Inputs'!I73</f>
        <v>654.39670303969262</v>
      </c>
      <c r="J75" s="214">
        <f>'3e Historical level Inputs'!J73</f>
        <v>634.92874085084497</v>
      </c>
      <c r="K75" s="214">
        <f>'3e Historical level Inputs'!K73</f>
        <v>691.80826970027465</v>
      </c>
      <c r="L75" s="214">
        <f>'3e Historical level Inputs'!L73</f>
        <v>749.46058700408867</v>
      </c>
      <c r="M75" s="214">
        <f>'3e Historical level Inputs'!M73</f>
        <v>1059.2328375366915</v>
      </c>
      <c r="N75" s="180"/>
      <c r="O75" s="214">
        <f>'3e Historical level Inputs'!O73</f>
        <v>1795.6253440649255</v>
      </c>
      <c r="P75" s="214">
        <f>'3e Historical level Inputs'!P73</f>
        <v>2280.2049536515974</v>
      </c>
      <c r="Q75" s="214">
        <f>'3e Historical level Inputs'!Q73</f>
        <v>1780.4706042437872</v>
      </c>
      <c r="R75" s="214">
        <f>'3e Historical level Inputs'!R73</f>
        <v>1143.3173122535288</v>
      </c>
      <c r="S75" s="214">
        <f>'3e Historical level Inputs'!S73</f>
        <v>1058.7368603102661</v>
      </c>
      <c r="T75" s="214">
        <f>'3e Historical level Inputs'!T73</f>
        <v>1097.9767901196133</v>
      </c>
      <c r="U75" s="214">
        <f>'3e Historical level Inputs'!U73</f>
        <v>990.34632289614251</v>
      </c>
      <c r="V75" s="214">
        <f>'3e Historical level Inputs'!V73</f>
        <v>924.07179241049676</v>
      </c>
      <c r="W75" s="150"/>
      <c r="X75" s="182" t="s">
        <v>563</v>
      </c>
      <c r="Y75" s="214">
        <f>'3e Historical level Inputs'!Y73</f>
        <v>651.46551674406658</v>
      </c>
      <c r="Z75" s="214">
        <f>'3e Historical level Inputs'!Z73</f>
        <v>643.03963096510472</v>
      </c>
      <c r="AA75" s="214">
        <f>'3e Historical level Inputs'!AA73</f>
        <v>707.50128330190739</v>
      </c>
      <c r="AB75" s="214">
        <f>'3e Historical level Inputs'!AB73</f>
        <v>743.87160186063716</v>
      </c>
      <c r="AC75" s="214">
        <f>'3e Historical level Inputs'!AC73</f>
        <v>828.49622212796953</v>
      </c>
      <c r="AD75" s="214">
        <f>'3e Historical level Inputs'!AD73</f>
        <v>797.74126162774576</v>
      </c>
      <c r="AE75" s="214">
        <f>'3e Historical level Inputs'!AE73</f>
        <v>798.47652807032887</v>
      </c>
      <c r="AF75" s="214">
        <f>'3e Historical level Inputs'!AF73</f>
        <v>769.02965274563599</v>
      </c>
      <c r="AG75" s="214">
        <f>'3e Historical level Inputs'!AG73</f>
        <v>842.21957230189219</v>
      </c>
      <c r="AH75" s="214">
        <f>'3e Historical level Inputs'!AH73</f>
        <v>922.82338576728216</v>
      </c>
      <c r="AI75" s="214">
        <f>'3e Historical level Inputs'!AI73</f>
        <v>1301.9801284194441</v>
      </c>
      <c r="AJ75" s="180"/>
      <c r="AK75" s="214">
        <f>'3e Historical level Inputs'!AK73</f>
        <v>2248.1523231312167</v>
      </c>
      <c r="AL75" s="214">
        <f>'3e Historical level Inputs'!AL73</f>
        <v>3009.1881636318185</v>
      </c>
      <c r="AM75" s="214">
        <f>'3e Historical level Inputs'!AM73</f>
        <v>2301.2429740455873</v>
      </c>
      <c r="AN75" s="214">
        <f>'3e Historical level Inputs'!AN73</f>
        <v>1416.7711392603285</v>
      </c>
      <c r="AO75" s="214">
        <f>'3e Historical level Inputs'!AO73</f>
        <v>1314.1306453303876</v>
      </c>
      <c r="AP75" s="214">
        <f>'3e Historical level Inputs'!AP73</f>
        <v>1371.0265953502756</v>
      </c>
      <c r="AQ75" s="214">
        <f>'3e Historical level Inputs'!AQ73</f>
        <v>1205.1135207082036</v>
      </c>
      <c r="AR75" s="214">
        <f>'3e Historical level Inputs'!AR73</f>
        <v>1111.2488751542612</v>
      </c>
      <c r="AT75" s="182" t="s">
        <v>563</v>
      </c>
      <c r="AU75" s="214">
        <f>'3e Historical level Inputs'!AU73</f>
        <v>484.07725193346113</v>
      </c>
      <c r="AV75" s="214">
        <f>'3e Historical level Inputs'!AV73</f>
        <v>483.51024040735984</v>
      </c>
      <c r="AW75" s="214">
        <f>'3e Historical level Inputs'!AW73</f>
        <v>511.68124434564146</v>
      </c>
      <c r="AX75" s="214">
        <f>'3e Historical level Inputs'!AX73</f>
        <v>554.690366212203</v>
      </c>
      <c r="AY75" s="214">
        <f>'3e Historical level Inputs'!AY73</f>
        <v>606.07258886022532</v>
      </c>
      <c r="AZ75" s="214">
        <f>'3e Historical level Inputs'!AZ73</f>
        <v>551.99888269948804</v>
      </c>
      <c r="BA75" s="214">
        <f>'3e Historical level Inputs'!BA73</f>
        <v>533.13171986984128</v>
      </c>
      <c r="BB75" s="214">
        <f>'3e Historical level Inputs'!BB73</f>
        <v>467.60416004497654</v>
      </c>
      <c r="BC75" s="214">
        <f>'3e Historical level Inputs'!BC73</f>
        <v>510.53650760595826</v>
      </c>
      <c r="BD75" s="214">
        <f>'3e Historical level Inputs'!BD73</f>
        <v>596.61652375680455</v>
      </c>
      <c r="BE75" s="214">
        <f>'3e Historical level Inputs'!BE73</f>
        <v>998.03495699091184</v>
      </c>
      <c r="BF75" s="180"/>
      <c r="BG75" s="214">
        <f>'3e Historical level Inputs'!BG73</f>
        <v>1893.0348424472174</v>
      </c>
      <c r="BH75" s="214">
        <f>'3e Historical level Inputs'!BH73</f>
        <v>2172.0722126368378</v>
      </c>
      <c r="BI75" s="214">
        <f>'3e Historical level Inputs'!BI73</f>
        <v>1636.8487086256557</v>
      </c>
      <c r="BJ75" s="214">
        <f>'3e Historical level Inputs'!BJ73</f>
        <v>1023.0551449756288</v>
      </c>
      <c r="BK75" s="214">
        <f>'3e Historical level Inputs'!BK73</f>
        <v>950.75715549478252</v>
      </c>
      <c r="BL75" s="214">
        <f>'3e Historical level Inputs'!BL73</f>
        <v>1013.8252023397125</v>
      </c>
      <c r="BM75" s="214">
        <f>'3e Historical level Inputs'!BM73</f>
        <v>849.02617557885787</v>
      </c>
      <c r="BN75" s="214">
        <f>'3e Historical level Inputs'!BN73</f>
        <v>781.50054762403374</v>
      </c>
      <c r="BO75" s="150"/>
      <c r="BP75" s="182" t="s">
        <v>563</v>
      </c>
      <c r="BQ75" s="214">
        <f>'3e Historical level Inputs'!BQ73</f>
        <v>1026.7498466018303</v>
      </c>
      <c r="BR75" s="214">
        <f>'3e Historical level Inputs'!BR73</f>
        <v>1019.9919915165228</v>
      </c>
      <c r="BS75" s="214">
        <f>'3e Historical level Inputs'!BS73</f>
        <v>1090.9459573143217</v>
      </c>
      <c r="BT75" s="214">
        <f>'3e Historical level Inputs'!BT73</f>
        <v>1162.8033390838646</v>
      </c>
      <c r="BU75" s="214">
        <f>'3e Historical level Inputs'!BU73</f>
        <v>1280.1564213248728</v>
      </c>
      <c r="BV75" s="214">
        <f>'3e Historical level Inputs'!BV73</f>
        <v>1204.4564279364479</v>
      </c>
      <c r="BW75" s="214">
        <f>'3e Historical level Inputs'!BW73</f>
        <v>1187.5284229095339</v>
      </c>
      <c r="BX75" s="214">
        <f>'3e Historical level Inputs'!BX73</f>
        <v>1102.5329008958215</v>
      </c>
      <c r="BY75" s="214">
        <f>'3e Historical level Inputs'!BY73</f>
        <v>1202.344777306233</v>
      </c>
      <c r="BZ75" s="214">
        <f>'3e Historical level Inputs'!BZ73</f>
        <v>1346.0771107608932</v>
      </c>
      <c r="CA75" s="214">
        <f>'3e Historical level Inputs'!CA73</f>
        <v>2057.2677945276032</v>
      </c>
      <c r="CB75" s="180"/>
      <c r="CC75" s="214">
        <f>'3e Historical level Inputs'!CC73</f>
        <v>3688.6601865121429</v>
      </c>
      <c r="CD75" s="214">
        <f>'3e Historical level Inputs'!CD73</f>
        <v>4452.2771662884352</v>
      </c>
      <c r="CE75" s="214">
        <f>'3e Historical level Inputs'!CE73</f>
        <v>3417.3193128694429</v>
      </c>
      <c r="CF75" s="214">
        <f>'3e Historical level Inputs'!CF73</f>
        <v>2166.3724572291576</v>
      </c>
      <c r="CG75" s="214">
        <f>'3e Historical level Inputs'!CG73</f>
        <v>2009.4940158050485</v>
      </c>
      <c r="CH75" s="214">
        <f>'3e Historical level Inputs'!CH73</f>
        <v>2111.8019924593259</v>
      </c>
      <c r="CI75" s="214">
        <f>'3e Historical level Inputs'!CI73</f>
        <v>1839.3724984750004</v>
      </c>
      <c r="CJ75" s="214">
        <f>'3e Historical level Inputs'!CJ73</f>
        <v>1705.5723400345305</v>
      </c>
    </row>
    <row r="76" spans="2:88" s="165" customFormat="1" ht="10.5" customHeight="1" x14ac:dyDescent="0.25">
      <c r="B76"/>
      <c r="C76"/>
      <c r="D76"/>
      <c r="E76"/>
      <c r="F76"/>
      <c r="G76"/>
      <c r="H76"/>
      <c r="I76"/>
      <c r="J76"/>
      <c r="K76"/>
      <c r="L76"/>
      <c r="M76"/>
      <c r="N76"/>
      <c r="O76"/>
      <c r="P76"/>
      <c r="Q76"/>
      <c r="R76"/>
      <c r="S76"/>
      <c r="T76"/>
      <c r="U76"/>
      <c r="V76"/>
      <c r="W76" s="150"/>
      <c r="X76"/>
      <c r="Y76"/>
      <c r="Z76"/>
      <c r="AA76"/>
      <c r="AB76"/>
      <c r="AC76"/>
      <c r="AD76"/>
      <c r="AE76"/>
      <c r="AF76"/>
      <c r="AG76"/>
      <c r="AH76"/>
      <c r="AI76"/>
      <c r="AJ76"/>
      <c r="AT76"/>
      <c r="AU76"/>
      <c r="AV76"/>
      <c r="AW76"/>
      <c r="AX76"/>
      <c r="AY76"/>
      <c r="AZ76"/>
      <c r="BA76"/>
      <c r="BB76"/>
      <c r="BC76"/>
      <c r="BD76"/>
      <c r="BE76"/>
      <c r="BF76"/>
      <c r="BG76"/>
      <c r="BH76"/>
      <c r="BI76"/>
      <c r="BJ76"/>
      <c r="BK76"/>
      <c r="BL76"/>
      <c r="BM76"/>
      <c r="BN76"/>
      <c r="BO76" s="150"/>
      <c r="BP76" s="218" t="s">
        <v>564</v>
      </c>
      <c r="BQ76" s="219">
        <f>'3e Historical level Inputs'!BQ74</f>
        <v>1078.087338931922</v>
      </c>
      <c r="BR76" s="219">
        <f>'3e Historical level Inputs'!BR74</f>
        <v>1070.9915910923489</v>
      </c>
      <c r="BS76" s="219">
        <f>'3e Historical level Inputs'!BS74</f>
        <v>1145.493255180038</v>
      </c>
      <c r="BT76" s="219">
        <f>'3e Historical level Inputs'!BT74</f>
        <v>1220.9435060380579</v>
      </c>
      <c r="BU76" s="219">
        <f>'3e Historical level Inputs'!BU74</f>
        <v>1344.1642423911164</v>
      </c>
      <c r="BV76" s="219">
        <f>'3e Historical level Inputs'!BV74</f>
        <v>1264.6792493332703</v>
      </c>
      <c r="BW76" s="219">
        <f>'3e Historical level Inputs'!BW74</f>
        <v>1246.9048440550107</v>
      </c>
      <c r="BX76" s="219">
        <f>'3e Historical level Inputs'!BX74</f>
        <v>1157.6595459406126</v>
      </c>
      <c r="BY76" s="219">
        <f>'3e Historical level Inputs'!BY74</f>
        <v>1262.4620161715447</v>
      </c>
      <c r="BZ76" s="219">
        <f>'3e Historical level Inputs'!BZ74</f>
        <v>1413.3809662989379</v>
      </c>
      <c r="CA76" s="219">
        <f>'3e Historical level Inputs'!CA74</f>
        <v>2160.1311842539835</v>
      </c>
      <c r="CB76" s="180"/>
      <c r="CC76" s="219">
        <f>'3e Historical level Inputs'!CC74</f>
        <v>3873.09319583775</v>
      </c>
      <c r="CD76" s="219">
        <f>'3e Historical level Inputs'!CD74</f>
        <v>4674.8910246028572</v>
      </c>
      <c r="CE76" s="219">
        <f>'3e Historical level Inputs'!CE74</f>
        <v>3588.1852785129154</v>
      </c>
      <c r="CF76" s="219">
        <f>'3e Historical level Inputs'!CF74</f>
        <v>2274.6910800906157</v>
      </c>
      <c r="CG76" s="219">
        <f>'3e Historical level Inputs'!CG74</f>
        <v>2109.968716595301</v>
      </c>
      <c r="CH76" s="219">
        <f>'3e Historical level Inputs'!CH74</f>
        <v>2217.3920920822925</v>
      </c>
      <c r="CI76" s="219">
        <f>'3e Historical level Inputs'!CI74</f>
        <v>1931.3411233987506</v>
      </c>
      <c r="CJ76" s="219">
        <f>'3e Historical level Inputs'!CJ74</f>
        <v>1790.8509570362571</v>
      </c>
    </row>
    <row r="77" spans="2:88" s="165" customFormat="1" ht="18" customHeight="1" x14ac:dyDescent="0.2">
      <c r="B77" s="187" t="s">
        <v>377</v>
      </c>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188"/>
      <c r="BN77" s="188"/>
      <c r="BO77" s="188"/>
      <c r="BP77" s="188"/>
      <c r="BQ77" s="188"/>
      <c r="BR77" s="188"/>
      <c r="BS77" s="188"/>
      <c r="BT77" s="188"/>
      <c r="BU77" s="188"/>
      <c r="BV77" s="188"/>
      <c r="BW77" s="188"/>
      <c r="BX77" s="188"/>
      <c r="BY77" s="188"/>
      <c r="BZ77" s="188"/>
      <c r="CA77" s="188"/>
      <c r="CB77" s="188"/>
      <c r="CC77" s="188"/>
      <c r="CD77" s="188"/>
      <c r="CE77" s="169"/>
      <c r="CF77" s="169"/>
      <c r="CG77" s="169"/>
      <c r="CH77" s="169"/>
      <c r="CI77" s="216"/>
      <c r="CJ77" s="216"/>
    </row>
    <row r="78" spans="2:88" s="167" customFormat="1" ht="10.5" customHeight="1" x14ac:dyDescent="0.15">
      <c r="B78" s="191"/>
    </row>
    <row r="79" spans="2:88" s="190" customFormat="1" ht="10.5" customHeight="1" x14ac:dyDescent="0.2">
      <c r="B79" s="173" t="s">
        <v>46</v>
      </c>
      <c r="C79" s="189"/>
      <c r="D79" s="189"/>
      <c r="E79" s="189"/>
      <c r="F79" s="189"/>
      <c r="G79" s="189"/>
      <c r="H79" s="189"/>
      <c r="I79" s="189"/>
      <c r="J79" s="189"/>
      <c r="K79" s="189"/>
      <c r="L79" s="189"/>
      <c r="M79" s="189"/>
      <c r="N79" s="189"/>
      <c r="O79" s="189"/>
      <c r="P79" s="189"/>
      <c r="Q79" s="174"/>
      <c r="R79" s="174"/>
      <c r="S79" s="174"/>
      <c r="T79" s="174"/>
      <c r="U79" s="174"/>
      <c r="V79" s="175"/>
      <c r="W79" s="177"/>
      <c r="X79" s="173" t="s">
        <v>47</v>
      </c>
      <c r="Y79" s="189"/>
      <c r="Z79" s="189"/>
      <c r="AA79" s="189"/>
      <c r="AB79" s="189"/>
      <c r="AC79" s="189"/>
      <c r="AD79" s="189"/>
      <c r="AE79" s="189"/>
      <c r="AF79" s="189"/>
      <c r="AG79" s="189"/>
      <c r="AH79" s="189"/>
      <c r="AI79" s="189"/>
      <c r="AJ79" s="189"/>
      <c r="AK79" s="189"/>
      <c r="AL79" s="189"/>
      <c r="AM79" s="174"/>
      <c r="AN79" s="174"/>
      <c r="AO79" s="174"/>
      <c r="AP79" s="174"/>
      <c r="AQ79" s="174"/>
      <c r="AR79" s="175"/>
      <c r="AT79" s="173" t="s">
        <v>48</v>
      </c>
      <c r="AU79" s="189"/>
      <c r="AV79" s="189"/>
      <c r="AW79" s="189"/>
      <c r="AX79" s="189"/>
      <c r="AY79" s="189"/>
      <c r="AZ79" s="189"/>
      <c r="BA79" s="189"/>
      <c r="BB79" s="189"/>
      <c r="BC79" s="189"/>
      <c r="BD79" s="189"/>
      <c r="BE79" s="189"/>
      <c r="BF79" s="189"/>
      <c r="BG79" s="189"/>
      <c r="BH79" s="189"/>
      <c r="BI79" s="174"/>
      <c r="BJ79" s="174"/>
      <c r="BK79" s="174"/>
      <c r="BL79" s="174"/>
      <c r="BM79" s="175"/>
      <c r="BN79" s="175"/>
      <c r="BO79" s="177"/>
      <c r="BP79" s="173" t="s">
        <v>510</v>
      </c>
      <c r="BQ79" s="189"/>
      <c r="BR79" s="189"/>
      <c r="BS79" s="189"/>
      <c r="BT79" s="189"/>
      <c r="BU79" s="189"/>
      <c r="BV79" s="189"/>
      <c r="BW79" s="189"/>
      <c r="BX79" s="189"/>
      <c r="BY79" s="189"/>
      <c r="BZ79" s="189"/>
      <c r="CA79" s="189"/>
      <c r="CB79" s="189"/>
      <c r="CC79" s="189"/>
      <c r="CD79" s="189"/>
      <c r="CE79" s="174"/>
      <c r="CF79" s="174"/>
      <c r="CG79" s="174"/>
      <c r="CH79" s="174"/>
      <c r="CI79" s="174"/>
      <c r="CJ79" s="217"/>
    </row>
    <row r="80" spans="2:88" s="165" customFormat="1" ht="10.5" customHeight="1" x14ac:dyDescent="0.2">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T80" s="177"/>
      <c r="AU80" s="177"/>
      <c r="AV80" s="177"/>
      <c r="AW80" s="177"/>
      <c r="AX80" s="177"/>
      <c r="AY80" s="177"/>
      <c r="AZ80" s="177"/>
      <c r="BA80" s="177"/>
      <c r="BB80" s="177"/>
      <c r="BC80" s="177"/>
      <c r="BD80" s="177"/>
      <c r="BE80" s="177"/>
      <c r="BF80" s="177"/>
      <c r="BG80" s="177"/>
      <c r="BH80" s="177"/>
      <c r="BI80" s="177"/>
      <c r="BJ80" s="177"/>
      <c r="BK80" s="177"/>
      <c r="BL80" s="177"/>
      <c r="BM80" s="177"/>
      <c r="BN80" s="177"/>
      <c r="BO80" s="177"/>
      <c r="BP80" s="177"/>
      <c r="BQ80" s="177"/>
      <c r="BR80" s="177"/>
      <c r="BS80" s="177"/>
      <c r="BT80" s="177"/>
      <c r="BU80" s="177"/>
      <c r="BV80" s="177"/>
      <c r="BW80" s="177"/>
      <c r="BX80" s="177"/>
      <c r="BY80" s="177"/>
      <c r="BZ80" s="177"/>
      <c r="CA80" s="177"/>
      <c r="CB80" s="177"/>
      <c r="CC80" s="177"/>
      <c r="CD80" s="177"/>
      <c r="CE80" s="177"/>
      <c r="CF80" s="177"/>
      <c r="CG80" s="177"/>
      <c r="CH80" s="177"/>
    </row>
    <row r="81" spans="2:90" s="165" customFormat="1" ht="38.25" customHeight="1" x14ac:dyDescent="0.25">
      <c r="B81" s="178" t="s">
        <v>532</v>
      </c>
      <c r="C81" s="179" t="s">
        <v>533</v>
      </c>
      <c r="D81" s="179" t="s">
        <v>534</v>
      </c>
      <c r="E81" s="179" t="s">
        <v>535</v>
      </c>
      <c r="F81" s="179" t="s">
        <v>536</v>
      </c>
      <c r="G81" s="179" t="s">
        <v>537</v>
      </c>
      <c r="H81" s="179" t="s">
        <v>538</v>
      </c>
      <c r="I81" s="179" t="s">
        <v>539</v>
      </c>
      <c r="J81" s="179" t="s">
        <v>540</v>
      </c>
      <c r="K81" s="179" t="s">
        <v>541</v>
      </c>
      <c r="L81" s="179" t="s">
        <v>542</v>
      </c>
      <c r="M81" s="179" t="s">
        <v>543</v>
      </c>
      <c r="N81" s="180"/>
      <c r="O81" s="179" t="s">
        <v>544</v>
      </c>
      <c r="P81" s="179" t="s">
        <v>545</v>
      </c>
      <c r="Q81" s="179" t="s">
        <v>546</v>
      </c>
      <c r="R81" s="181" t="s">
        <v>547</v>
      </c>
      <c r="S81" s="181" t="s">
        <v>548</v>
      </c>
      <c r="T81" s="181" t="s">
        <v>549</v>
      </c>
      <c r="U81" s="181" t="s">
        <v>106</v>
      </c>
      <c r="V81" s="181" t="s">
        <v>107</v>
      </c>
      <c r="W81" s="150"/>
      <c r="X81" s="178" t="s">
        <v>532</v>
      </c>
      <c r="Y81" s="179" t="s">
        <v>533</v>
      </c>
      <c r="Z81" s="179" t="s">
        <v>534</v>
      </c>
      <c r="AA81" s="179" t="s">
        <v>535</v>
      </c>
      <c r="AB81" s="179" t="s">
        <v>536</v>
      </c>
      <c r="AC81" s="179" t="s">
        <v>537</v>
      </c>
      <c r="AD81" s="179" t="s">
        <v>538</v>
      </c>
      <c r="AE81" s="179" t="s">
        <v>539</v>
      </c>
      <c r="AF81" s="179" t="s">
        <v>540</v>
      </c>
      <c r="AG81" s="179" t="s">
        <v>541</v>
      </c>
      <c r="AH81" s="179" t="s">
        <v>542</v>
      </c>
      <c r="AI81" s="179" t="s">
        <v>543</v>
      </c>
      <c r="AJ81" s="180"/>
      <c r="AK81" s="179" t="s">
        <v>544</v>
      </c>
      <c r="AL81" s="179" t="s">
        <v>545</v>
      </c>
      <c r="AM81" s="179" t="s">
        <v>546</v>
      </c>
      <c r="AN81" s="181" t="s">
        <v>547</v>
      </c>
      <c r="AO81" s="181" t="s">
        <v>548</v>
      </c>
      <c r="AP81" s="181" t="s">
        <v>549</v>
      </c>
      <c r="AQ81" s="181" t="s">
        <v>106</v>
      </c>
      <c r="AR81" s="181" t="s">
        <v>107</v>
      </c>
      <c r="AT81" s="178" t="s">
        <v>532</v>
      </c>
      <c r="AU81" s="179" t="s">
        <v>533</v>
      </c>
      <c r="AV81" s="179" t="s">
        <v>534</v>
      </c>
      <c r="AW81" s="179" t="s">
        <v>535</v>
      </c>
      <c r="AX81" s="179" t="s">
        <v>536</v>
      </c>
      <c r="AY81" s="179" t="s">
        <v>537</v>
      </c>
      <c r="AZ81" s="179" t="s">
        <v>538</v>
      </c>
      <c r="BA81" s="179" t="s">
        <v>539</v>
      </c>
      <c r="BB81" s="179" t="s">
        <v>540</v>
      </c>
      <c r="BC81" s="179" t="s">
        <v>541</v>
      </c>
      <c r="BD81" s="179" t="s">
        <v>542</v>
      </c>
      <c r="BE81" s="179" t="s">
        <v>543</v>
      </c>
      <c r="BF81" s="180"/>
      <c r="BG81" s="179" t="s">
        <v>544</v>
      </c>
      <c r="BH81" s="179" t="s">
        <v>545</v>
      </c>
      <c r="BI81" s="179" t="s">
        <v>546</v>
      </c>
      <c r="BJ81" s="181" t="s">
        <v>547</v>
      </c>
      <c r="BK81" s="181" t="s">
        <v>548</v>
      </c>
      <c r="BL81" s="181" t="s">
        <v>549</v>
      </c>
      <c r="BM81" s="181" t="s">
        <v>106</v>
      </c>
      <c r="BN81" s="181" t="s">
        <v>107</v>
      </c>
      <c r="BO81" s="150"/>
      <c r="BP81" s="178" t="s">
        <v>532</v>
      </c>
      <c r="BQ81" s="179" t="s">
        <v>533</v>
      </c>
      <c r="BR81" s="179" t="s">
        <v>534</v>
      </c>
      <c r="BS81" s="179" t="s">
        <v>535</v>
      </c>
      <c r="BT81" s="179" t="s">
        <v>536</v>
      </c>
      <c r="BU81" s="179" t="s">
        <v>537</v>
      </c>
      <c r="BV81" s="179" t="s">
        <v>538</v>
      </c>
      <c r="BW81" s="179" t="s">
        <v>539</v>
      </c>
      <c r="BX81" s="179" t="s">
        <v>540</v>
      </c>
      <c r="BY81" s="179" t="s">
        <v>541</v>
      </c>
      <c r="BZ81" s="179" t="s">
        <v>542</v>
      </c>
      <c r="CA81" s="179" t="s">
        <v>543</v>
      </c>
      <c r="CB81" s="180"/>
      <c r="CC81" s="179" t="s">
        <v>544</v>
      </c>
      <c r="CD81" s="179" t="s">
        <v>545</v>
      </c>
      <c r="CE81" s="179" t="s">
        <v>546</v>
      </c>
      <c r="CF81" s="181" t="s">
        <v>547</v>
      </c>
      <c r="CG81" s="181" t="s">
        <v>548</v>
      </c>
      <c r="CH81" s="181" t="s">
        <v>549</v>
      </c>
      <c r="CI81" s="181" t="s">
        <v>106</v>
      </c>
      <c r="CJ81" s="181" t="s">
        <v>107</v>
      </c>
    </row>
    <row r="82" spans="2:90" s="165" customFormat="1" ht="10.5" customHeight="1" x14ac:dyDescent="0.25">
      <c r="B82" s="182" t="s">
        <v>550</v>
      </c>
      <c r="C82" s="214" t="str">
        <f>'3e Historical level Inputs'!C80</f>
        <v>-</v>
      </c>
      <c r="D82" s="214" t="str">
        <f>'3e Historical level Inputs'!D80</f>
        <v>-</v>
      </c>
      <c r="E82" s="214" t="str">
        <f>'3e Historical level Inputs'!E80</f>
        <v>-</v>
      </c>
      <c r="F82" s="214" t="str">
        <f>'3e Historical level Inputs'!F80</f>
        <v>-</v>
      </c>
      <c r="G82" s="214" t="str">
        <f>'3e Historical level Inputs'!G80</f>
        <v>-</v>
      </c>
      <c r="H82" s="214" t="str">
        <f>'3e Historical level Inputs'!H80</f>
        <v>-</v>
      </c>
      <c r="I82" s="214" t="str">
        <f>'3e Historical level Inputs'!I80</f>
        <v>-</v>
      </c>
      <c r="J82" s="214" t="str">
        <f>'3e Historical level Inputs'!J80</f>
        <v>-</v>
      </c>
      <c r="K82" s="214" t="str">
        <f>'3e Historical level Inputs'!K80</f>
        <v>-</v>
      </c>
      <c r="L82" s="214" t="str">
        <f>'3e Historical level Inputs'!L80</f>
        <v>-</v>
      </c>
      <c r="M82" s="214" t="str">
        <f>'3e Historical level Inputs'!M80</f>
        <v>-</v>
      </c>
      <c r="N82" s="180"/>
      <c r="O82" s="214" t="str">
        <f>'3e Historical level Inputs'!O80</f>
        <v>-</v>
      </c>
      <c r="P82" s="214" t="str">
        <f>'3e Historical level Inputs'!P80</f>
        <v>-</v>
      </c>
      <c r="Q82" s="214" t="str">
        <f>'3e Historical level Inputs'!Q80</f>
        <v>-</v>
      </c>
      <c r="R82" s="214" t="str">
        <f>'3e Historical level Inputs'!R80</f>
        <v>-</v>
      </c>
      <c r="S82" s="214" t="str">
        <f>'3e Historical level Inputs'!S80</f>
        <v>-</v>
      </c>
      <c r="T82" s="214" t="str">
        <f>'3e Historical level Inputs'!T80</f>
        <v>-</v>
      </c>
      <c r="U82" s="214" t="str">
        <f>'3e Historical level Inputs'!U80</f>
        <v>-</v>
      </c>
      <c r="V82" s="214" t="str">
        <f>'3e Historical level Inputs'!V80</f>
        <v>-</v>
      </c>
      <c r="W82" s="150"/>
      <c r="X82" s="182" t="s">
        <v>550</v>
      </c>
      <c r="Y82" s="214" t="str">
        <f>'3e Historical level Inputs'!Y80</f>
        <v>-</v>
      </c>
      <c r="Z82" s="214" t="str">
        <f>'3e Historical level Inputs'!Z80</f>
        <v>-</v>
      </c>
      <c r="AA82" s="214" t="str">
        <f>'3e Historical level Inputs'!AA80</f>
        <v>-</v>
      </c>
      <c r="AB82" s="214" t="str">
        <f>'3e Historical level Inputs'!AB80</f>
        <v>-</v>
      </c>
      <c r="AC82" s="214" t="str">
        <f>'3e Historical level Inputs'!AC80</f>
        <v>-</v>
      </c>
      <c r="AD82" s="214" t="str">
        <f>'3e Historical level Inputs'!AD80</f>
        <v>-</v>
      </c>
      <c r="AE82" s="214" t="str">
        <f>'3e Historical level Inputs'!AE80</f>
        <v>-</v>
      </c>
      <c r="AF82" s="214" t="str">
        <f>'3e Historical level Inputs'!AF80</f>
        <v>-</v>
      </c>
      <c r="AG82" s="214" t="str">
        <f>'3e Historical level Inputs'!AG80</f>
        <v>-</v>
      </c>
      <c r="AH82" s="214" t="str">
        <f>'3e Historical level Inputs'!AH80</f>
        <v>-</v>
      </c>
      <c r="AI82" s="214" t="str">
        <f>'3e Historical level Inputs'!AI80</f>
        <v>-</v>
      </c>
      <c r="AJ82" s="180"/>
      <c r="AK82" s="214" t="str">
        <f>'3e Historical level Inputs'!AK80</f>
        <v>-</v>
      </c>
      <c r="AL82" s="214" t="str">
        <f>'3e Historical level Inputs'!AL80</f>
        <v>-</v>
      </c>
      <c r="AM82" s="214" t="str">
        <f>'3e Historical level Inputs'!AM80</f>
        <v>-</v>
      </c>
      <c r="AN82" s="214" t="str">
        <f>'3e Historical level Inputs'!AN80</f>
        <v>-</v>
      </c>
      <c r="AO82" s="214" t="str">
        <f>'3e Historical level Inputs'!AO80</f>
        <v>-</v>
      </c>
      <c r="AP82" s="214" t="str">
        <f>'3e Historical level Inputs'!AP80</f>
        <v>-</v>
      </c>
      <c r="AQ82" s="214" t="str">
        <f>'3e Historical level Inputs'!AQ80</f>
        <v>-</v>
      </c>
      <c r="AR82" s="214" t="str">
        <f>'3e Historical level Inputs'!AR80</f>
        <v>-</v>
      </c>
      <c r="AT82" s="182" t="s">
        <v>550</v>
      </c>
      <c r="AU82" s="214" t="str">
        <f>'3e Historical level Inputs'!AU80</f>
        <v>-</v>
      </c>
      <c r="AV82" s="214" t="str">
        <f>'3e Historical level Inputs'!AV80</f>
        <v>-</v>
      </c>
      <c r="AW82" s="214" t="str">
        <f>'3e Historical level Inputs'!AW80</f>
        <v>-</v>
      </c>
      <c r="AX82" s="214" t="str">
        <f>'3e Historical level Inputs'!AX80</f>
        <v>-</v>
      </c>
      <c r="AY82" s="214" t="str">
        <f>'3e Historical level Inputs'!AY80</f>
        <v>-</v>
      </c>
      <c r="AZ82" s="214" t="str">
        <f>'3e Historical level Inputs'!AZ80</f>
        <v>-</v>
      </c>
      <c r="BA82" s="214" t="str">
        <f>'3e Historical level Inputs'!BA80</f>
        <v>-</v>
      </c>
      <c r="BB82" s="214" t="str">
        <f>'3e Historical level Inputs'!BB80</f>
        <v>-</v>
      </c>
      <c r="BC82" s="214" t="str">
        <f>'3e Historical level Inputs'!BC80</f>
        <v>-</v>
      </c>
      <c r="BD82" s="214" t="str">
        <f>'3e Historical level Inputs'!BD80</f>
        <v>-</v>
      </c>
      <c r="BE82" s="214" t="str">
        <f>'3e Historical level Inputs'!BE80</f>
        <v>-</v>
      </c>
      <c r="BF82" s="180"/>
      <c r="BG82" s="214" t="str">
        <f>'3e Historical level Inputs'!BG80</f>
        <v>-</v>
      </c>
      <c r="BH82" s="214" t="str">
        <f>'3e Historical level Inputs'!BH80</f>
        <v>-</v>
      </c>
      <c r="BI82" s="214" t="str">
        <f>'3e Historical level Inputs'!BI80</f>
        <v>-</v>
      </c>
      <c r="BJ82" s="214" t="str">
        <f>'3e Historical level Inputs'!BJ80</f>
        <v>-</v>
      </c>
      <c r="BK82" s="214" t="str">
        <f>'3e Historical level Inputs'!BK80</f>
        <v>-</v>
      </c>
      <c r="BL82" s="214" t="str">
        <f>'3e Historical level Inputs'!BL80</f>
        <v>-</v>
      </c>
      <c r="BM82" s="214" t="str">
        <f>'3e Historical level Inputs'!BM80</f>
        <v>-</v>
      </c>
      <c r="BN82" s="214" t="str">
        <f>'3e Historical level Inputs'!BN80</f>
        <v>-</v>
      </c>
      <c r="BO82" s="150"/>
      <c r="BP82" s="182" t="s">
        <v>550</v>
      </c>
      <c r="BQ82" s="214" t="str">
        <f>'3e Historical level Inputs'!BQ80</f>
        <v>-</v>
      </c>
      <c r="BR82" s="214" t="str">
        <f>'3e Historical level Inputs'!BR80</f>
        <v>-</v>
      </c>
      <c r="BS82" s="214" t="str">
        <f>'3e Historical level Inputs'!BS80</f>
        <v>-</v>
      </c>
      <c r="BT82" s="214" t="str">
        <f>'3e Historical level Inputs'!BT80</f>
        <v>-</v>
      </c>
      <c r="BU82" s="214" t="str">
        <f>'3e Historical level Inputs'!BU80</f>
        <v>-</v>
      </c>
      <c r="BV82" s="214" t="str">
        <f>'3e Historical level Inputs'!BV80</f>
        <v>-</v>
      </c>
      <c r="BW82" s="214" t="str">
        <f>'3e Historical level Inputs'!BW80</f>
        <v>-</v>
      </c>
      <c r="BX82" s="214" t="str">
        <f>'3e Historical level Inputs'!BX80</f>
        <v>-</v>
      </c>
      <c r="BY82" s="214" t="str">
        <f>'3e Historical level Inputs'!BY80</f>
        <v>-</v>
      </c>
      <c r="BZ82" s="214" t="str">
        <f>'3e Historical level Inputs'!BZ80</f>
        <v>-</v>
      </c>
      <c r="CA82" s="214" t="str">
        <f>'3e Historical level Inputs'!CA80</f>
        <v>-</v>
      </c>
      <c r="CB82" s="180"/>
      <c r="CC82" s="214" t="str">
        <f>'3e Historical level Inputs'!CC80</f>
        <v>-</v>
      </c>
      <c r="CD82" s="214" t="str">
        <f>'3e Historical level Inputs'!CD80</f>
        <v>-</v>
      </c>
      <c r="CE82" s="214" t="str">
        <f>'3e Historical level Inputs'!CE80</f>
        <v>-</v>
      </c>
      <c r="CF82" s="214" t="str">
        <f>'3e Historical level Inputs'!CF80</f>
        <v>-</v>
      </c>
      <c r="CG82" s="214" t="str">
        <f>'3e Historical level Inputs'!CG80</f>
        <v>-</v>
      </c>
      <c r="CH82" s="214" t="str">
        <f>'3e Historical level Inputs'!CH80</f>
        <v>-</v>
      </c>
      <c r="CI82" s="214" t="str">
        <f>'3e Historical level Inputs'!CI80</f>
        <v>-</v>
      </c>
      <c r="CJ82" s="214" t="str">
        <f>'3e Historical level Inputs'!CJ80</f>
        <v>-</v>
      </c>
    </row>
    <row r="83" spans="2:90" s="165" customFormat="1" ht="10.5" customHeight="1" x14ac:dyDescent="0.25">
      <c r="B83" s="182" t="s">
        <v>552</v>
      </c>
      <c r="C83" s="214" t="str">
        <f>'3e Historical level Inputs'!C81</f>
        <v>-</v>
      </c>
      <c r="D83" s="214" t="str">
        <f>'3e Historical level Inputs'!D81</f>
        <v>-</v>
      </c>
      <c r="E83" s="214" t="str">
        <f>'3e Historical level Inputs'!E81</f>
        <v>-</v>
      </c>
      <c r="F83" s="214" t="str">
        <f>'3e Historical level Inputs'!F81</f>
        <v>-</v>
      </c>
      <c r="G83" s="214" t="str">
        <f>'3e Historical level Inputs'!G81</f>
        <v>-</v>
      </c>
      <c r="H83" s="214" t="str">
        <f>'3e Historical level Inputs'!H81</f>
        <v>-</v>
      </c>
      <c r="I83" s="214" t="str">
        <f>'3e Historical level Inputs'!I81</f>
        <v>-</v>
      </c>
      <c r="J83" s="214" t="str">
        <f>'3e Historical level Inputs'!J81</f>
        <v>-</v>
      </c>
      <c r="K83" s="214" t="str">
        <f>'3e Historical level Inputs'!K81</f>
        <v>-</v>
      </c>
      <c r="L83" s="214" t="str">
        <f>'3e Historical level Inputs'!L81</f>
        <v>-</v>
      </c>
      <c r="M83" s="214" t="str">
        <f>'3e Historical level Inputs'!M81</f>
        <v>-</v>
      </c>
      <c r="N83" s="180"/>
      <c r="O83" s="214" t="str">
        <f>'3e Historical level Inputs'!O81</f>
        <v>-</v>
      </c>
      <c r="P83" s="214" t="str">
        <f>'3e Historical level Inputs'!P81</f>
        <v>-</v>
      </c>
      <c r="Q83" s="214" t="str">
        <f>'3e Historical level Inputs'!Q81</f>
        <v>-</v>
      </c>
      <c r="R83" s="214" t="str">
        <f>'3e Historical level Inputs'!R81</f>
        <v>-</v>
      </c>
      <c r="S83" s="214" t="str">
        <f>'3e Historical level Inputs'!S81</f>
        <v>-</v>
      </c>
      <c r="T83" s="214" t="str">
        <f>'3e Historical level Inputs'!T81</f>
        <v>-</v>
      </c>
      <c r="U83" s="214" t="str">
        <f>'3e Historical level Inputs'!U81</f>
        <v>-</v>
      </c>
      <c r="V83" s="214" t="str">
        <f>'3e Historical level Inputs'!V81</f>
        <v>-</v>
      </c>
      <c r="W83" s="150"/>
      <c r="X83" s="182" t="s">
        <v>552</v>
      </c>
      <c r="Y83" s="214" t="str">
        <f>'3e Historical level Inputs'!Y81</f>
        <v>-</v>
      </c>
      <c r="Z83" s="214" t="str">
        <f>'3e Historical level Inputs'!Z81</f>
        <v>-</v>
      </c>
      <c r="AA83" s="214" t="str">
        <f>'3e Historical level Inputs'!AA81</f>
        <v>-</v>
      </c>
      <c r="AB83" s="214" t="str">
        <f>'3e Historical level Inputs'!AB81</f>
        <v>-</v>
      </c>
      <c r="AC83" s="214" t="str">
        <f>'3e Historical level Inputs'!AC81</f>
        <v>-</v>
      </c>
      <c r="AD83" s="214" t="str">
        <f>'3e Historical level Inputs'!AD81</f>
        <v>-</v>
      </c>
      <c r="AE83" s="214" t="str">
        <f>'3e Historical level Inputs'!AE81</f>
        <v>-</v>
      </c>
      <c r="AF83" s="214" t="str">
        <f>'3e Historical level Inputs'!AF81</f>
        <v>-</v>
      </c>
      <c r="AG83" s="214" t="str">
        <f>'3e Historical level Inputs'!AG81</f>
        <v>-</v>
      </c>
      <c r="AH83" s="214" t="str">
        <f>'3e Historical level Inputs'!AH81</f>
        <v>-</v>
      </c>
      <c r="AI83" s="214" t="str">
        <f>'3e Historical level Inputs'!AI81</f>
        <v>-</v>
      </c>
      <c r="AJ83" s="180"/>
      <c r="AK83" s="214" t="str">
        <f>'3e Historical level Inputs'!AK81</f>
        <v>-</v>
      </c>
      <c r="AL83" s="214" t="str">
        <f>'3e Historical level Inputs'!AL81</f>
        <v>-</v>
      </c>
      <c r="AM83" s="214" t="str">
        <f>'3e Historical level Inputs'!AM81</f>
        <v>-</v>
      </c>
      <c r="AN83" s="214" t="str">
        <f>'3e Historical level Inputs'!AN81</f>
        <v>-</v>
      </c>
      <c r="AO83" s="214" t="str">
        <f>'3e Historical level Inputs'!AO81</f>
        <v>-</v>
      </c>
      <c r="AP83" s="214" t="str">
        <f>'3e Historical level Inputs'!AP81</f>
        <v>-</v>
      </c>
      <c r="AQ83" s="214" t="str">
        <f>'3e Historical level Inputs'!AQ81</f>
        <v>-</v>
      </c>
      <c r="AR83" s="214" t="str">
        <f>'3e Historical level Inputs'!AR81</f>
        <v>-</v>
      </c>
      <c r="AT83" s="182" t="s">
        <v>552</v>
      </c>
      <c r="AU83" s="214">
        <f>'3e Historical level Inputs'!AU81</f>
        <v>0</v>
      </c>
      <c r="AV83" s="214">
        <f>'3e Historical level Inputs'!AV81</f>
        <v>0</v>
      </c>
      <c r="AW83" s="214">
        <f>'3e Historical level Inputs'!AW81</f>
        <v>0</v>
      </c>
      <c r="AX83" s="214">
        <f>'3e Historical level Inputs'!AX81</f>
        <v>0</v>
      </c>
      <c r="AY83" s="214">
        <f>'3e Historical level Inputs'!AY81</f>
        <v>0</v>
      </c>
      <c r="AZ83" s="214">
        <f>'3e Historical level Inputs'!AZ81</f>
        <v>0</v>
      </c>
      <c r="BA83" s="214">
        <f>'3e Historical level Inputs'!BA81</f>
        <v>0</v>
      </c>
      <c r="BB83" s="214">
        <f>'3e Historical level Inputs'!BB81</f>
        <v>0</v>
      </c>
      <c r="BC83" s="214">
        <f>'3e Historical level Inputs'!BC81</f>
        <v>0</v>
      </c>
      <c r="BD83" s="214">
        <f>'3e Historical level Inputs'!BD81</f>
        <v>0</v>
      </c>
      <c r="BE83" s="214">
        <f>'3e Historical level Inputs'!BE81</f>
        <v>0</v>
      </c>
      <c r="BF83" s="180"/>
      <c r="BG83" s="214">
        <f>'3e Historical level Inputs'!BG81</f>
        <v>0</v>
      </c>
      <c r="BH83" s="214">
        <f>'3e Historical level Inputs'!BH81</f>
        <v>0</v>
      </c>
      <c r="BI83" s="214">
        <f>'3e Historical level Inputs'!BI81</f>
        <v>0</v>
      </c>
      <c r="BJ83" s="214">
        <f>'3e Historical level Inputs'!BJ81</f>
        <v>0</v>
      </c>
      <c r="BK83" s="214">
        <f>'3e Historical level Inputs'!BK81</f>
        <v>0</v>
      </c>
      <c r="BL83" s="214">
        <f>'3e Historical level Inputs'!BL81</f>
        <v>0</v>
      </c>
      <c r="BM83" s="214">
        <f>'3e Historical level Inputs'!BM81</f>
        <v>0</v>
      </c>
      <c r="BN83" s="214">
        <f>'3e Historical level Inputs'!BN81</f>
        <v>0</v>
      </c>
      <c r="BO83" s="150"/>
      <c r="BP83" s="182" t="s">
        <v>552</v>
      </c>
      <c r="BQ83" s="214" t="str">
        <f>'3e Historical level Inputs'!BQ81</f>
        <v>-</v>
      </c>
      <c r="BR83" s="214" t="str">
        <f>'3e Historical level Inputs'!BR81</f>
        <v>-</v>
      </c>
      <c r="BS83" s="214" t="str">
        <f>'3e Historical level Inputs'!BS81</f>
        <v>-</v>
      </c>
      <c r="BT83" s="214" t="str">
        <f>'3e Historical level Inputs'!BT81</f>
        <v>-</v>
      </c>
      <c r="BU83" s="214" t="str">
        <f>'3e Historical level Inputs'!BU81</f>
        <v>-</v>
      </c>
      <c r="BV83" s="214" t="str">
        <f>'3e Historical level Inputs'!BV81</f>
        <v>-</v>
      </c>
      <c r="BW83" s="214" t="str">
        <f>'3e Historical level Inputs'!BW81</f>
        <v>-</v>
      </c>
      <c r="BX83" s="214" t="str">
        <f>'3e Historical level Inputs'!BX81</f>
        <v>-</v>
      </c>
      <c r="BY83" s="214" t="str">
        <f>'3e Historical level Inputs'!BY81</f>
        <v>-</v>
      </c>
      <c r="BZ83" s="214" t="str">
        <f>'3e Historical level Inputs'!BZ81</f>
        <v>-</v>
      </c>
      <c r="CA83" s="214" t="str">
        <f>'3e Historical level Inputs'!CA81</f>
        <v>-</v>
      </c>
      <c r="CB83" s="180"/>
      <c r="CC83" s="214" t="str">
        <f>'3e Historical level Inputs'!CC81</f>
        <v>-</v>
      </c>
      <c r="CD83" s="214" t="str">
        <f>'3e Historical level Inputs'!CD81</f>
        <v>-</v>
      </c>
      <c r="CE83" s="214" t="str">
        <f>'3e Historical level Inputs'!CE81</f>
        <v>-</v>
      </c>
      <c r="CF83" s="214" t="str">
        <f>'3e Historical level Inputs'!CF81</f>
        <v>-</v>
      </c>
      <c r="CG83" s="214" t="str">
        <f>'3e Historical level Inputs'!CG81</f>
        <v>-</v>
      </c>
      <c r="CH83" s="214" t="str">
        <f>'3e Historical level Inputs'!CH81</f>
        <v>-</v>
      </c>
      <c r="CI83" s="214" t="str">
        <f>'3e Historical level Inputs'!CI81</f>
        <v>-</v>
      </c>
      <c r="CJ83" s="214" t="str">
        <f>'3e Historical level Inputs'!CJ81</f>
        <v>-</v>
      </c>
    </row>
    <row r="84" spans="2:90" s="165" customFormat="1" ht="10.5" customHeight="1" x14ac:dyDescent="0.25">
      <c r="B84" s="182" t="s">
        <v>553</v>
      </c>
      <c r="C84" s="214" t="str">
        <f>'3e Historical level Inputs'!C82</f>
        <v>-</v>
      </c>
      <c r="D84" s="214" t="str">
        <f>'3e Historical level Inputs'!D82</f>
        <v>-</v>
      </c>
      <c r="E84" s="214" t="str">
        <f>'3e Historical level Inputs'!E82</f>
        <v>-</v>
      </c>
      <c r="F84" s="214" t="str">
        <f>'3e Historical level Inputs'!F82</f>
        <v>-</v>
      </c>
      <c r="G84" s="214" t="str">
        <f>'3e Historical level Inputs'!G82</f>
        <v>-</v>
      </c>
      <c r="H84" s="214" t="str">
        <f>'3e Historical level Inputs'!H82</f>
        <v>-</v>
      </c>
      <c r="I84" s="214" t="str">
        <f>'3e Historical level Inputs'!I82</f>
        <v>-</v>
      </c>
      <c r="J84" s="214">
        <f>'3e Historical level Inputs'!J82</f>
        <v>0</v>
      </c>
      <c r="K84" s="214">
        <f>'3e Historical level Inputs'!K82</f>
        <v>0</v>
      </c>
      <c r="L84" s="214">
        <f>'3e Historical level Inputs'!L82</f>
        <v>0</v>
      </c>
      <c r="M84" s="214" t="str">
        <f>'3e Historical level Inputs'!M82</f>
        <v>-</v>
      </c>
      <c r="N84" s="180"/>
      <c r="O84" s="214">
        <f>'3e Historical level Inputs'!O82</f>
        <v>0</v>
      </c>
      <c r="P84" s="214">
        <f>'3e Historical level Inputs'!P82</f>
        <v>0</v>
      </c>
      <c r="Q84" s="214">
        <f>'3e Historical level Inputs'!Q82</f>
        <v>0</v>
      </c>
      <c r="R84" s="214">
        <f>'3e Historical level Inputs'!R82</f>
        <v>0</v>
      </c>
      <c r="S84" s="214">
        <f>'3e Historical level Inputs'!S82</f>
        <v>4.3827690078309374</v>
      </c>
      <c r="T84" s="214">
        <f>'3e Historical level Inputs'!T82</f>
        <v>4.3827690078309374</v>
      </c>
      <c r="U84" s="214">
        <f>'3e Historical level Inputs'!U82</f>
        <v>4.3827690078309374</v>
      </c>
      <c r="V84" s="214">
        <f>'3e Historical level Inputs'!V82</f>
        <v>4.3827690078309374</v>
      </c>
      <c r="W84" s="150"/>
      <c r="X84" s="182" t="s">
        <v>553</v>
      </c>
      <c r="Y84" s="214" t="str">
        <f>'3e Historical level Inputs'!Y82</f>
        <v>-</v>
      </c>
      <c r="Z84" s="214" t="str">
        <f>'3e Historical level Inputs'!Z82</f>
        <v>-</v>
      </c>
      <c r="AA84" s="214" t="str">
        <f>'3e Historical level Inputs'!AA82</f>
        <v>-</v>
      </c>
      <c r="AB84" s="214" t="str">
        <f>'3e Historical level Inputs'!AB82</f>
        <v>-</v>
      </c>
      <c r="AC84" s="214" t="str">
        <f>'3e Historical level Inputs'!AC82</f>
        <v>-</v>
      </c>
      <c r="AD84" s="214" t="str">
        <f>'3e Historical level Inputs'!AD82</f>
        <v>-</v>
      </c>
      <c r="AE84" s="214" t="str">
        <f>'3e Historical level Inputs'!AE82</f>
        <v>-</v>
      </c>
      <c r="AF84" s="214">
        <f>'3e Historical level Inputs'!AF82</f>
        <v>0</v>
      </c>
      <c r="AG84" s="214">
        <f>'3e Historical level Inputs'!AG82</f>
        <v>0</v>
      </c>
      <c r="AH84" s="214">
        <f>'3e Historical level Inputs'!AH82</f>
        <v>0</v>
      </c>
      <c r="AI84" s="214" t="str">
        <f>'3e Historical level Inputs'!AI82</f>
        <v>-</v>
      </c>
      <c r="AJ84" s="180"/>
      <c r="AK84" s="214">
        <f>'3e Historical level Inputs'!AK82</f>
        <v>0</v>
      </c>
      <c r="AL84" s="214">
        <f>'3e Historical level Inputs'!AL82</f>
        <v>0</v>
      </c>
      <c r="AM84" s="214">
        <f>'3e Historical level Inputs'!AM82</f>
        <v>0</v>
      </c>
      <c r="AN84" s="214">
        <f>'3e Historical level Inputs'!AN82</f>
        <v>0</v>
      </c>
      <c r="AO84" s="214">
        <f>'3e Historical level Inputs'!AO82</f>
        <v>4.3827690078309374</v>
      </c>
      <c r="AP84" s="214">
        <f>'3e Historical level Inputs'!AP82</f>
        <v>4.3827690078309374</v>
      </c>
      <c r="AQ84" s="214">
        <f>'3e Historical level Inputs'!AQ82</f>
        <v>4.3827690078309374</v>
      </c>
      <c r="AR84" s="214">
        <f>'3e Historical level Inputs'!AR82</f>
        <v>4.3827690078309374</v>
      </c>
      <c r="AT84" s="182" t="s">
        <v>553</v>
      </c>
      <c r="AU84" s="214" t="str">
        <f>'3e Historical level Inputs'!AU82</f>
        <v>-</v>
      </c>
      <c r="AV84" s="214" t="str">
        <f>'3e Historical level Inputs'!AV82</f>
        <v>-</v>
      </c>
      <c r="AW84" s="214" t="str">
        <f>'3e Historical level Inputs'!AW82</f>
        <v>-</v>
      </c>
      <c r="AX84" s="214" t="str">
        <f>'3e Historical level Inputs'!AX82</f>
        <v>-</v>
      </c>
      <c r="AY84" s="214" t="str">
        <f>'3e Historical level Inputs'!AY82</f>
        <v>-</v>
      </c>
      <c r="AZ84" s="214" t="str">
        <f>'3e Historical level Inputs'!AZ82</f>
        <v>-</v>
      </c>
      <c r="BA84" s="214" t="str">
        <f>'3e Historical level Inputs'!BA82</f>
        <v>-</v>
      </c>
      <c r="BB84" s="214">
        <f>'3e Historical level Inputs'!BB82</f>
        <v>0</v>
      </c>
      <c r="BC84" s="214">
        <f>'3e Historical level Inputs'!BC82</f>
        <v>0</v>
      </c>
      <c r="BD84" s="214">
        <f>'3e Historical level Inputs'!BD82</f>
        <v>0</v>
      </c>
      <c r="BE84" s="214" t="str">
        <f>'3e Historical level Inputs'!BE82</f>
        <v>-</v>
      </c>
      <c r="BF84" s="180"/>
      <c r="BG84" s="214">
        <f>'3e Historical level Inputs'!BG82</f>
        <v>0</v>
      </c>
      <c r="BH84" s="214">
        <f>'3e Historical level Inputs'!BH82</f>
        <v>0</v>
      </c>
      <c r="BI84" s="214">
        <f>'3e Historical level Inputs'!BI82</f>
        <v>0</v>
      </c>
      <c r="BJ84" s="214">
        <f>'3e Historical level Inputs'!BJ82</f>
        <v>0</v>
      </c>
      <c r="BK84" s="214">
        <f>'3e Historical level Inputs'!BK82</f>
        <v>4.3827690078309374</v>
      </c>
      <c r="BL84" s="214">
        <f>'3e Historical level Inputs'!BL82</f>
        <v>4.3827690078309374</v>
      </c>
      <c r="BM84" s="214">
        <f>'3e Historical level Inputs'!BM82</f>
        <v>4.3827690078309374</v>
      </c>
      <c r="BN84" s="214">
        <f>'3e Historical level Inputs'!BN82</f>
        <v>4.3827690078309374</v>
      </c>
      <c r="BO84" s="150"/>
      <c r="BP84" s="182" t="s">
        <v>553</v>
      </c>
      <c r="BQ84" s="214">
        <f>'3e Historical level Inputs'!BQ82</f>
        <v>0</v>
      </c>
      <c r="BR84" s="214">
        <f>'3e Historical level Inputs'!BR82</f>
        <v>0</v>
      </c>
      <c r="BS84" s="214">
        <f>'3e Historical level Inputs'!BS82</f>
        <v>0</v>
      </c>
      <c r="BT84" s="214">
        <f>'3e Historical level Inputs'!BT82</f>
        <v>0</v>
      </c>
      <c r="BU84" s="214">
        <f>'3e Historical level Inputs'!BU82</f>
        <v>0</v>
      </c>
      <c r="BV84" s="214">
        <f>'3e Historical level Inputs'!BV82</f>
        <v>0</v>
      </c>
      <c r="BW84" s="214">
        <f>'3e Historical level Inputs'!BW82</f>
        <v>0</v>
      </c>
      <c r="BX84" s="214">
        <f>'3e Historical level Inputs'!BX82</f>
        <v>0</v>
      </c>
      <c r="BY84" s="214">
        <f>'3e Historical level Inputs'!BY82</f>
        <v>0</v>
      </c>
      <c r="BZ84" s="214">
        <f>'3e Historical level Inputs'!BZ82</f>
        <v>0</v>
      </c>
      <c r="CA84" s="214">
        <f>'3e Historical level Inputs'!CA82</f>
        <v>0</v>
      </c>
      <c r="CB84" s="180"/>
      <c r="CC84" s="214">
        <f>'3e Historical level Inputs'!CC82</f>
        <v>0</v>
      </c>
      <c r="CD84" s="214">
        <f>'3e Historical level Inputs'!CD82</f>
        <v>0</v>
      </c>
      <c r="CE84" s="214">
        <f>'3e Historical level Inputs'!CE82</f>
        <v>0</v>
      </c>
      <c r="CF84" s="214">
        <f>'3e Historical level Inputs'!CF82</f>
        <v>0</v>
      </c>
      <c r="CG84" s="214">
        <f>'3e Historical level Inputs'!CG82</f>
        <v>8.7655380156618747</v>
      </c>
      <c r="CH84" s="214">
        <f>'3e Historical level Inputs'!CH82</f>
        <v>8.7655380156618747</v>
      </c>
      <c r="CI84" s="214">
        <f>'3e Historical level Inputs'!CI82</f>
        <v>8.7655380156618747</v>
      </c>
      <c r="CJ84" s="214">
        <f>'3e Historical level Inputs'!CJ82</f>
        <v>8.7655380156618747</v>
      </c>
      <c r="CK84" s="192"/>
      <c r="CL84" s="192"/>
    </row>
    <row r="85" spans="2:90" s="165" customFormat="1" ht="10.5" customHeight="1" x14ac:dyDescent="0.25">
      <c r="B85" s="182" t="s">
        <v>554</v>
      </c>
      <c r="C85" s="214">
        <f>'3e Historical level Inputs'!C83</f>
        <v>6.6995028867368616</v>
      </c>
      <c r="D85" s="214">
        <f>'3e Historical level Inputs'!D83</f>
        <v>6.6995028867368616</v>
      </c>
      <c r="E85" s="214">
        <f>'3e Historical level Inputs'!E83</f>
        <v>7.113121830127354</v>
      </c>
      <c r="F85" s="214">
        <f>'3e Historical level Inputs'!F83</f>
        <v>7.113121830127354</v>
      </c>
      <c r="G85" s="214">
        <f>'3e Historical level Inputs'!G83</f>
        <v>7.2804579515147188</v>
      </c>
      <c r="H85" s="214">
        <f>'3e Historical level Inputs'!H83</f>
        <v>7.1935840895118579</v>
      </c>
      <c r="I85" s="214">
        <f>'3e Historical level Inputs'!I83</f>
        <v>7.3593999937099719</v>
      </c>
      <c r="J85" s="214">
        <f>'3e Historical level Inputs'!J83</f>
        <v>7.0492243060839295</v>
      </c>
      <c r="K85" s="214">
        <f>'3e Historical level Inputs'!K83</f>
        <v>7.1089669218364691</v>
      </c>
      <c r="L85" s="214">
        <f>'3e Historical level Inputs'!L83</f>
        <v>6.9829560851947958</v>
      </c>
      <c r="M85" s="214">
        <f>'3e Historical level Inputs'!M83</f>
        <v>9.626223597588794</v>
      </c>
      <c r="N85" s="180"/>
      <c r="O85" s="214">
        <f>'3e Historical level Inputs'!O83</f>
        <v>9.9504863797742455</v>
      </c>
      <c r="P85" s="214">
        <f>'3e Historical level Inputs'!P83</f>
        <v>9.9504863797742455</v>
      </c>
      <c r="Q85" s="214">
        <f>'3e Historical level Inputs'!Q83</f>
        <v>10.298637820906496</v>
      </c>
      <c r="R85" s="214">
        <f>'3e Historical level Inputs'!R83</f>
        <v>10.298637820906496</v>
      </c>
      <c r="S85" s="214">
        <f>'3e Historical level Inputs'!S83</f>
        <v>10.298637820906496</v>
      </c>
      <c r="T85" s="214">
        <f>'3e Historical level Inputs'!T83</f>
        <v>10.298637820906496</v>
      </c>
      <c r="U85" s="214">
        <f>'3e Historical level Inputs'!U83</f>
        <v>10.909265371253543</v>
      </c>
      <c r="V85" s="214">
        <f>'3e Historical level Inputs'!V83</f>
        <v>10.909265371253543</v>
      </c>
      <c r="W85" s="150"/>
      <c r="X85" s="182" t="s">
        <v>554</v>
      </c>
      <c r="Y85" s="214">
        <f>'3e Historical level Inputs'!Y83</f>
        <v>6.6995028867368616</v>
      </c>
      <c r="Z85" s="214">
        <f>'3e Historical level Inputs'!Z83</f>
        <v>6.6995028867368616</v>
      </c>
      <c r="AA85" s="214">
        <f>'3e Historical level Inputs'!AA83</f>
        <v>7.113121830127354</v>
      </c>
      <c r="AB85" s="214">
        <f>'3e Historical level Inputs'!AB83</f>
        <v>7.113121830127354</v>
      </c>
      <c r="AC85" s="214">
        <f>'3e Historical level Inputs'!AC83</f>
        <v>7.2804579515147188</v>
      </c>
      <c r="AD85" s="214">
        <f>'3e Historical level Inputs'!AD83</f>
        <v>7.1935840895118579</v>
      </c>
      <c r="AE85" s="214">
        <f>'3e Historical level Inputs'!AE83</f>
        <v>7.3593999937099719</v>
      </c>
      <c r="AF85" s="214">
        <f>'3e Historical level Inputs'!AF83</f>
        <v>7.0492243060839295</v>
      </c>
      <c r="AG85" s="214">
        <f>'3e Historical level Inputs'!AG83</f>
        <v>7.1089669218364691</v>
      </c>
      <c r="AH85" s="214">
        <f>'3e Historical level Inputs'!AH83</f>
        <v>6.9829560851947958</v>
      </c>
      <c r="AI85" s="214">
        <f>'3e Historical level Inputs'!AI83</f>
        <v>9.626223597588794</v>
      </c>
      <c r="AJ85" s="180"/>
      <c r="AK85" s="214">
        <f>'3e Historical level Inputs'!AK83</f>
        <v>9.9504863797742455</v>
      </c>
      <c r="AL85" s="214">
        <f>'3e Historical level Inputs'!AL83</f>
        <v>9.9504863797742455</v>
      </c>
      <c r="AM85" s="214">
        <f>'3e Historical level Inputs'!AM83</f>
        <v>10.298637820906496</v>
      </c>
      <c r="AN85" s="214">
        <f>'3e Historical level Inputs'!AN83</f>
        <v>10.298637820906496</v>
      </c>
      <c r="AO85" s="214">
        <f>'3e Historical level Inputs'!AO83</f>
        <v>10.298637820906496</v>
      </c>
      <c r="AP85" s="214">
        <f>'3e Historical level Inputs'!AP83</f>
        <v>10.298637820906496</v>
      </c>
      <c r="AQ85" s="214">
        <f>'3e Historical level Inputs'!AQ83</f>
        <v>10.909265371253543</v>
      </c>
      <c r="AR85" s="214">
        <f>'3e Historical level Inputs'!AR83</f>
        <v>10.909265371253543</v>
      </c>
      <c r="AT85" s="182" t="s">
        <v>554</v>
      </c>
      <c r="AU85" s="214">
        <f>'3e Historical level Inputs'!AU83</f>
        <v>6.6995028867368616</v>
      </c>
      <c r="AV85" s="214">
        <f>'3e Historical level Inputs'!AV83</f>
        <v>6.6995028867368616</v>
      </c>
      <c r="AW85" s="214">
        <f>'3e Historical level Inputs'!AW83</f>
        <v>7.113121830127354</v>
      </c>
      <c r="AX85" s="214">
        <f>'3e Historical level Inputs'!AX83</f>
        <v>7.113121830127354</v>
      </c>
      <c r="AY85" s="214">
        <f>'3e Historical level Inputs'!AY83</f>
        <v>7.2804579515147188</v>
      </c>
      <c r="AZ85" s="214">
        <f>'3e Historical level Inputs'!AZ83</f>
        <v>7.1935840895118579</v>
      </c>
      <c r="BA85" s="214">
        <f>'3e Historical level Inputs'!BA83</f>
        <v>7.3593999937099719</v>
      </c>
      <c r="BB85" s="214">
        <f>'3e Historical level Inputs'!BB83</f>
        <v>7.0492243060839295</v>
      </c>
      <c r="BC85" s="214">
        <f>'3e Historical level Inputs'!BC83</f>
        <v>7.1089669218364691</v>
      </c>
      <c r="BD85" s="214">
        <f>'3e Historical level Inputs'!BD83</f>
        <v>6.9829560851947958</v>
      </c>
      <c r="BE85" s="214">
        <f>'3e Historical level Inputs'!BE83</f>
        <v>12.319103597588795</v>
      </c>
      <c r="BF85" s="180"/>
      <c r="BG85" s="214">
        <f>'3e Historical level Inputs'!BG83</f>
        <v>12.643366379774246</v>
      </c>
      <c r="BH85" s="214">
        <f>'3e Historical level Inputs'!BH83</f>
        <v>12.643366379774246</v>
      </c>
      <c r="BI85" s="214">
        <f>'3e Historical level Inputs'!BI83</f>
        <v>10.743937820906497</v>
      </c>
      <c r="BJ85" s="214">
        <f>'3e Historical level Inputs'!BJ83</f>
        <v>10.743937820906497</v>
      </c>
      <c r="BK85" s="214">
        <f>'3e Historical level Inputs'!BK83</f>
        <v>10.743937820906497</v>
      </c>
      <c r="BL85" s="214">
        <f>'3e Historical level Inputs'!BL83</f>
        <v>10.743937820906497</v>
      </c>
      <c r="BM85" s="214">
        <f>'3e Historical level Inputs'!BM83</f>
        <v>11.292515371253547</v>
      </c>
      <c r="BN85" s="214">
        <f>'3e Historical level Inputs'!BN83</f>
        <v>11.292515371253547</v>
      </c>
      <c r="BO85" s="150"/>
      <c r="BP85" s="182" t="s">
        <v>554</v>
      </c>
      <c r="BQ85" s="214">
        <f>'3e Historical level Inputs'!BQ83</f>
        <v>13.399005773473723</v>
      </c>
      <c r="BR85" s="214">
        <f>'3e Historical level Inputs'!BR83</f>
        <v>13.399005773473723</v>
      </c>
      <c r="BS85" s="214">
        <f>'3e Historical level Inputs'!BS83</f>
        <v>14.226243660254708</v>
      </c>
      <c r="BT85" s="214">
        <f>'3e Historical level Inputs'!BT83</f>
        <v>14.226243660254708</v>
      </c>
      <c r="BU85" s="214">
        <f>'3e Historical level Inputs'!BU83</f>
        <v>14.560915903029438</v>
      </c>
      <c r="BV85" s="214">
        <f>'3e Historical level Inputs'!BV83</f>
        <v>14.387168179023716</v>
      </c>
      <c r="BW85" s="214">
        <f>'3e Historical level Inputs'!BW83</f>
        <v>14.718799987419944</v>
      </c>
      <c r="BX85" s="214">
        <f>'3e Historical level Inputs'!BX83</f>
        <v>14.098448612167859</v>
      </c>
      <c r="BY85" s="214">
        <f>'3e Historical level Inputs'!BY83</f>
        <v>14.217933843672938</v>
      </c>
      <c r="BZ85" s="214">
        <f>'3e Historical level Inputs'!BZ83</f>
        <v>13.965912170389592</v>
      </c>
      <c r="CA85" s="214">
        <f>'3e Historical level Inputs'!CA83</f>
        <v>21.94532719517759</v>
      </c>
      <c r="CB85" s="180"/>
      <c r="CC85" s="214">
        <f>'3e Historical level Inputs'!CC83</f>
        <v>22.59385275954849</v>
      </c>
      <c r="CD85" s="214">
        <f>'3e Historical level Inputs'!CD83</f>
        <v>22.59385275954849</v>
      </c>
      <c r="CE85" s="214">
        <f>'3e Historical level Inputs'!CE83</f>
        <v>21.042575641812995</v>
      </c>
      <c r="CF85" s="214">
        <f>'3e Historical level Inputs'!CF83</f>
        <v>21.042575641812995</v>
      </c>
      <c r="CG85" s="214">
        <f>'3e Historical level Inputs'!CG83</f>
        <v>21.042575641812995</v>
      </c>
      <c r="CH85" s="214">
        <f>'3e Historical level Inputs'!CH83</f>
        <v>21.042575641812995</v>
      </c>
      <c r="CI85" s="214">
        <f>'3e Historical level Inputs'!CI83</f>
        <v>22.20178074250709</v>
      </c>
      <c r="CJ85" s="214">
        <f>'3e Historical level Inputs'!CJ83</f>
        <v>22.20178074250709</v>
      </c>
    </row>
    <row r="86" spans="2:90" s="165" customFormat="1" ht="10.5" customHeight="1" x14ac:dyDescent="0.25">
      <c r="B86" s="182" t="s">
        <v>555</v>
      </c>
      <c r="C86" s="214">
        <f>'3e Historical level Inputs'!C84</f>
        <v>16.43282142857143</v>
      </c>
      <c r="D86" s="214">
        <f>'3e Historical level Inputs'!D84</f>
        <v>16.43282142857143</v>
      </c>
      <c r="E86" s="214">
        <f>'3e Historical level Inputs'!E84</f>
        <v>16.727428571428572</v>
      </c>
      <c r="F86" s="214">
        <f>'3e Historical level Inputs'!F84</f>
        <v>16.727428571428572</v>
      </c>
      <c r="G86" s="214">
        <f>'3e Historical level Inputs'!G84</f>
        <v>16.54232142857143</v>
      </c>
      <c r="H86" s="214">
        <f>'3e Historical level Inputs'!H84</f>
        <v>16.54232142857143</v>
      </c>
      <c r="I86" s="214">
        <f>'3e Historical level Inputs'!I84</f>
        <v>17.267107142857146</v>
      </c>
      <c r="J86" s="214">
        <f>'3e Historical level Inputs'!J84</f>
        <v>17.267107142857146</v>
      </c>
      <c r="K86" s="214">
        <f>'3e Historical level Inputs'!K84</f>
        <v>17.41310714285714</v>
      </c>
      <c r="L86" s="214">
        <f>'3e Historical level Inputs'!L84</f>
        <v>17.41310714285714</v>
      </c>
      <c r="M86" s="214">
        <f>'3e Historical level Inputs'!M84</f>
        <v>84.411464285714274</v>
      </c>
      <c r="N86" s="180"/>
      <c r="O86" s="214">
        <f>'3e Historical level Inputs'!O84</f>
        <v>84.411464285714274</v>
      </c>
      <c r="P86" s="214">
        <f>'3e Historical level Inputs'!P84</f>
        <v>84.411464285714274</v>
      </c>
      <c r="Q86" s="214">
        <f>'3e Historical level Inputs'!Q84</f>
        <v>103.14368142857143</v>
      </c>
      <c r="R86" s="214">
        <f>'3e Historical level Inputs'!R84</f>
        <v>103.14368142857143</v>
      </c>
      <c r="S86" s="214">
        <f>'3e Historical level Inputs'!S84</f>
        <v>103.14368142857143</v>
      </c>
      <c r="T86" s="214">
        <f>'3e Historical level Inputs'!T84</f>
        <v>103.14368142857143</v>
      </c>
      <c r="U86" s="214">
        <f>'3e Historical level Inputs'!U84</f>
        <v>120.5856757142857</v>
      </c>
      <c r="V86" s="214">
        <f>'3e Historical level Inputs'!V84</f>
        <v>120.5856757142857</v>
      </c>
      <c r="W86" s="150"/>
      <c r="X86" s="182" t="s">
        <v>555</v>
      </c>
      <c r="Y86" s="214">
        <f>'3e Historical level Inputs'!Y84</f>
        <v>16.43282142857143</v>
      </c>
      <c r="Z86" s="214">
        <f>'3e Historical level Inputs'!Z84</f>
        <v>16.43282142857143</v>
      </c>
      <c r="AA86" s="214">
        <f>'3e Historical level Inputs'!AA84</f>
        <v>16.727428571428572</v>
      </c>
      <c r="AB86" s="214">
        <f>'3e Historical level Inputs'!AB84</f>
        <v>16.727428571428572</v>
      </c>
      <c r="AC86" s="214">
        <f>'3e Historical level Inputs'!AC84</f>
        <v>16.54232142857143</v>
      </c>
      <c r="AD86" s="214">
        <f>'3e Historical level Inputs'!AD84</f>
        <v>16.54232142857143</v>
      </c>
      <c r="AE86" s="214">
        <f>'3e Historical level Inputs'!AE84</f>
        <v>17.267107142857146</v>
      </c>
      <c r="AF86" s="214">
        <f>'3e Historical level Inputs'!AF84</f>
        <v>17.267107142857146</v>
      </c>
      <c r="AG86" s="214">
        <f>'3e Historical level Inputs'!AG84</f>
        <v>17.41310714285714</v>
      </c>
      <c r="AH86" s="214">
        <f>'3e Historical level Inputs'!AH84</f>
        <v>17.41310714285714</v>
      </c>
      <c r="AI86" s="214">
        <f>'3e Historical level Inputs'!AI84</f>
        <v>84.411464285714274</v>
      </c>
      <c r="AJ86" s="180"/>
      <c r="AK86" s="214">
        <f>'3e Historical level Inputs'!AK84</f>
        <v>84.411464285714274</v>
      </c>
      <c r="AL86" s="214">
        <f>'3e Historical level Inputs'!AL84</f>
        <v>84.411464285714274</v>
      </c>
      <c r="AM86" s="214">
        <f>'3e Historical level Inputs'!AM84</f>
        <v>103.14368142857143</v>
      </c>
      <c r="AN86" s="214">
        <f>'3e Historical level Inputs'!AN84</f>
        <v>103.14368142857143</v>
      </c>
      <c r="AO86" s="214">
        <f>'3e Historical level Inputs'!AO84</f>
        <v>103.14368142857143</v>
      </c>
      <c r="AP86" s="214">
        <f>'3e Historical level Inputs'!AP84</f>
        <v>103.14368142857143</v>
      </c>
      <c r="AQ86" s="214">
        <f>'3e Historical level Inputs'!AQ84</f>
        <v>120.5856757142857</v>
      </c>
      <c r="AR86" s="214">
        <f>'3e Historical level Inputs'!AR84</f>
        <v>120.5856757142857</v>
      </c>
      <c r="AT86" s="182" t="s">
        <v>555</v>
      </c>
      <c r="AU86" s="214">
        <f>'3e Historical level Inputs'!AU84</f>
        <v>0</v>
      </c>
      <c r="AV86" s="214">
        <f>'3e Historical level Inputs'!AV84</f>
        <v>0</v>
      </c>
      <c r="AW86" s="214">
        <f>'3e Historical level Inputs'!AW84</f>
        <v>0</v>
      </c>
      <c r="AX86" s="214">
        <f>'3e Historical level Inputs'!AX84</f>
        <v>0</v>
      </c>
      <c r="AY86" s="214">
        <f>'3e Historical level Inputs'!AY84</f>
        <v>0</v>
      </c>
      <c r="AZ86" s="214">
        <f>'3e Historical level Inputs'!AZ84</f>
        <v>0</v>
      </c>
      <c r="BA86" s="214">
        <f>'3e Historical level Inputs'!BA84</f>
        <v>0</v>
      </c>
      <c r="BB86" s="214">
        <f>'3e Historical level Inputs'!BB84</f>
        <v>0</v>
      </c>
      <c r="BC86" s="214">
        <f>'3e Historical level Inputs'!BC84</f>
        <v>0</v>
      </c>
      <c r="BD86" s="214">
        <f>'3e Historical level Inputs'!BD84</f>
        <v>0</v>
      </c>
      <c r="BE86" s="214">
        <f>'3e Historical level Inputs'!BE84</f>
        <v>0</v>
      </c>
      <c r="BF86" s="180"/>
      <c r="BG86" s="214">
        <f>'3e Historical level Inputs'!BG84</f>
        <v>0</v>
      </c>
      <c r="BH86" s="214">
        <f>'3e Historical level Inputs'!BH84</f>
        <v>0</v>
      </c>
      <c r="BI86" s="214">
        <f>'3e Historical level Inputs'!BI84</f>
        <v>0</v>
      </c>
      <c r="BJ86" s="214">
        <f>'3e Historical level Inputs'!BJ84</f>
        <v>0</v>
      </c>
      <c r="BK86" s="214">
        <f>'3e Historical level Inputs'!BK84</f>
        <v>0</v>
      </c>
      <c r="BL86" s="214">
        <f>'3e Historical level Inputs'!BL84</f>
        <v>0</v>
      </c>
      <c r="BM86" s="214">
        <f>'3e Historical level Inputs'!BM84</f>
        <v>0</v>
      </c>
      <c r="BN86" s="214">
        <f>'3e Historical level Inputs'!BN84</f>
        <v>0</v>
      </c>
      <c r="BO86" s="150"/>
      <c r="BP86" s="182" t="s">
        <v>555</v>
      </c>
      <c r="BQ86" s="214">
        <f>'3e Historical level Inputs'!BQ84</f>
        <v>16.43282142857143</v>
      </c>
      <c r="BR86" s="214">
        <f>'3e Historical level Inputs'!BR84</f>
        <v>16.43282142857143</v>
      </c>
      <c r="BS86" s="214">
        <f>'3e Historical level Inputs'!BS84</f>
        <v>16.727428571428572</v>
      </c>
      <c r="BT86" s="214">
        <f>'3e Historical level Inputs'!BT84</f>
        <v>16.727428571428572</v>
      </c>
      <c r="BU86" s="214">
        <f>'3e Historical level Inputs'!BU84</f>
        <v>16.54232142857143</v>
      </c>
      <c r="BV86" s="214">
        <f>'3e Historical level Inputs'!BV84</f>
        <v>16.54232142857143</v>
      </c>
      <c r="BW86" s="214">
        <f>'3e Historical level Inputs'!BW84</f>
        <v>17.267107142857146</v>
      </c>
      <c r="BX86" s="214">
        <f>'3e Historical level Inputs'!BX84</f>
        <v>17.267107142857146</v>
      </c>
      <c r="BY86" s="214">
        <f>'3e Historical level Inputs'!BY84</f>
        <v>17.41310714285714</v>
      </c>
      <c r="BZ86" s="214">
        <f>'3e Historical level Inputs'!BZ84</f>
        <v>17.41310714285714</v>
      </c>
      <c r="CA86" s="214">
        <f>'3e Historical level Inputs'!CA84</f>
        <v>84.411464285714274</v>
      </c>
      <c r="CB86" s="180"/>
      <c r="CC86" s="214">
        <f>'3e Historical level Inputs'!CC84</f>
        <v>84.411464285714274</v>
      </c>
      <c r="CD86" s="214">
        <f>'3e Historical level Inputs'!CD84</f>
        <v>84.411464285714274</v>
      </c>
      <c r="CE86" s="214">
        <f>'3e Historical level Inputs'!CE84</f>
        <v>103.14368142857143</v>
      </c>
      <c r="CF86" s="214">
        <f>'3e Historical level Inputs'!CF84</f>
        <v>103.14368142857143</v>
      </c>
      <c r="CG86" s="214">
        <f>'3e Historical level Inputs'!CG84</f>
        <v>103.14368142857143</v>
      </c>
      <c r="CH86" s="214">
        <f>'3e Historical level Inputs'!CH84</f>
        <v>103.14368142857143</v>
      </c>
      <c r="CI86" s="214">
        <f>'3e Historical level Inputs'!CI84</f>
        <v>120.5856757142857</v>
      </c>
      <c r="CJ86" s="214">
        <f>'3e Historical level Inputs'!CJ84</f>
        <v>120.5856757142857</v>
      </c>
    </row>
    <row r="87" spans="2:90" s="165" customFormat="1" ht="10.5" customHeight="1" x14ac:dyDescent="0.25">
      <c r="B87" s="182" t="s">
        <v>556</v>
      </c>
      <c r="C87" s="214">
        <f>'3e Historical level Inputs'!C85</f>
        <v>39.664800000000007</v>
      </c>
      <c r="D87" s="214">
        <f>'3e Historical level Inputs'!D85</f>
        <v>40.169342465753417</v>
      </c>
      <c r="E87" s="214">
        <f>'3e Historical level Inputs'!E85</f>
        <v>40.751506849315078</v>
      </c>
      <c r="F87" s="214">
        <f>'3e Historical level Inputs'!F85</f>
        <v>41.100805479452056</v>
      </c>
      <c r="G87" s="214">
        <f>'3e Historical level Inputs'!G85</f>
        <v>41.566536986301358</v>
      </c>
      <c r="H87" s="214">
        <f>'3e Historical level Inputs'!H85</f>
        <v>41.87702465753425</v>
      </c>
      <c r="I87" s="214">
        <f>'3e Historical level Inputs'!I85</f>
        <v>42.109890410958897</v>
      </c>
      <c r="J87" s="214">
        <f>'3e Historical level Inputs'!J85</f>
        <v>42.226323287671228</v>
      </c>
      <c r="K87" s="214">
        <f>'3e Historical level Inputs'!K85</f>
        <v>42.45918904109589</v>
      </c>
      <c r="L87" s="214">
        <f>'3e Historical level Inputs'!L85</f>
        <v>43.235408219178098</v>
      </c>
      <c r="M87" s="214">
        <f>'3e Historical level Inputs'!M85</f>
        <v>44.516169863013708</v>
      </c>
      <c r="N87" s="180"/>
      <c r="O87" s="214">
        <f>'3e Historical level Inputs'!O85</f>
        <v>46.767205479452052</v>
      </c>
      <c r="P87" s="214">
        <f>'3e Historical level Inputs'!P85</f>
        <v>46.767205479452052</v>
      </c>
      <c r="Q87" s="214">
        <f>'3e Historical level Inputs'!Q85</f>
        <v>48.630131506849317</v>
      </c>
      <c r="R87" s="214">
        <f>'3e Historical level Inputs'!R85</f>
        <v>48.630131506849317</v>
      </c>
      <c r="S87" s="214">
        <f>'3e Historical level Inputs'!S85</f>
        <v>50.221380821917812</v>
      </c>
      <c r="T87" s="214">
        <f>'3e Historical level Inputs'!T85</f>
        <v>50.221380821917812</v>
      </c>
      <c r="U87" s="214">
        <f>'3e Historical level Inputs'!U85</f>
        <v>50.648301369863013</v>
      </c>
      <c r="V87" s="214">
        <f>'3e Historical level Inputs'!V85</f>
        <v>50.648301369863013</v>
      </c>
      <c r="W87" s="150"/>
      <c r="X87" s="182" t="s">
        <v>556</v>
      </c>
      <c r="Y87" s="214">
        <f>'3e Historical level Inputs'!Y85</f>
        <v>39.933199999999992</v>
      </c>
      <c r="Z87" s="214">
        <f>'3e Historical level Inputs'!Z85</f>
        <v>40.441156555772992</v>
      </c>
      <c r="AA87" s="214">
        <f>'3e Historical level Inputs'!AA85</f>
        <v>41.027260273972608</v>
      </c>
      <c r="AB87" s="214">
        <f>'3e Historical level Inputs'!AB85</f>
        <v>41.37892250489238</v>
      </c>
      <c r="AC87" s="214">
        <f>'3e Historical level Inputs'!AC85</f>
        <v>41.847805479452056</v>
      </c>
      <c r="AD87" s="214">
        <f>'3e Historical level Inputs'!AD85</f>
        <v>42.160394129158519</v>
      </c>
      <c r="AE87" s="214">
        <f>'3e Historical level Inputs'!AE85</f>
        <v>42.39483561643835</v>
      </c>
      <c r="AF87" s="214">
        <f>'3e Historical level Inputs'!AF85</f>
        <v>42.51205636007829</v>
      </c>
      <c r="AG87" s="214">
        <f>'3e Historical level Inputs'!AG85</f>
        <v>42.746497847358121</v>
      </c>
      <c r="AH87" s="214">
        <f>'3e Historical level Inputs'!AH85</f>
        <v>43.527969471624267</v>
      </c>
      <c r="AI87" s="214">
        <f>'3e Historical level Inputs'!AI85</f>
        <v>44.817397651663399</v>
      </c>
      <c r="AJ87" s="180"/>
      <c r="AK87" s="214">
        <f>'3e Historical level Inputs'!AK85</f>
        <v>47.083665362035234</v>
      </c>
      <c r="AL87" s="214">
        <f>'3e Historical level Inputs'!AL85</f>
        <v>47.083665362035234</v>
      </c>
      <c r="AM87" s="214">
        <f>'3e Historical level Inputs'!AM85</f>
        <v>48.959197260273974</v>
      </c>
      <c r="AN87" s="214">
        <f>'3e Historical level Inputs'!AN85</f>
        <v>48.959197260273974</v>
      </c>
      <c r="AO87" s="214">
        <f>'3e Historical level Inputs'!AO85</f>
        <v>50.561214090019568</v>
      </c>
      <c r="AP87" s="214">
        <f>'3e Historical level Inputs'!AP85</f>
        <v>50.561214090019568</v>
      </c>
      <c r="AQ87" s="214">
        <f>'3e Historical level Inputs'!AQ85</f>
        <v>50.991023483365936</v>
      </c>
      <c r="AR87" s="214">
        <f>'3e Historical level Inputs'!AR85</f>
        <v>50.991023483365936</v>
      </c>
      <c r="AT87" s="182" t="s">
        <v>556</v>
      </c>
      <c r="AU87" s="214">
        <f>'3e Historical level Inputs'!AU85</f>
        <v>64.944500000000033</v>
      </c>
      <c r="AV87" s="214">
        <f>'3e Historical level Inputs'!AV85</f>
        <v>65.770604207436435</v>
      </c>
      <c r="AW87" s="214">
        <f>'3e Historical level Inputs'!AW85</f>
        <v>66.723801369863025</v>
      </c>
      <c r="AX87" s="214">
        <f>'3e Historical level Inputs'!AX85</f>
        <v>67.295719667318977</v>
      </c>
      <c r="AY87" s="214">
        <f>'3e Historical level Inputs'!AY85</f>
        <v>68.058277397260298</v>
      </c>
      <c r="AZ87" s="214">
        <f>'3e Historical level Inputs'!AZ85</f>
        <v>68.566649217221112</v>
      </c>
      <c r="BA87" s="214">
        <f>'3e Historical level Inputs'!BA85</f>
        <v>68.94792808219178</v>
      </c>
      <c r="BB87" s="214">
        <f>'3e Historical level Inputs'!BB85</f>
        <v>69.138567514677106</v>
      </c>
      <c r="BC87" s="214">
        <f>'3e Historical level Inputs'!BC85</f>
        <v>69.519846379647774</v>
      </c>
      <c r="BD87" s="214">
        <f>'3e Historical level Inputs'!BD85</f>
        <v>70.790775929549909</v>
      </c>
      <c r="BE87" s="214">
        <f>'3e Historical level Inputs'!BE85</f>
        <v>72.887809686888446</v>
      </c>
      <c r="BF87" s="180"/>
      <c r="BG87" s="214">
        <f>'3e Historical level Inputs'!BG85</f>
        <v>76.573505381604704</v>
      </c>
      <c r="BH87" s="214">
        <f>'3e Historical level Inputs'!BH85</f>
        <v>76.573505381604704</v>
      </c>
      <c r="BI87" s="214">
        <f>'3e Historical level Inputs'!BI85</f>
        <v>79.62373630136986</v>
      </c>
      <c r="BJ87" s="214">
        <f>'3e Historical level Inputs'!BJ85</f>
        <v>79.62373630136986</v>
      </c>
      <c r="BK87" s="214">
        <f>'3e Historical level Inputs'!BK85</f>
        <v>82.229141878669253</v>
      </c>
      <c r="BL87" s="214">
        <f>'3e Historical level Inputs'!BL85</f>
        <v>82.229141878669253</v>
      </c>
      <c r="BM87" s="214">
        <f>'3e Historical level Inputs'!BM85</f>
        <v>82.928153131115451</v>
      </c>
      <c r="BN87" s="214">
        <f>'3e Historical level Inputs'!BN85</f>
        <v>82.928153131115451</v>
      </c>
      <c r="BO87" s="150"/>
      <c r="BP87" s="182" t="s">
        <v>556</v>
      </c>
      <c r="BQ87" s="214">
        <f>'3e Historical level Inputs'!BQ85</f>
        <v>104.60930000000005</v>
      </c>
      <c r="BR87" s="214">
        <f>'3e Historical level Inputs'!BR85</f>
        <v>105.93994667318985</v>
      </c>
      <c r="BS87" s="214">
        <f>'3e Historical level Inputs'!BS85</f>
        <v>107.4753082191781</v>
      </c>
      <c r="BT87" s="214">
        <f>'3e Historical level Inputs'!BT85</f>
        <v>108.39652514677104</v>
      </c>
      <c r="BU87" s="214">
        <f>'3e Historical level Inputs'!BU85</f>
        <v>109.62481438356166</v>
      </c>
      <c r="BV87" s="214">
        <f>'3e Historical level Inputs'!BV85</f>
        <v>110.44367387475536</v>
      </c>
      <c r="BW87" s="214">
        <f>'3e Historical level Inputs'!BW85</f>
        <v>111.05781849315068</v>
      </c>
      <c r="BX87" s="214">
        <f>'3e Historical level Inputs'!BX85</f>
        <v>111.36489080234833</v>
      </c>
      <c r="BY87" s="214">
        <f>'3e Historical level Inputs'!BY85</f>
        <v>111.97903542074366</v>
      </c>
      <c r="BZ87" s="214">
        <f>'3e Historical level Inputs'!BZ85</f>
        <v>114.02618414872801</v>
      </c>
      <c r="CA87" s="214">
        <f>'3e Historical level Inputs'!CA85</f>
        <v>117.40397954990215</v>
      </c>
      <c r="CB87" s="180"/>
      <c r="CC87" s="214">
        <f>'3e Historical level Inputs'!CC85</f>
        <v>123.34071086105675</v>
      </c>
      <c r="CD87" s="214">
        <f>'3e Historical level Inputs'!CD85</f>
        <v>123.34071086105675</v>
      </c>
      <c r="CE87" s="214">
        <f>'3e Historical level Inputs'!CE85</f>
        <v>128.25386780821918</v>
      </c>
      <c r="CF87" s="214">
        <f>'3e Historical level Inputs'!CF85</f>
        <v>128.25386780821918</v>
      </c>
      <c r="CG87" s="214">
        <f>'3e Historical level Inputs'!CG85</f>
        <v>132.45052270058707</v>
      </c>
      <c r="CH87" s="214">
        <f>'3e Historical level Inputs'!CH85</f>
        <v>132.45052270058707</v>
      </c>
      <c r="CI87" s="214">
        <f>'3e Historical level Inputs'!CI85</f>
        <v>133.57645450097846</v>
      </c>
      <c r="CJ87" s="214">
        <f>'3e Historical level Inputs'!CJ85</f>
        <v>133.57645450097846</v>
      </c>
    </row>
    <row r="88" spans="2:90" s="165" customFormat="1" ht="10.5" customHeight="1" x14ac:dyDescent="0.25">
      <c r="B88" s="182" t="s">
        <v>557</v>
      </c>
      <c r="C88" s="214">
        <f>'3e Historical level Inputs'!C86</f>
        <v>0</v>
      </c>
      <c r="D88" s="214">
        <f>'3e Historical level Inputs'!D86</f>
        <v>-0.1310662676190151</v>
      </c>
      <c r="E88" s="214">
        <f>'3e Historical level Inputs'!E86</f>
        <v>1.6490220555819268</v>
      </c>
      <c r="F88" s="214">
        <f>'3e Historical level Inputs'!F86</f>
        <v>1.7011822078168848</v>
      </c>
      <c r="G88" s="214">
        <f>'3e Historical level Inputs'!G86</f>
        <v>3.37071596157242</v>
      </c>
      <c r="H88" s="214">
        <f>'3e Historical level Inputs'!H86</f>
        <v>3.2761312765157915</v>
      </c>
      <c r="I88" s="214">
        <f>'3e Historical level Inputs'!I86</f>
        <v>4.8946129781636989</v>
      </c>
      <c r="J88" s="214">
        <f>'3e Historical level Inputs'!J86</f>
        <v>4.2887571563853459</v>
      </c>
      <c r="K88" s="214">
        <f>'3e Historical level Inputs'!K86</f>
        <v>4.0337120778428703</v>
      </c>
      <c r="L88" s="214">
        <f>'3e Historical level Inputs'!L86</f>
        <v>4.3260832188341771</v>
      </c>
      <c r="M88" s="214">
        <f>'3e Historical level Inputs'!M86</f>
        <v>4.2015880379606623</v>
      </c>
      <c r="N88" s="180"/>
      <c r="O88" s="214">
        <f>'3e Historical level Inputs'!O86</f>
        <v>4.0728065027047933</v>
      </c>
      <c r="P88" s="214">
        <f>'3e Historical level Inputs'!P86</f>
        <v>4.0728065027047933</v>
      </c>
      <c r="Q88" s="214">
        <f>'3e Historical level Inputs'!Q86</f>
        <v>4.6721736435258503</v>
      </c>
      <c r="R88" s="214">
        <f>'3e Historical level Inputs'!R86</f>
        <v>4.6721736435258503</v>
      </c>
      <c r="S88" s="214">
        <f>'3e Historical level Inputs'!S86</f>
        <v>4.1578876064944286</v>
      </c>
      <c r="T88" s="214">
        <f>'3e Historical level Inputs'!T86</f>
        <v>4.1578876064944286</v>
      </c>
      <c r="U88" s="214">
        <f>'3e Historical level Inputs'!U86</f>
        <v>4.6652850413616926</v>
      </c>
      <c r="V88" s="214">
        <f>'3e Historical level Inputs'!V86</f>
        <v>4.6652850413616926</v>
      </c>
      <c r="W88" s="150"/>
      <c r="X88" s="182" t="s">
        <v>557</v>
      </c>
      <c r="Y88" s="214">
        <f>'3e Historical level Inputs'!Y86</f>
        <v>0</v>
      </c>
      <c r="Z88" s="214">
        <f>'3e Historical level Inputs'!Z86</f>
        <v>-0.1310662676190151</v>
      </c>
      <c r="AA88" s="214">
        <f>'3e Historical level Inputs'!AA86</f>
        <v>1.6490220555819268</v>
      </c>
      <c r="AB88" s="214">
        <f>'3e Historical level Inputs'!AB86</f>
        <v>1.7011822078168848</v>
      </c>
      <c r="AC88" s="214">
        <f>'3e Historical level Inputs'!AC86</f>
        <v>3.37071596157242</v>
      </c>
      <c r="AD88" s="214">
        <f>'3e Historical level Inputs'!AD86</f>
        <v>3.2761312765157915</v>
      </c>
      <c r="AE88" s="214">
        <f>'3e Historical level Inputs'!AE86</f>
        <v>4.8946129781636989</v>
      </c>
      <c r="AF88" s="214">
        <f>'3e Historical level Inputs'!AF86</f>
        <v>4.2887571563853459</v>
      </c>
      <c r="AG88" s="214">
        <f>'3e Historical level Inputs'!AG86</f>
        <v>4.0337120778428703</v>
      </c>
      <c r="AH88" s="214">
        <f>'3e Historical level Inputs'!AH86</f>
        <v>4.3260832188341771</v>
      </c>
      <c r="AI88" s="214">
        <f>'3e Historical level Inputs'!AI86</f>
        <v>4.2015880379606623</v>
      </c>
      <c r="AJ88" s="180"/>
      <c r="AK88" s="214">
        <f>'3e Historical level Inputs'!AK86</f>
        <v>4.0728065027047933</v>
      </c>
      <c r="AL88" s="214">
        <f>'3e Historical level Inputs'!AL86</f>
        <v>4.0728065027047933</v>
      </c>
      <c r="AM88" s="214">
        <f>'3e Historical level Inputs'!AM86</f>
        <v>4.6721736435258503</v>
      </c>
      <c r="AN88" s="214">
        <f>'3e Historical level Inputs'!AN86</f>
        <v>4.6721736435258503</v>
      </c>
      <c r="AO88" s="214">
        <f>'3e Historical level Inputs'!AO86</f>
        <v>4.1578876064944286</v>
      </c>
      <c r="AP88" s="214">
        <f>'3e Historical level Inputs'!AP86</f>
        <v>4.1578876064944286</v>
      </c>
      <c r="AQ88" s="214">
        <f>'3e Historical level Inputs'!AQ86</f>
        <v>4.6652850413616926</v>
      </c>
      <c r="AR88" s="214">
        <f>'3e Historical level Inputs'!AR86</f>
        <v>4.6652850413616926</v>
      </c>
      <c r="AT88" s="182" t="s">
        <v>557</v>
      </c>
      <c r="AU88" s="214">
        <f>'3e Historical level Inputs'!AU86</f>
        <v>0</v>
      </c>
      <c r="AV88" s="214">
        <f>'3e Historical level Inputs'!AV86</f>
        <v>-0.1023941345466083</v>
      </c>
      <c r="AW88" s="214">
        <f>'3e Historical level Inputs'!AW86</f>
        <v>1.3107897268148034</v>
      </c>
      <c r="AX88" s="214">
        <f>'3e Historical level Inputs'!AX86</f>
        <v>1.3561024854837453</v>
      </c>
      <c r="AY88" s="214">
        <f>'3e Historical level Inputs'!AY86</f>
        <v>2.7190896886881832</v>
      </c>
      <c r="AZ88" s="214">
        <f>'3e Historical level Inputs'!AZ86</f>
        <v>2.5445731212335483</v>
      </c>
      <c r="BA88" s="214">
        <f>'3e Historical level Inputs'!BA86</f>
        <v>3.7238675166956505</v>
      </c>
      <c r="BB88" s="214">
        <f>'3e Historical level Inputs'!BB86</f>
        <v>3.2317970151566944</v>
      </c>
      <c r="BC88" s="214">
        <f>'3e Historical level Inputs'!BC86</f>
        <v>3.0490377355812108</v>
      </c>
      <c r="BD88" s="214">
        <f>'3e Historical level Inputs'!BD86</f>
        <v>-2.875592827402639</v>
      </c>
      <c r="BE88" s="214">
        <f>'3e Historical level Inputs'!BE86</f>
        <v>-4.4212717332369866</v>
      </c>
      <c r="BF88" s="180"/>
      <c r="BG88" s="214">
        <f>'3e Historical level Inputs'!BG86</f>
        <v>-9.9169703850481579</v>
      </c>
      <c r="BH88" s="214">
        <f>'3e Historical level Inputs'!BH86</f>
        <v>-9.9169703850481579</v>
      </c>
      <c r="BI88" s="214">
        <f>'3e Historical level Inputs'!BI86</f>
        <v>-11.95393302872672</v>
      </c>
      <c r="BJ88" s="214">
        <f>'3e Historical level Inputs'!BJ86</f>
        <v>-11.95393302872672</v>
      </c>
      <c r="BK88" s="214">
        <f>'3e Historical level Inputs'!BK86</f>
        <v>-12.429854537719555</v>
      </c>
      <c r="BL88" s="214">
        <f>'3e Historical level Inputs'!BL86</f>
        <v>-12.429854537719555</v>
      </c>
      <c r="BM88" s="214">
        <f>'3e Historical level Inputs'!BM86</f>
        <v>-16.631778706798936</v>
      </c>
      <c r="BN88" s="214">
        <f>'3e Historical level Inputs'!BN86</f>
        <v>-16.631778706798936</v>
      </c>
      <c r="BO88" s="150"/>
      <c r="BP88" s="182" t="s">
        <v>557</v>
      </c>
      <c r="BQ88" s="214">
        <f>'3e Historical level Inputs'!BQ86</f>
        <v>0</v>
      </c>
      <c r="BR88" s="214">
        <f>'3e Historical level Inputs'!BR86</f>
        <v>-0.23346040216562342</v>
      </c>
      <c r="BS88" s="214">
        <f>'3e Historical level Inputs'!BS86</f>
        <v>2.9598117823967303</v>
      </c>
      <c r="BT88" s="214">
        <f>'3e Historical level Inputs'!BT86</f>
        <v>3.0572846933006304</v>
      </c>
      <c r="BU88" s="214">
        <f>'3e Historical level Inputs'!BU86</f>
        <v>6.0898056502606028</v>
      </c>
      <c r="BV88" s="214">
        <f>'3e Historical level Inputs'!BV86</f>
        <v>5.8207043977493402</v>
      </c>
      <c r="BW88" s="214">
        <f>'3e Historical level Inputs'!BW86</f>
        <v>8.6184804948593499</v>
      </c>
      <c r="BX88" s="214">
        <f>'3e Historical level Inputs'!BX86</f>
        <v>7.5205541715420399</v>
      </c>
      <c r="BY88" s="214">
        <f>'3e Historical level Inputs'!BY86</f>
        <v>7.0827498134240816</v>
      </c>
      <c r="BZ88" s="214">
        <f>'3e Historical level Inputs'!BZ86</f>
        <v>1.4504903914315381</v>
      </c>
      <c r="CA88" s="214">
        <f>'3e Historical level Inputs'!CA86</f>
        <v>-0.21968369527632436</v>
      </c>
      <c r="CB88" s="180"/>
      <c r="CC88" s="214">
        <f>'3e Historical level Inputs'!CC86</f>
        <v>-5.8441638823433646</v>
      </c>
      <c r="CD88" s="214">
        <f>'3e Historical level Inputs'!CD86</f>
        <v>-5.8441638823433646</v>
      </c>
      <c r="CE88" s="214">
        <f>'3e Historical level Inputs'!CE86</f>
        <v>-7.2817593852008695</v>
      </c>
      <c r="CF88" s="214">
        <f>'3e Historical level Inputs'!CF86</f>
        <v>-7.2817593852008695</v>
      </c>
      <c r="CG88" s="214">
        <f>'3e Historical level Inputs'!CG86</f>
        <v>-8.2719669312251263</v>
      </c>
      <c r="CH88" s="214">
        <f>'3e Historical level Inputs'!CH86</f>
        <v>-8.2719669312251263</v>
      </c>
      <c r="CI88" s="214">
        <f>'3e Historical level Inputs'!CI86</f>
        <v>-11.966493665437245</v>
      </c>
      <c r="CJ88" s="214">
        <f>'3e Historical level Inputs'!CJ86</f>
        <v>-11.966493665437245</v>
      </c>
    </row>
    <row r="89" spans="2:90" s="165" customFormat="1" ht="10.5" customHeight="1" x14ac:dyDescent="0.25">
      <c r="B89" s="182" t="s">
        <v>558</v>
      </c>
      <c r="C89" s="214">
        <f>'3e Historical level Inputs'!C87</f>
        <v>24.407199999999992</v>
      </c>
      <c r="D89" s="214">
        <f>'3e Historical level Inputs'!D87</f>
        <v>24.717663405088064</v>
      </c>
      <c r="E89" s="214">
        <f>'3e Historical level Inputs'!E87</f>
        <v>25.075890410958895</v>
      </c>
      <c r="F89" s="214">
        <f>'3e Historical level Inputs'!F87</f>
        <v>25.290826614481411</v>
      </c>
      <c r="G89" s="214">
        <f>'3e Historical level Inputs'!G87</f>
        <v>25.577408219178089</v>
      </c>
      <c r="H89" s="214">
        <f>'3e Historical level Inputs'!H87</f>
        <v>25.76846262230919</v>
      </c>
      <c r="I89" s="214">
        <f>'3e Historical level Inputs'!I87</f>
        <v>25.911753424657544</v>
      </c>
      <c r="J89" s="214">
        <f>'3e Historical level Inputs'!J87</f>
        <v>25.983398825831703</v>
      </c>
      <c r="K89" s="214">
        <f>'3e Historical level Inputs'!K87</f>
        <v>26.126689628180035</v>
      </c>
      <c r="L89" s="214">
        <f>'3e Historical level Inputs'!L87</f>
        <v>26.60432563600784</v>
      </c>
      <c r="M89" s="214">
        <f>'3e Historical level Inputs'!M87</f>
        <v>27.392425048923673</v>
      </c>
      <c r="N89" s="180"/>
      <c r="O89" s="214">
        <f>'3e Historical level Inputs'!O87</f>
        <v>28.777569471624258</v>
      </c>
      <c r="P89" s="214">
        <f>'3e Historical level Inputs'!P87</f>
        <v>28.777569471624258</v>
      </c>
      <c r="Q89" s="214">
        <f>'3e Historical level Inputs'!Q87</f>
        <v>29.923895890410957</v>
      </c>
      <c r="R89" s="214">
        <f>'3e Historical level Inputs'!R87</f>
        <v>29.923895890410957</v>
      </c>
      <c r="S89" s="214">
        <f>'3e Historical level Inputs'!S87</f>
        <v>30.903049706457924</v>
      </c>
      <c r="T89" s="214">
        <f>'3e Historical level Inputs'!T87</f>
        <v>30.903049706457924</v>
      </c>
      <c r="U89" s="214">
        <f>'3e Historical level Inputs'!U87</f>
        <v>31.165749510763195</v>
      </c>
      <c r="V89" s="214">
        <f>'3e Historical level Inputs'!V87</f>
        <v>31.165749510763195</v>
      </c>
      <c r="W89" s="150"/>
      <c r="X89" s="182" t="s">
        <v>558</v>
      </c>
      <c r="Y89" s="214">
        <f>'3e Historical level Inputs'!Y87</f>
        <v>24.407199999999992</v>
      </c>
      <c r="Z89" s="214">
        <f>'3e Historical level Inputs'!Z87</f>
        <v>24.717663405088064</v>
      </c>
      <c r="AA89" s="214">
        <f>'3e Historical level Inputs'!AA87</f>
        <v>25.075890410958895</v>
      </c>
      <c r="AB89" s="214">
        <f>'3e Historical level Inputs'!AB87</f>
        <v>25.290826614481411</v>
      </c>
      <c r="AC89" s="214">
        <f>'3e Historical level Inputs'!AC87</f>
        <v>25.577408219178089</v>
      </c>
      <c r="AD89" s="214">
        <f>'3e Historical level Inputs'!AD87</f>
        <v>25.76846262230919</v>
      </c>
      <c r="AE89" s="214">
        <f>'3e Historical level Inputs'!AE87</f>
        <v>25.911753424657544</v>
      </c>
      <c r="AF89" s="214">
        <f>'3e Historical level Inputs'!AF87</f>
        <v>25.983398825831703</v>
      </c>
      <c r="AG89" s="214">
        <f>'3e Historical level Inputs'!AG87</f>
        <v>26.126689628180035</v>
      </c>
      <c r="AH89" s="214">
        <f>'3e Historical level Inputs'!AH87</f>
        <v>26.60432563600784</v>
      </c>
      <c r="AI89" s="214">
        <f>'3e Historical level Inputs'!AI87</f>
        <v>27.392425048923673</v>
      </c>
      <c r="AJ89" s="180"/>
      <c r="AK89" s="214">
        <f>'3e Historical level Inputs'!AK87</f>
        <v>28.777569471624258</v>
      </c>
      <c r="AL89" s="214">
        <f>'3e Historical level Inputs'!AL87</f>
        <v>28.777569471624258</v>
      </c>
      <c r="AM89" s="214">
        <f>'3e Historical level Inputs'!AM87</f>
        <v>29.923895890410957</v>
      </c>
      <c r="AN89" s="214">
        <f>'3e Historical level Inputs'!AN87</f>
        <v>29.923895890410957</v>
      </c>
      <c r="AO89" s="214">
        <f>'3e Historical level Inputs'!AO87</f>
        <v>30.903049706457924</v>
      </c>
      <c r="AP89" s="214">
        <f>'3e Historical level Inputs'!AP87</f>
        <v>30.903049706457924</v>
      </c>
      <c r="AQ89" s="214">
        <f>'3e Historical level Inputs'!AQ87</f>
        <v>31.165749510763195</v>
      </c>
      <c r="AR89" s="214">
        <f>'3e Historical level Inputs'!AR87</f>
        <v>31.165749510763195</v>
      </c>
      <c r="AT89" s="182" t="s">
        <v>558</v>
      </c>
      <c r="AU89" s="214">
        <f>'3e Historical level Inputs'!AU87</f>
        <v>39.661700000000003</v>
      </c>
      <c r="AV89" s="214">
        <f>'3e Historical level Inputs'!AV87</f>
        <v>40.166203033268111</v>
      </c>
      <c r="AW89" s="214">
        <f>'3e Historical level Inputs'!AW87</f>
        <v>40.748321917808212</v>
      </c>
      <c r="AX89" s="214">
        <f>'3e Historical level Inputs'!AX87</f>
        <v>41.097593248532299</v>
      </c>
      <c r="AY89" s="214">
        <f>'3e Historical level Inputs'!AY87</f>
        <v>41.563288356164385</v>
      </c>
      <c r="AZ89" s="214">
        <f>'3e Historical level Inputs'!AZ87</f>
        <v>41.873751761252443</v>
      </c>
      <c r="BA89" s="214">
        <f>'3e Historical level Inputs'!BA87</f>
        <v>42.106599315068493</v>
      </c>
      <c r="BB89" s="214">
        <f>'3e Historical level Inputs'!BB87</f>
        <v>42.223023091976522</v>
      </c>
      <c r="BC89" s="214">
        <f>'3e Historical level Inputs'!BC87</f>
        <v>42.455870645792565</v>
      </c>
      <c r="BD89" s="214">
        <f>'3e Historical level Inputs'!BD87</f>
        <v>43.232029158512731</v>
      </c>
      <c r="BE89" s="214">
        <f>'3e Historical level Inputs'!BE87</f>
        <v>44.512690704500983</v>
      </c>
      <c r="BF89" s="180"/>
      <c r="BG89" s="214">
        <f>'3e Historical level Inputs'!BG87</f>
        <v>46.763550391389451</v>
      </c>
      <c r="BH89" s="214">
        <f>'3e Historical level Inputs'!BH87</f>
        <v>46.763550391389451</v>
      </c>
      <c r="BI89" s="214">
        <f>'3e Historical level Inputs'!BI87</f>
        <v>48.626330821917811</v>
      </c>
      <c r="BJ89" s="214">
        <f>'3e Historical level Inputs'!BJ87</f>
        <v>48.626330821917811</v>
      </c>
      <c r="BK89" s="214">
        <f>'3e Historical level Inputs'!BK87</f>
        <v>50.217455772994143</v>
      </c>
      <c r="BL89" s="214">
        <f>'3e Historical level Inputs'!BL87</f>
        <v>50.217455772994143</v>
      </c>
      <c r="BM89" s="214">
        <f>'3e Historical level Inputs'!BM87</f>
        <v>50.644342954990215</v>
      </c>
      <c r="BN89" s="214">
        <f>'3e Historical level Inputs'!BN87</f>
        <v>50.644342954990215</v>
      </c>
      <c r="BO89" s="150"/>
      <c r="BP89" s="182" t="s">
        <v>558</v>
      </c>
      <c r="BQ89" s="214">
        <f>'3e Historical level Inputs'!BQ87</f>
        <v>64.068899999999999</v>
      </c>
      <c r="BR89" s="214">
        <f>'3e Historical level Inputs'!BR87</f>
        <v>64.883866438356179</v>
      </c>
      <c r="BS89" s="214">
        <f>'3e Historical level Inputs'!BS87</f>
        <v>65.824212328767103</v>
      </c>
      <c r="BT89" s="214">
        <f>'3e Historical level Inputs'!BT87</f>
        <v>66.388419863013709</v>
      </c>
      <c r="BU89" s="214">
        <f>'3e Historical level Inputs'!BU87</f>
        <v>67.140696575342474</v>
      </c>
      <c r="BV89" s="214">
        <f>'3e Historical level Inputs'!BV87</f>
        <v>67.642214383561637</v>
      </c>
      <c r="BW89" s="214">
        <f>'3e Historical level Inputs'!BW87</f>
        <v>68.018352739726041</v>
      </c>
      <c r="BX89" s="214">
        <f>'3e Historical level Inputs'!BX87</f>
        <v>68.206421917808228</v>
      </c>
      <c r="BY89" s="214">
        <f>'3e Historical level Inputs'!BY87</f>
        <v>68.582560273972604</v>
      </c>
      <c r="BZ89" s="214">
        <f>'3e Historical level Inputs'!BZ87</f>
        <v>69.836354794520574</v>
      </c>
      <c r="CA89" s="214">
        <f>'3e Historical level Inputs'!CA87</f>
        <v>71.905115753424653</v>
      </c>
      <c r="CB89" s="180"/>
      <c r="CC89" s="214">
        <f>'3e Historical level Inputs'!CC87</f>
        <v>75.541119863013705</v>
      </c>
      <c r="CD89" s="214">
        <f>'3e Historical level Inputs'!CD87</f>
        <v>75.541119863013705</v>
      </c>
      <c r="CE89" s="214">
        <f>'3e Historical level Inputs'!CE87</f>
        <v>78.550226712328765</v>
      </c>
      <c r="CF89" s="214">
        <f>'3e Historical level Inputs'!CF87</f>
        <v>78.550226712328765</v>
      </c>
      <c r="CG89" s="214">
        <f>'3e Historical level Inputs'!CG87</f>
        <v>81.120505479452063</v>
      </c>
      <c r="CH89" s="214">
        <f>'3e Historical level Inputs'!CH87</f>
        <v>81.120505479452063</v>
      </c>
      <c r="CI89" s="214">
        <f>'3e Historical level Inputs'!CI87</f>
        <v>81.810092465753414</v>
      </c>
      <c r="CJ89" s="214">
        <f>'3e Historical level Inputs'!CJ87</f>
        <v>81.810092465753414</v>
      </c>
    </row>
    <row r="90" spans="2:90" s="165" customFormat="1" ht="10.5" customHeight="1" x14ac:dyDescent="0.25">
      <c r="B90" s="182" t="s">
        <v>559</v>
      </c>
      <c r="C90" s="214">
        <f>'3e Historical level Inputs'!C88</f>
        <v>0</v>
      </c>
      <c r="D90" s="214">
        <f>'3e Historical level Inputs'!D88</f>
        <v>0</v>
      </c>
      <c r="E90" s="214">
        <f>'3e Historical level Inputs'!E88</f>
        <v>0</v>
      </c>
      <c r="F90" s="214">
        <f>'3e Historical level Inputs'!F88</f>
        <v>0</v>
      </c>
      <c r="G90" s="214">
        <f>'3e Historical level Inputs'!G88</f>
        <v>0</v>
      </c>
      <c r="H90" s="214">
        <f>'3e Historical level Inputs'!H88</f>
        <v>0</v>
      </c>
      <c r="I90" s="214">
        <f>'3e Historical level Inputs'!I88</f>
        <v>0</v>
      </c>
      <c r="J90" s="214">
        <f>'3e Historical level Inputs'!J88</f>
        <v>0</v>
      </c>
      <c r="K90" s="214">
        <f>'3e Historical level Inputs'!K88</f>
        <v>0</v>
      </c>
      <c r="L90" s="214">
        <f>'3e Historical level Inputs'!L88</f>
        <v>0</v>
      </c>
      <c r="M90" s="214">
        <f>'3e Historical level Inputs'!M88</f>
        <v>0</v>
      </c>
      <c r="N90" s="180"/>
      <c r="O90" s="214">
        <f>'3e Historical level Inputs'!O88</f>
        <v>0</v>
      </c>
      <c r="P90" s="214">
        <f>'3e Historical level Inputs'!P88</f>
        <v>0</v>
      </c>
      <c r="Q90" s="214">
        <f>'3e Historical level Inputs'!Q88</f>
        <v>0</v>
      </c>
      <c r="R90" s="214">
        <f>'3e Historical level Inputs'!R88</f>
        <v>0</v>
      </c>
      <c r="S90" s="214">
        <f>'3e Historical level Inputs'!S88</f>
        <v>0</v>
      </c>
      <c r="T90" s="214">
        <f>'3e Historical level Inputs'!T88</f>
        <v>0</v>
      </c>
      <c r="U90" s="214">
        <f>'3e Historical level Inputs'!U88</f>
        <v>0</v>
      </c>
      <c r="V90" s="214">
        <f>'3e Historical level Inputs'!V88</f>
        <v>0</v>
      </c>
      <c r="W90" s="150"/>
      <c r="X90" s="182" t="s">
        <v>559</v>
      </c>
      <c r="Y90" s="214">
        <f>'3e Historical level Inputs'!Y88</f>
        <v>0</v>
      </c>
      <c r="Z90" s="214">
        <f>'3e Historical level Inputs'!Z88</f>
        <v>0</v>
      </c>
      <c r="AA90" s="214">
        <f>'3e Historical level Inputs'!AA88</f>
        <v>0</v>
      </c>
      <c r="AB90" s="214">
        <f>'3e Historical level Inputs'!AB88</f>
        <v>0</v>
      </c>
      <c r="AC90" s="214">
        <f>'3e Historical level Inputs'!AC88</f>
        <v>0</v>
      </c>
      <c r="AD90" s="214">
        <f>'3e Historical level Inputs'!AD88</f>
        <v>0</v>
      </c>
      <c r="AE90" s="214">
        <f>'3e Historical level Inputs'!AE88</f>
        <v>0</v>
      </c>
      <c r="AF90" s="214">
        <f>'3e Historical level Inputs'!AF88</f>
        <v>0</v>
      </c>
      <c r="AG90" s="214">
        <f>'3e Historical level Inputs'!AG88</f>
        <v>0</v>
      </c>
      <c r="AH90" s="214">
        <f>'3e Historical level Inputs'!AH88</f>
        <v>0</v>
      </c>
      <c r="AI90" s="214">
        <f>'3e Historical level Inputs'!AI88</f>
        <v>0</v>
      </c>
      <c r="AJ90" s="180"/>
      <c r="AK90" s="214">
        <f>'3e Historical level Inputs'!AK88</f>
        <v>0</v>
      </c>
      <c r="AL90" s="214">
        <f>'3e Historical level Inputs'!AL88</f>
        <v>0</v>
      </c>
      <c r="AM90" s="214">
        <f>'3e Historical level Inputs'!AM88</f>
        <v>0</v>
      </c>
      <c r="AN90" s="214">
        <f>'3e Historical level Inputs'!AN88</f>
        <v>0</v>
      </c>
      <c r="AO90" s="214">
        <f>'3e Historical level Inputs'!AO88</f>
        <v>0</v>
      </c>
      <c r="AP90" s="214">
        <f>'3e Historical level Inputs'!AP88</f>
        <v>0</v>
      </c>
      <c r="AQ90" s="214">
        <f>'3e Historical level Inputs'!AQ88</f>
        <v>0</v>
      </c>
      <c r="AR90" s="214">
        <f>'3e Historical level Inputs'!AR88</f>
        <v>0</v>
      </c>
      <c r="AT90" s="182" t="s">
        <v>559</v>
      </c>
      <c r="AU90" s="214">
        <f>'3e Historical level Inputs'!AU88</f>
        <v>0</v>
      </c>
      <c r="AV90" s="214">
        <f>'3e Historical level Inputs'!AV88</f>
        <v>0</v>
      </c>
      <c r="AW90" s="214">
        <f>'3e Historical level Inputs'!AW88</f>
        <v>0</v>
      </c>
      <c r="AX90" s="214">
        <f>'3e Historical level Inputs'!AX88</f>
        <v>0</v>
      </c>
      <c r="AY90" s="214">
        <f>'3e Historical level Inputs'!AY88</f>
        <v>0</v>
      </c>
      <c r="AZ90" s="214">
        <f>'3e Historical level Inputs'!AZ88</f>
        <v>0</v>
      </c>
      <c r="BA90" s="214">
        <f>'3e Historical level Inputs'!BA88</f>
        <v>0</v>
      </c>
      <c r="BB90" s="214">
        <f>'3e Historical level Inputs'!BB88</f>
        <v>0</v>
      </c>
      <c r="BC90" s="214">
        <f>'3e Historical level Inputs'!BC88</f>
        <v>0</v>
      </c>
      <c r="BD90" s="214">
        <f>'3e Historical level Inputs'!BD88</f>
        <v>0</v>
      </c>
      <c r="BE90" s="214">
        <f>'3e Historical level Inputs'!BE88</f>
        <v>0</v>
      </c>
      <c r="BF90" s="180"/>
      <c r="BG90" s="214">
        <f>'3e Historical level Inputs'!BG88</f>
        <v>0</v>
      </c>
      <c r="BH90" s="214">
        <f>'3e Historical level Inputs'!BH88</f>
        <v>0</v>
      </c>
      <c r="BI90" s="214">
        <f>'3e Historical level Inputs'!BI88</f>
        <v>0</v>
      </c>
      <c r="BJ90" s="214">
        <f>'3e Historical level Inputs'!BJ88</f>
        <v>0</v>
      </c>
      <c r="BK90" s="214">
        <f>'3e Historical level Inputs'!BK88</f>
        <v>0</v>
      </c>
      <c r="BL90" s="214">
        <f>'3e Historical level Inputs'!BL88</f>
        <v>0</v>
      </c>
      <c r="BM90" s="214">
        <f>'3e Historical level Inputs'!BM88</f>
        <v>0</v>
      </c>
      <c r="BN90" s="214">
        <f>'3e Historical level Inputs'!BN88</f>
        <v>0</v>
      </c>
      <c r="BO90" s="150"/>
      <c r="BP90" s="182" t="s">
        <v>559</v>
      </c>
      <c r="BQ90" s="214">
        <f>'3e Historical level Inputs'!BQ88</f>
        <v>0</v>
      </c>
      <c r="BR90" s="214">
        <f>'3e Historical level Inputs'!BR88</f>
        <v>0</v>
      </c>
      <c r="BS90" s="214">
        <f>'3e Historical level Inputs'!BS88</f>
        <v>0</v>
      </c>
      <c r="BT90" s="214">
        <f>'3e Historical level Inputs'!BT88</f>
        <v>0</v>
      </c>
      <c r="BU90" s="214">
        <f>'3e Historical level Inputs'!BU88</f>
        <v>0</v>
      </c>
      <c r="BV90" s="214">
        <f>'3e Historical level Inputs'!BV88</f>
        <v>0</v>
      </c>
      <c r="BW90" s="214">
        <f>'3e Historical level Inputs'!BW88</f>
        <v>0</v>
      </c>
      <c r="BX90" s="214">
        <f>'3e Historical level Inputs'!BX88</f>
        <v>0</v>
      </c>
      <c r="BY90" s="214">
        <f>'3e Historical level Inputs'!BY88</f>
        <v>0</v>
      </c>
      <c r="BZ90" s="214">
        <f>'3e Historical level Inputs'!BZ88</f>
        <v>0</v>
      </c>
      <c r="CA90" s="214">
        <f>'3e Historical level Inputs'!CA88</f>
        <v>0</v>
      </c>
      <c r="CB90" s="180"/>
      <c r="CC90" s="214">
        <f>'3e Historical level Inputs'!CC88</f>
        <v>0</v>
      </c>
      <c r="CD90" s="214">
        <f>'3e Historical level Inputs'!CD88</f>
        <v>0</v>
      </c>
      <c r="CE90" s="214">
        <f>'3e Historical level Inputs'!CE88</f>
        <v>0</v>
      </c>
      <c r="CF90" s="214">
        <f>'3e Historical level Inputs'!CF88</f>
        <v>0</v>
      </c>
      <c r="CG90" s="214">
        <f>'3e Historical level Inputs'!CG88</f>
        <v>0</v>
      </c>
      <c r="CH90" s="214">
        <f>'3e Historical level Inputs'!CH88</f>
        <v>0</v>
      </c>
      <c r="CI90" s="214">
        <f>'3e Historical level Inputs'!CI88</f>
        <v>0</v>
      </c>
      <c r="CJ90" s="214">
        <f>'3e Historical level Inputs'!CJ88</f>
        <v>0</v>
      </c>
    </row>
    <row r="91" spans="2:90" s="165" customFormat="1" ht="10.5" customHeight="1" x14ac:dyDescent="0.25">
      <c r="B91" s="182" t="s">
        <v>560</v>
      </c>
      <c r="C91" s="214">
        <f>'3e Historical level Inputs'!C89</f>
        <v>1.6889733533388911</v>
      </c>
      <c r="D91" s="214">
        <f>'3e Historical level Inputs'!D89</f>
        <v>1.7022198955741037</v>
      </c>
      <c r="E91" s="214">
        <f>'3e Historical level Inputs'!E89</f>
        <v>1.768627069486832</v>
      </c>
      <c r="F91" s="214">
        <f>'3e Historical level Inputs'!F89</f>
        <v>1.7805654075736359</v>
      </c>
      <c r="G91" s="214">
        <f>'3e Historical level Inputs'!G89</f>
        <v>1.8271275485169689</v>
      </c>
      <c r="H91" s="214">
        <f>'3e Historical level Inputs'!H89</f>
        <v>1.8333269262738028</v>
      </c>
      <c r="I91" s="214">
        <f>'3e Historical level Inputs'!I89</f>
        <v>1.8892082521903257</v>
      </c>
      <c r="J91" s="214">
        <f>'3e Historical level Inputs'!J89</f>
        <v>1.8751092540022867</v>
      </c>
      <c r="K91" s="214">
        <f>'3e Historical level Inputs'!K89</f>
        <v>1.8814397640751825</v>
      </c>
      <c r="L91" s="214">
        <f>'3e Historical level Inputs'!L89</f>
        <v>1.908946497690531</v>
      </c>
      <c r="M91" s="214">
        <f>'3e Historical level Inputs'!M89</f>
        <v>3.2954239622974391</v>
      </c>
      <c r="N91" s="180"/>
      <c r="O91" s="214">
        <f>'3e Historical level Inputs'!O89</f>
        <v>3.3696355780860143</v>
      </c>
      <c r="P91" s="214">
        <f>'3e Historical level Inputs'!P89</f>
        <v>3.3696355780860143</v>
      </c>
      <c r="Q91" s="214">
        <f>'3e Historical level Inputs'!Q89</f>
        <v>3.8090759009818345</v>
      </c>
      <c r="R91" s="214">
        <f>'3e Historical level Inputs'!R89</f>
        <v>3.8090759009818345</v>
      </c>
      <c r="S91" s="214">
        <f>'3e Historical level Inputs'!S89</f>
        <v>4.9055654174385301</v>
      </c>
      <c r="T91" s="214">
        <f>'3e Historical level Inputs'!T89</f>
        <v>4.831609559362521</v>
      </c>
      <c r="U91" s="214">
        <f>'3e Historical level Inputs'!U89</f>
        <v>5.5534126104747958</v>
      </c>
      <c r="V91" s="214">
        <f>'3e Historical level Inputs'!V89</f>
        <v>5.7329444217727064</v>
      </c>
      <c r="W91" s="150"/>
      <c r="X91" s="182" t="s">
        <v>560</v>
      </c>
      <c r="Y91" s="214">
        <f>'3e Historical level Inputs'!Y89</f>
        <v>1.6941717245388905</v>
      </c>
      <c r="Z91" s="214">
        <f>'3e Historical level Inputs'!Z89</f>
        <v>1.7074843908696027</v>
      </c>
      <c r="AA91" s="214">
        <f>'3e Historical level Inputs'!AA89</f>
        <v>1.773967861815599</v>
      </c>
      <c r="AB91" s="214">
        <f>'3e Historical level Inputs'!AB89</f>
        <v>1.7859519781223645</v>
      </c>
      <c r="AC91" s="214">
        <f>'3e Historical level Inputs'!AC89</f>
        <v>1.8325751566923116</v>
      </c>
      <c r="AD91" s="214">
        <f>'3e Historical level Inputs'!AD89</f>
        <v>1.838815226200222</v>
      </c>
      <c r="AE91" s="214">
        <f>'3e Historical level Inputs'!AE89</f>
        <v>1.8947270709300512</v>
      </c>
      <c r="AF91" s="214">
        <f>'3e Historical level Inputs'!AF89</f>
        <v>1.8806433321486664</v>
      </c>
      <c r="AG91" s="214">
        <f>'3e Historical level Inputs'!AG89</f>
        <v>1.8870043610348692</v>
      </c>
      <c r="AH91" s="214">
        <f>'3e Historical level Inputs'!AH89</f>
        <v>1.9146128240279083</v>
      </c>
      <c r="AI91" s="214">
        <f>'3e Historical level Inputs'!AI89</f>
        <v>3.3012581421080074</v>
      </c>
      <c r="AJ91" s="180"/>
      <c r="AK91" s="214">
        <f>'3e Historical level Inputs'!AK89</f>
        <v>3.3757647730918854</v>
      </c>
      <c r="AL91" s="214">
        <f>'3e Historical level Inputs'!AL89</f>
        <v>3.3757647730918854</v>
      </c>
      <c r="AM91" s="214">
        <f>'3e Historical level Inputs'!AM89</f>
        <v>3.8154492464941634</v>
      </c>
      <c r="AN91" s="214">
        <f>'3e Historical level Inputs'!AN89</f>
        <v>3.8154492464941634</v>
      </c>
      <c r="AO91" s="214">
        <f>'3e Historical level Inputs'!AO89</f>
        <v>4.5097230225618059</v>
      </c>
      <c r="AP91" s="214">
        <f>'3e Historical level Inputs'!AP89</f>
        <v>4.4405296675486552</v>
      </c>
      <c r="AQ91" s="214">
        <f>'3e Historical level Inputs'!AQ89</f>
        <v>5.1162335530884162</v>
      </c>
      <c r="AR91" s="214">
        <f>'3e Historical level Inputs'!AR89</f>
        <v>5.2893378244261173</v>
      </c>
      <c r="AT91" s="182" t="s">
        <v>560</v>
      </c>
      <c r="AU91" s="214">
        <f>'3e Historical level Inputs'!AU89</f>
        <v>2.1557688535103199</v>
      </c>
      <c r="AV91" s="214">
        <f>'3e Historical level Inputs'!AV89</f>
        <v>2.1795568849503861</v>
      </c>
      <c r="AW91" s="214">
        <f>'3e Historical level Inputs'!AW89</f>
        <v>2.2446744028704724</v>
      </c>
      <c r="AX91" s="214">
        <f>'3e Historical level Inputs'!AX89</f>
        <v>2.2633936210989636</v>
      </c>
      <c r="AY91" s="214">
        <f>'3e Historical level Inputs'!AY89</f>
        <v>2.3168217242077782</v>
      </c>
      <c r="AZ91" s="214">
        <f>'3e Historical level Inputs'!AZ89</f>
        <v>2.3276183150087926</v>
      </c>
      <c r="BA91" s="214">
        <f>'3e Historical level Inputs'!BA89</f>
        <v>2.3655648117716734</v>
      </c>
      <c r="BB91" s="214">
        <f>'3e Historical level Inputs'!BB89</f>
        <v>2.3559741078194563</v>
      </c>
      <c r="BC91" s="214">
        <f>'3e Historical level Inputs'!BC89</f>
        <v>2.3654859215535935</v>
      </c>
      <c r="BD91" s="214">
        <f>'3e Historical level Inputs'!BD89</f>
        <v>2.2879451005225162</v>
      </c>
      <c r="BE91" s="214">
        <f>'3e Historical level Inputs'!BE89</f>
        <v>2.426778099129197</v>
      </c>
      <c r="BF91" s="180"/>
      <c r="BG91" s="214">
        <f>'3e Historical level Inputs'!BG89</f>
        <v>2.4415969338372041</v>
      </c>
      <c r="BH91" s="214">
        <f>'3e Historical level Inputs'!BH89</f>
        <v>2.4415969338372046</v>
      </c>
      <c r="BI91" s="214">
        <f>'3e Historical level Inputs'!BI89</f>
        <v>2.460512112858773</v>
      </c>
      <c r="BJ91" s="214">
        <f>'3e Historical level Inputs'!BJ89</f>
        <v>2.460512112858773</v>
      </c>
      <c r="BK91" s="214">
        <f>'3e Historical level Inputs'!BK89</f>
        <v>3.4234499134514205</v>
      </c>
      <c r="BL91" s="214">
        <f>'3e Historical level Inputs'!BL89</f>
        <v>3.3200308400490823</v>
      </c>
      <c r="BM91" s="214">
        <f>'3e Historical level Inputs'!BM89</f>
        <v>3.5509860445171846</v>
      </c>
      <c r="BN91" s="214">
        <f>'3e Historical level Inputs'!BN89</f>
        <v>3.6995545094660249</v>
      </c>
      <c r="BO91" s="150"/>
      <c r="BP91" s="182" t="s">
        <v>560</v>
      </c>
      <c r="BQ91" s="214">
        <f>'3e Historical level Inputs'!BQ89</f>
        <v>3.8447422068492108</v>
      </c>
      <c r="BR91" s="214">
        <f>'3e Historical level Inputs'!BR89</f>
        <v>3.8817767805244898</v>
      </c>
      <c r="BS91" s="214">
        <f>'3e Historical level Inputs'!BS89</f>
        <v>4.0133014723573046</v>
      </c>
      <c r="BT91" s="214">
        <f>'3e Historical level Inputs'!BT89</f>
        <v>4.0439590286725995</v>
      </c>
      <c r="BU91" s="214">
        <f>'3e Historical level Inputs'!BU89</f>
        <v>4.1439492727247469</v>
      </c>
      <c r="BV91" s="214">
        <f>'3e Historical level Inputs'!BV89</f>
        <v>4.1609452412825956</v>
      </c>
      <c r="BW91" s="214">
        <f>'3e Historical level Inputs'!BW89</f>
        <v>4.2547730639619994</v>
      </c>
      <c r="BX91" s="214">
        <f>'3e Historical level Inputs'!BX89</f>
        <v>4.2310833618217432</v>
      </c>
      <c r="BY91" s="214">
        <f>'3e Historical level Inputs'!BY89</f>
        <v>4.246925685628776</v>
      </c>
      <c r="BZ91" s="214">
        <f>'3e Historical level Inputs'!BZ89</f>
        <v>4.196891598213047</v>
      </c>
      <c r="CA91" s="214">
        <f>'3e Historical level Inputs'!CA89</f>
        <v>5.7222020614266356</v>
      </c>
      <c r="CB91" s="180"/>
      <c r="CC91" s="214">
        <f>'3e Historical level Inputs'!CC89</f>
        <v>5.8112325119232189</v>
      </c>
      <c r="CD91" s="214">
        <f>'3e Historical level Inputs'!CD89</f>
        <v>5.8112325119232189</v>
      </c>
      <c r="CE91" s="214">
        <f>'3e Historical level Inputs'!CE89</f>
        <v>6.2695880138406075</v>
      </c>
      <c r="CF91" s="214">
        <f>'3e Historical level Inputs'!CF89</f>
        <v>6.2695880138406075</v>
      </c>
      <c r="CG91" s="214">
        <f>'3e Historical level Inputs'!CG89</f>
        <v>8.3290153308899502</v>
      </c>
      <c r="CH91" s="214">
        <f>'3e Historical level Inputs'!CH89</f>
        <v>8.1516403994116029</v>
      </c>
      <c r="CI91" s="214">
        <f>'3e Historical level Inputs'!CI89</f>
        <v>9.1043986549919804</v>
      </c>
      <c r="CJ91" s="214">
        <f>'3e Historical level Inputs'!CJ89</f>
        <v>9.4324989312387313</v>
      </c>
    </row>
    <row r="92" spans="2:90" s="165" customFormat="1" ht="10.5" customHeight="1" x14ac:dyDescent="0.25">
      <c r="B92" s="183" t="s">
        <v>561</v>
      </c>
      <c r="C92" s="214">
        <f>'3e Historical level Inputs'!C90</f>
        <v>1.0608938326309489</v>
      </c>
      <c r="D92" s="214">
        <f>'3e Historical level Inputs'!D90</f>
        <v>1.071101334986595</v>
      </c>
      <c r="E92" s="214">
        <f>'3e Historical level Inputs'!E90</f>
        <v>1.1179599408426975</v>
      </c>
      <c r="F92" s="214">
        <f>'3e Historical level Inputs'!F90</f>
        <v>1.1271593690391071</v>
      </c>
      <c r="G92" s="214">
        <f>'3e Historical level Inputs'!G90</f>
        <v>1.1657493134527706</v>
      </c>
      <c r="H92" s="214">
        <f>'3e Historical level Inputs'!H90</f>
        <v>1.1705264214657733</v>
      </c>
      <c r="I92" s="214">
        <f>'3e Historical level Inputs'!I90</f>
        <v>1.2029757893387811</v>
      </c>
      <c r="J92" s="214">
        <f>'3e Historical level Inputs'!J90</f>
        <v>1.1921114026436563</v>
      </c>
      <c r="K92" s="214">
        <f>'3e Historical level Inputs'!K90</f>
        <v>1.1948519724169988</v>
      </c>
      <c r="L92" s="214">
        <f>'3e Historical level Inputs'!L90</f>
        <v>1.216048073496752</v>
      </c>
      <c r="M92" s="214">
        <f>'3e Historical level Inputs'!M90</f>
        <v>1.3035150304937519</v>
      </c>
      <c r="N92" s="180"/>
      <c r="O92" s="214">
        <f>'3e Historical level Inputs'!O90</f>
        <v>1.3607009156498413</v>
      </c>
      <c r="P92" s="214">
        <f>'3e Historical level Inputs'!P90</f>
        <v>1.3607009156498413</v>
      </c>
      <c r="Q92" s="214">
        <f>'3e Historical level Inputs'!Q90</f>
        <v>1.4250658460403167</v>
      </c>
      <c r="R92" s="214">
        <f>'3e Historical level Inputs'!R90</f>
        <v>1.4250658460403167</v>
      </c>
      <c r="S92" s="214">
        <f>'3e Historical level Inputs'!S90</f>
        <v>1.5353912804688963</v>
      </c>
      <c r="T92" s="214">
        <f>'3e Historical level Inputs'!T90</f>
        <v>1.5343084927508055</v>
      </c>
      <c r="U92" s="214">
        <f>'3e Historical level Inputs'!U90</f>
        <v>1.5713421466079627</v>
      </c>
      <c r="V92" s="214">
        <f>'3e Historical level Inputs'!V90</f>
        <v>1.5739706718571751</v>
      </c>
      <c r="W92" s="150"/>
      <c r="X92" s="183" t="s">
        <v>561</v>
      </c>
      <c r="Y92" s="214">
        <f>'3e Historical level Inputs'!Y90</f>
        <v>1.0648995863836881</v>
      </c>
      <c r="Z92" s="214">
        <f>'3e Historical level Inputs'!Z90</f>
        <v>1.0751580425541933</v>
      </c>
      <c r="AA92" s="214">
        <f>'3e Historical level Inputs'!AA90</f>
        <v>1.122075441273594</v>
      </c>
      <c r="AB92" s="214">
        <f>'3e Historical level Inputs'!AB90</f>
        <v>1.1313101451879828</v>
      </c>
      <c r="AC92" s="214">
        <f>'3e Historical level Inputs'!AC90</f>
        <v>1.1699471238922847</v>
      </c>
      <c r="AD92" s="214">
        <f>'3e Historical level Inputs'!AD90</f>
        <v>1.1747555880990472</v>
      </c>
      <c r="AE92" s="214">
        <f>'3e Historical level Inputs'!AE90</f>
        <v>1.2072284731173739</v>
      </c>
      <c r="AF92" s="214">
        <f>'3e Historical level Inputs'!AF90</f>
        <v>1.1963758449949091</v>
      </c>
      <c r="AG92" s="214">
        <f>'3e Historical level Inputs'!AG90</f>
        <v>1.1991399319135709</v>
      </c>
      <c r="AH92" s="214">
        <f>'3e Historical level Inputs'!AH90</f>
        <v>1.2204144234777223</v>
      </c>
      <c r="AI92" s="214">
        <f>'3e Historical level Inputs'!AI90</f>
        <v>1.3080107247739787</v>
      </c>
      <c r="AJ92" s="180"/>
      <c r="AK92" s="214">
        <f>'3e Historical level Inputs'!AK90</f>
        <v>1.3654239423348222</v>
      </c>
      <c r="AL92" s="214">
        <f>'3e Historical level Inputs'!AL90</f>
        <v>1.3654239423348222</v>
      </c>
      <c r="AM92" s="214">
        <f>'3e Historical level Inputs'!AM90</f>
        <v>1.4299770098878533</v>
      </c>
      <c r="AN92" s="214">
        <f>'3e Historical level Inputs'!AN90</f>
        <v>1.4299770098878533</v>
      </c>
      <c r="AO92" s="214">
        <f>'3e Historical level Inputs'!AO90</f>
        <v>1.5345712508437841</v>
      </c>
      <c r="AP92" s="214">
        <f>'3e Historical level Inputs'!AP90</f>
        <v>1.5335581909330362</v>
      </c>
      <c r="AQ92" s="214">
        <f>'3e Historical level Inputs'!AQ90</f>
        <v>1.5699592024925644</v>
      </c>
      <c r="AR92" s="214">
        <f>'3e Historical level Inputs'!AR90</f>
        <v>1.5724936221292203</v>
      </c>
      <c r="AT92" s="183" t="s">
        <v>561</v>
      </c>
      <c r="AU92" s="214">
        <f>'3e Historical level Inputs'!AU90</f>
        <v>1.6611894077489591</v>
      </c>
      <c r="AV92" s="214">
        <f>'3e Historical level Inputs'!AV90</f>
        <v>1.6795199564045309</v>
      </c>
      <c r="AW92" s="214">
        <f>'3e Historical level Inputs'!AW90</f>
        <v>1.7296981240924116</v>
      </c>
      <c r="AX92" s="214">
        <f>'3e Historical level Inputs'!AX90</f>
        <v>1.7441227536123509</v>
      </c>
      <c r="AY92" s="214">
        <f>'3e Historical level Inputs'!AY90</f>
        <v>1.785293308060228</v>
      </c>
      <c r="AZ92" s="214">
        <f>'3e Historical level Inputs'!AZ90</f>
        <v>1.7936129301983994</v>
      </c>
      <c r="BA92" s="214">
        <f>'3e Historical level Inputs'!BA90</f>
        <v>1.8228536896522851</v>
      </c>
      <c r="BB92" s="214">
        <f>'3e Historical level Inputs'!BB90</f>
        <v>1.8154632981488845</v>
      </c>
      <c r="BC92" s="214">
        <f>'3e Historical level Inputs'!BC90</f>
        <v>1.8227928985361899</v>
      </c>
      <c r="BD92" s="214">
        <f>'3e Historical level Inputs'!BD90</f>
        <v>1.7630415989684103</v>
      </c>
      <c r="BE92" s="214">
        <f>'3e Historical level Inputs'!BE90</f>
        <v>1.8700233407056575</v>
      </c>
      <c r="BF92" s="180"/>
      <c r="BG92" s="214">
        <f>'3e Historical level Inputs'!BG90</f>
        <v>1.8814424180395017</v>
      </c>
      <c r="BH92" s="214">
        <f>'3e Historical level Inputs'!BH90</f>
        <v>1.8814424180395017</v>
      </c>
      <c r="BI92" s="214">
        <f>'3e Historical level Inputs'!BI90</f>
        <v>1.8960180507587234</v>
      </c>
      <c r="BJ92" s="214">
        <f>'3e Historical level Inputs'!BJ90</f>
        <v>1.8960180507587234</v>
      </c>
      <c r="BK92" s="214">
        <f>'3e Historical level Inputs'!BK90</f>
        <v>2.0287579807936398</v>
      </c>
      <c r="BL92" s="214">
        <f>'3e Historical level Inputs'!BL90</f>
        <v>2.0272438221399556</v>
      </c>
      <c r="BM92" s="214">
        <f>'3e Historical level Inputs'!BM90</f>
        <v>1.9936208684223822</v>
      </c>
      <c r="BN92" s="214">
        <f>'3e Historical level Inputs'!BN90</f>
        <v>1.9957960593176978</v>
      </c>
      <c r="BO92" s="150"/>
      <c r="BP92" s="183" t="s">
        <v>561</v>
      </c>
      <c r="BQ92" s="214">
        <f>'3e Historical level Inputs'!BQ90</f>
        <v>2.722083240379908</v>
      </c>
      <c r="BR92" s="214">
        <f>'3e Historical level Inputs'!BR90</f>
        <v>2.7506212913911261</v>
      </c>
      <c r="BS92" s="214">
        <f>'3e Historical level Inputs'!BS90</f>
        <v>2.8476580649351089</v>
      </c>
      <c r="BT92" s="214">
        <f>'3e Historical level Inputs'!BT90</f>
        <v>2.8712821226514578</v>
      </c>
      <c r="BU92" s="214">
        <f>'3e Historical level Inputs'!BU90</f>
        <v>2.9510426215129986</v>
      </c>
      <c r="BV92" s="214">
        <f>'3e Historical level Inputs'!BV90</f>
        <v>2.9641393516641728</v>
      </c>
      <c r="BW92" s="214">
        <f>'3e Historical level Inputs'!BW90</f>
        <v>3.0258294789910662</v>
      </c>
      <c r="BX92" s="214">
        <f>'3e Historical level Inputs'!BX90</f>
        <v>3.0075747007925409</v>
      </c>
      <c r="BY92" s="214">
        <f>'3e Historical level Inputs'!BY90</f>
        <v>3.0176448709531885</v>
      </c>
      <c r="BZ92" s="214">
        <f>'3e Historical level Inputs'!BZ90</f>
        <v>2.9790896724651623</v>
      </c>
      <c r="CA92" s="214">
        <f>'3e Historical level Inputs'!CA90</f>
        <v>3.1735383711994096</v>
      </c>
      <c r="CB92" s="180"/>
      <c r="CC92" s="214">
        <f>'3e Historical level Inputs'!CC90</f>
        <v>3.2421433336893433</v>
      </c>
      <c r="CD92" s="214">
        <f>'3e Historical level Inputs'!CD90</f>
        <v>3.2421433336893433</v>
      </c>
      <c r="CE92" s="214">
        <f>'3e Historical level Inputs'!CE90</f>
        <v>3.3210838967990401</v>
      </c>
      <c r="CF92" s="214">
        <f>'3e Historical level Inputs'!CF90</f>
        <v>3.3210838967990401</v>
      </c>
      <c r="CG92" s="214">
        <f>'3e Historical level Inputs'!CG90</f>
        <v>3.5641492612625361</v>
      </c>
      <c r="CH92" s="214">
        <f>'3e Historical level Inputs'!CH90</f>
        <v>3.5615523148907613</v>
      </c>
      <c r="CI92" s="214">
        <f>'3e Historical level Inputs'!CI90</f>
        <v>3.5649630150303446</v>
      </c>
      <c r="CJ92" s="214">
        <f>'3e Historical level Inputs'!CJ90</f>
        <v>3.5697667311748731</v>
      </c>
    </row>
    <row r="93" spans="2:90" s="165" customFormat="1" ht="10.5" customHeight="1" x14ac:dyDescent="0.25">
      <c r="B93" s="182" t="s">
        <v>562</v>
      </c>
      <c r="C93" s="214"/>
      <c r="D93" s="214"/>
      <c r="E93" s="214"/>
      <c r="F93" s="214"/>
      <c r="G93" s="214"/>
      <c r="H93" s="214"/>
      <c r="I93" s="214"/>
      <c r="J93" s="214"/>
      <c r="K93" s="214"/>
      <c r="L93" s="214"/>
      <c r="M93" s="214"/>
      <c r="N93" s="180"/>
      <c r="O93" s="214"/>
      <c r="P93" s="214"/>
      <c r="Q93" s="214"/>
      <c r="R93" s="214"/>
      <c r="S93" s="214"/>
      <c r="T93" s="214"/>
      <c r="U93" s="214">
        <f>'2d Nil levelisation allowance'!AF101</f>
        <v>-20.568736962241086</v>
      </c>
      <c r="V93" s="214">
        <f>'2d Nil levelisation allowance'!AG101</f>
        <v>-20.686572981316385</v>
      </c>
      <c r="W93" s="150"/>
      <c r="X93" s="182" t="s">
        <v>562</v>
      </c>
      <c r="Y93" s="214"/>
      <c r="Z93" s="214"/>
      <c r="AA93" s="214"/>
      <c r="AB93" s="214"/>
      <c r="AC93" s="214"/>
      <c r="AD93" s="214"/>
      <c r="AE93" s="214"/>
      <c r="AF93" s="214"/>
      <c r="AG93" s="214"/>
      <c r="AH93" s="214"/>
      <c r="AI93" s="214"/>
      <c r="AJ93" s="180"/>
      <c r="AK93" s="214"/>
      <c r="AL93" s="214"/>
      <c r="AM93" s="214"/>
      <c r="AN93" s="214"/>
      <c r="AO93" s="214"/>
      <c r="AP93" s="214"/>
      <c r="AQ93" s="214">
        <f>'2d Nil levelisation allowance'!AF102</f>
        <v>-19.649276227083682</v>
      </c>
      <c r="AR93" s="214">
        <f>'2d Nil levelisation allowance'!AG102</f>
        <v>-19.922776732871721</v>
      </c>
      <c r="AT93" s="182" t="s">
        <v>562</v>
      </c>
      <c r="AU93" s="214"/>
      <c r="AV93" s="214"/>
      <c r="AW93" s="214"/>
      <c r="AX93" s="214"/>
      <c r="AY93" s="214"/>
      <c r="AZ93" s="214"/>
      <c r="BA93" s="214"/>
      <c r="BB93" s="214"/>
      <c r="BC93" s="214"/>
      <c r="BD93" s="214"/>
      <c r="BE93" s="214"/>
      <c r="BF93" s="180"/>
      <c r="BG93" s="214"/>
      <c r="BH93" s="214"/>
      <c r="BI93" s="214"/>
      <c r="BJ93" s="214"/>
      <c r="BK93" s="214"/>
      <c r="BL93" s="214"/>
      <c r="BM93" s="214">
        <f>'2d Nil levelisation allowance'!AF103</f>
        <v>-28.916528115702675</v>
      </c>
      <c r="BN93" s="214">
        <f>'2d Nil levelisation allowance'!AG103</f>
        <v>-29.111455362094244</v>
      </c>
      <c r="BO93" s="150"/>
      <c r="BP93" s="182" t="s">
        <v>562</v>
      </c>
      <c r="BQ93" s="214"/>
      <c r="BR93" s="214"/>
      <c r="BS93" s="214"/>
      <c r="BT93" s="214"/>
      <c r="BU93" s="214"/>
      <c r="BV93" s="214"/>
      <c r="BW93" s="214"/>
      <c r="BX93" s="214"/>
      <c r="BY93" s="214"/>
      <c r="BZ93" s="214"/>
      <c r="CA93" s="214"/>
      <c r="CB93" s="180"/>
      <c r="CC93" s="214"/>
      <c r="CD93" s="214"/>
      <c r="CE93" s="214"/>
      <c r="CF93" s="214"/>
      <c r="CG93" s="214"/>
      <c r="CH93" s="214"/>
      <c r="CI93" s="214">
        <f>SUM(U93+BM93)</f>
        <v>-49.485265077943765</v>
      </c>
      <c r="CJ93" s="214">
        <f>SUM(V93+BN93)</f>
        <v>-49.798028343410628</v>
      </c>
    </row>
    <row r="94" spans="2:90" s="165" customFormat="1" ht="10.5" customHeight="1" x14ac:dyDescent="0.25">
      <c r="B94" s="182" t="s">
        <v>563</v>
      </c>
      <c r="C94" s="214">
        <f>'3e Historical level Inputs'!C91</f>
        <v>89.954191501278132</v>
      </c>
      <c r="D94" s="214">
        <f>'3e Historical level Inputs'!D91</f>
        <v>90.661585149091465</v>
      </c>
      <c r="E94" s="214">
        <f>'3e Historical level Inputs'!E91</f>
        <v>94.203556727741358</v>
      </c>
      <c r="F94" s="214">
        <f>'3e Historical level Inputs'!F91</f>
        <v>94.841089479919006</v>
      </c>
      <c r="G94" s="214">
        <f>'3e Historical level Inputs'!G91</f>
        <v>97.330317409107764</v>
      </c>
      <c r="H94" s="214">
        <f>'3e Historical level Inputs'!H91</f>
        <v>97.661377422182099</v>
      </c>
      <c r="I94" s="214">
        <f>'3e Historical level Inputs'!I91</f>
        <v>100.63494799187637</v>
      </c>
      <c r="J94" s="214">
        <f>'3e Historical level Inputs'!J91</f>
        <v>99.882031375475293</v>
      </c>
      <c r="K94" s="214">
        <f>'3e Historical level Inputs'!K91</f>
        <v>100.21795654830457</v>
      </c>
      <c r="L94" s="214">
        <f>'3e Historical level Inputs'!L91</f>
        <v>101.68687487325928</v>
      </c>
      <c r="M94" s="214">
        <f>'3e Historical level Inputs'!M91</f>
        <v>174.74680982599233</v>
      </c>
      <c r="N94" s="180"/>
      <c r="O94" s="214">
        <f>'3e Historical level Inputs'!O91</f>
        <v>178.70986861300551</v>
      </c>
      <c r="P94" s="214">
        <f>'3e Historical level Inputs'!P91</f>
        <v>178.70986861300551</v>
      </c>
      <c r="Q94" s="214">
        <f>'3e Historical level Inputs'!Q91</f>
        <v>201.90266203728615</v>
      </c>
      <c r="R94" s="214">
        <f>'3e Historical level Inputs'!R91</f>
        <v>201.90266203728615</v>
      </c>
      <c r="S94" s="214">
        <f>SUM(S82:S93)</f>
        <v>209.54836309008647</v>
      </c>
      <c r="T94" s="214">
        <f>SUM(T82:T93)</f>
        <v>209.47332444429236</v>
      </c>
      <c r="U94" s="214">
        <f>SUM(U82:U93)</f>
        <v>208.91306381019979</v>
      </c>
      <c r="V94" s="214">
        <f>SUM(V82:V93)</f>
        <v>208.97738812767162</v>
      </c>
      <c r="W94" s="150"/>
      <c r="X94" s="182" t="s">
        <v>563</v>
      </c>
      <c r="Y94" s="214">
        <f>'3e Historical level Inputs'!Y91</f>
        <v>90.231795626230877</v>
      </c>
      <c r="Z94" s="214">
        <f>'3e Historical level Inputs'!Z91</f>
        <v>90.942720441974146</v>
      </c>
      <c r="AA94" s="214">
        <f>'3e Historical level Inputs'!AA91</f>
        <v>94.488766445158518</v>
      </c>
      <c r="AB94" s="214">
        <f>'3e Historical level Inputs'!AB91</f>
        <v>95.128743852056928</v>
      </c>
      <c r="AC94" s="214">
        <f>'3e Historical level Inputs'!AC91</f>
        <v>97.621231320873292</v>
      </c>
      <c r="AD94" s="214">
        <f>'3e Historical level Inputs'!AD91</f>
        <v>97.95446436036606</v>
      </c>
      <c r="AE94" s="214">
        <f>'3e Historical level Inputs'!AE91</f>
        <v>100.92966469987412</v>
      </c>
      <c r="AF94" s="214">
        <f>'3e Historical level Inputs'!AF91</f>
        <v>100.17756296837999</v>
      </c>
      <c r="AG94" s="214">
        <f>'3e Historical level Inputs'!AG91</f>
        <v>100.51511791102307</v>
      </c>
      <c r="AH94" s="214">
        <f>'3e Historical level Inputs'!AH91</f>
        <v>101.98946880202382</v>
      </c>
      <c r="AI94" s="214">
        <f>'3e Historical level Inputs'!AI91</f>
        <v>175.05836748873284</v>
      </c>
      <c r="AJ94" s="180"/>
      <c r="AK94" s="214">
        <f>'3e Historical level Inputs'!AK91</f>
        <v>179.03718071727954</v>
      </c>
      <c r="AL94" s="214">
        <f>'3e Historical level Inputs'!AL91</f>
        <v>179.03718071727954</v>
      </c>
      <c r="AM94" s="214">
        <f>'3e Historical level Inputs'!AM91</f>
        <v>202.24301230007077</v>
      </c>
      <c r="AN94" s="214">
        <f>'3e Historical level Inputs'!AN91</f>
        <v>202.24301230007077</v>
      </c>
      <c r="AO94" s="214">
        <f>SUM(AO82:AO93)</f>
        <v>209.49153393368638</v>
      </c>
      <c r="AP94" s="214">
        <f>SUM(AP82:AP93)</f>
        <v>209.42132751876247</v>
      </c>
      <c r="AQ94" s="214">
        <f>SUM(AQ82:AQ93)</f>
        <v>209.73668465735832</v>
      </c>
      <c r="AR94" s="214">
        <f>SUM(AR82:AR93)</f>
        <v>209.63882284254467</v>
      </c>
      <c r="AT94" s="182" t="s">
        <v>563</v>
      </c>
      <c r="AU94" s="214">
        <f>'3e Historical level Inputs'!AU91</f>
        <v>115.12266114799611</v>
      </c>
      <c r="AV94" s="214">
        <f>'3e Historical level Inputs'!AV91</f>
        <v>116.39299283424974</v>
      </c>
      <c r="AW94" s="214">
        <f>'3e Historical level Inputs'!AW91</f>
        <v>119.87040737157623</v>
      </c>
      <c r="AX94" s="214">
        <f>'3e Historical level Inputs'!AX91</f>
        <v>120.87005360617376</v>
      </c>
      <c r="AY94" s="214">
        <f>'3e Historical level Inputs'!AY91</f>
        <v>123.72322842589558</v>
      </c>
      <c r="AZ94" s="214">
        <f>'3e Historical level Inputs'!AZ91</f>
        <v>124.29978943442619</v>
      </c>
      <c r="BA94" s="214">
        <f>'3e Historical level Inputs'!BA91</f>
        <v>126.32621340908987</v>
      </c>
      <c r="BB94" s="214">
        <f>'3e Historical level Inputs'!BB91</f>
        <v>125.8140493338626</v>
      </c>
      <c r="BC94" s="214">
        <f>'3e Historical level Inputs'!BC91</f>
        <v>126.32200050294777</v>
      </c>
      <c r="BD94" s="214">
        <f>'3e Historical level Inputs'!BD91</f>
        <v>122.18115504534576</v>
      </c>
      <c r="BE94" s="214">
        <f>'3e Historical level Inputs'!BE91</f>
        <v>129.5951336955761</v>
      </c>
      <c r="BF94" s="180"/>
      <c r="BG94" s="214">
        <f>'3e Historical level Inputs'!BG91</f>
        <v>130.38649111959694</v>
      </c>
      <c r="BH94" s="214">
        <f>'3e Historical level Inputs'!BH91</f>
        <v>130.38649111959694</v>
      </c>
      <c r="BI94" s="214">
        <f>'3e Historical level Inputs'!BI91</f>
        <v>131.39660207908494</v>
      </c>
      <c r="BJ94" s="214">
        <f>'3e Historical level Inputs'!BJ91</f>
        <v>131.39660207908494</v>
      </c>
      <c r="BK94" s="214">
        <f>SUM(BK82:BK93)</f>
        <v>140.59565783692634</v>
      </c>
      <c r="BL94" s="214">
        <f>SUM(BL82:BL93)</f>
        <v>140.49072460487031</v>
      </c>
      <c r="BM94" s="214">
        <f>SUM(BM82:BM93)</f>
        <v>109.24408055562807</v>
      </c>
      <c r="BN94" s="214">
        <f>SUM(BN82:BN93)</f>
        <v>109.19989696508067</v>
      </c>
      <c r="BO94" s="150"/>
      <c r="BP94" s="182" t="s">
        <v>563</v>
      </c>
      <c r="BQ94" s="214">
        <f>'3e Historical level Inputs'!BQ91</f>
        <v>205.07685264927426</v>
      </c>
      <c r="BR94" s="214">
        <f>'3e Historical level Inputs'!BR91</f>
        <v>207.0545779833412</v>
      </c>
      <c r="BS94" s="214">
        <f>'3e Historical level Inputs'!BS91</f>
        <v>214.07396409931761</v>
      </c>
      <c r="BT94" s="214">
        <f>'3e Historical level Inputs'!BT91</f>
        <v>215.71114308609276</v>
      </c>
      <c r="BU94" s="214">
        <f>'3e Historical level Inputs'!BU91</f>
        <v>221.05354583500335</v>
      </c>
      <c r="BV94" s="214">
        <f>'3e Historical level Inputs'!BV91</f>
        <v>221.96116685660829</v>
      </c>
      <c r="BW94" s="214">
        <f>'3e Historical level Inputs'!BW91</f>
        <v>226.96116140096626</v>
      </c>
      <c r="BX94" s="214">
        <f>'3e Historical level Inputs'!BX91</f>
        <v>225.69608070933788</v>
      </c>
      <c r="BY94" s="214">
        <f>'3e Historical level Inputs'!BY91</f>
        <v>226.53995705125234</v>
      </c>
      <c r="BZ94" s="214">
        <f>'3e Historical level Inputs'!BZ91</f>
        <v>223.86802991860503</v>
      </c>
      <c r="CA94" s="214">
        <f>'3e Historical level Inputs'!CA91</f>
        <v>304.3419435215684</v>
      </c>
      <c r="CB94" s="180"/>
      <c r="CC94" s="214">
        <f>'3e Historical level Inputs'!CC91</f>
        <v>309.09635973260242</v>
      </c>
      <c r="CD94" s="214">
        <f>'3e Historical level Inputs'!CD91</f>
        <v>309.09635973260242</v>
      </c>
      <c r="CE94" s="214">
        <f>'3e Historical level Inputs'!CE91</f>
        <v>333.29926411637109</v>
      </c>
      <c r="CF94" s="214">
        <f>'3e Historical level Inputs'!CF91</f>
        <v>333.29926411637109</v>
      </c>
      <c r="CG94" s="214">
        <f>SUM(CG82:CG93)</f>
        <v>350.14402092701278</v>
      </c>
      <c r="CH94" s="214">
        <f>SUM(CH82:CH93)</f>
        <v>349.96404904916267</v>
      </c>
      <c r="CI94" s="214">
        <f>SUM(CI82:CI93)</f>
        <v>318.15714436582783</v>
      </c>
      <c r="CJ94" s="214">
        <f>SUM(CJ82:CJ93)</f>
        <v>318.17728509275224</v>
      </c>
    </row>
    <row r="95" spans="2:90" s="165" customFormat="1" ht="10.5" customHeight="1" x14ac:dyDescent="0.25">
      <c r="B95"/>
      <c r="C95"/>
      <c r="D95"/>
      <c r="E95"/>
      <c r="F95"/>
      <c r="G95"/>
      <c r="H95"/>
      <c r="I95"/>
      <c r="J95"/>
      <c r="K95"/>
      <c r="L95"/>
      <c r="M95"/>
      <c r="N95"/>
      <c r="O95"/>
      <c r="P95"/>
      <c r="Q95"/>
      <c r="R95"/>
      <c r="S95"/>
      <c r="T95"/>
      <c r="U95"/>
      <c r="V95"/>
      <c r="W95" s="150"/>
      <c r="X95"/>
      <c r="Y95"/>
      <c r="Z95"/>
      <c r="AA95"/>
      <c r="AB95"/>
      <c r="AC95"/>
      <c r="AD95"/>
      <c r="AE95"/>
      <c r="AF95"/>
      <c r="AG95"/>
      <c r="AH95"/>
      <c r="AI95"/>
      <c r="AJ95"/>
      <c r="AT95"/>
      <c r="AU95"/>
      <c r="AV95"/>
      <c r="AW95"/>
      <c r="AX95"/>
      <c r="AY95"/>
      <c r="AZ95"/>
      <c r="BA95"/>
      <c r="BB95"/>
      <c r="BC95"/>
      <c r="BD95"/>
      <c r="BE95"/>
      <c r="BF95"/>
      <c r="BG95"/>
      <c r="BH95"/>
      <c r="BI95"/>
      <c r="BJ95"/>
      <c r="BK95"/>
      <c r="BL95"/>
      <c r="BM95"/>
      <c r="BN95"/>
      <c r="BO95" s="150"/>
      <c r="BP95" s="182" t="s">
        <v>564</v>
      </c>
      <c r="BQ95" s="214">
        <f>'3e Historical level Inputs'!BQ92</f>
        <v>215.33069528173797</v>
      </c>
      <c r="BR95" s="214">
        <f>'3e Historical level Inputs'!BR92</f>
        <v>217.40730688250827</v>
      </c>
      <c r="BS95" s="214">
        <f>'3e Historical level Inputs'!BS92</f>
        <v>224.7776623042835</v>
      </c>
      <c r="BT95" s="214">
        <f>'3e Historical level Inputs'!BT92</f>
        <v>226.49670024039742</v>
      </c>
      <c r="BU95" s="214">
        <f>'3e Historical level Inputs'!BU92</f>
        <v>232.10622312675352</v>
      </c>
      <c r="BV95" s="214">
        <f>'3e Historical level Inputs'!BV92</f>
        <v>233.05922519943871</v>
      </c>
      <c r="BW95" s="214">
        <f>'3e Historical level Inputs'!BW92</f>
        <v>238.30921947101459</v>
      </c>
      <c r="BX95" s="214">
        <f>'3e Historical level Inputs'!BX92</f>
        <v>236.98088474480477</v>
      </c>
      <c r="BY95" s="214">
        <f>'3e Historical level Inputs'!BY92</f>
        <v>237.86695490381499</v>
      </c>
      <c r="BZ95" s="214">
        <f>'3e Historical level Inputs'!BZ92</f>
        <v>235.06143141453529</v>
      </c>
      <c r="CA95" s="214">
        <f>'3e Historical level Inputs'!CA92</f>
        <v>319.55904069764682</v>
      </c>
      <c r="CB95" s="180"/>
      <c r="CC95" s="214">
        <f>'3e Historical level Inputs'!CC92</f>
        <v>324.55117771923256</v>
      </c>
      <c r="CD95" s="214">
        <f>'3e Historical level Inputs'!CD92</f>
        <v>324.55117771923256</v>
      </c>
      <c r="CE95" s="214">
        <f>'3e Historical level Inputs'!CE92</f>
        <v>349.96422732218969</v>
      </c>
      <c r="CF95" s="214">
        <f>'3e Historical level Inputs'!CF92</f>
        <v>349.96422732218969</v>
      </c>
      <c r="CG95" s="214">
        <f>CG94*1.05</f>
        <v>367.65122197336342</v>
      </c>
      <c r="CH95" s="214">
        <f>CH94*1.05</f>
        <v>367.46225150162081</v>
      </c>
      <c r="CI95" s="214">
        <f>CI94*1.05</f>
        <v>334.06500158411922</v>
      </c>
      <c r="CJ95" s="214">
        <f>CJ94*1.05</f>
        <v>334.08614934738989</v>
      </c>
    </row>
    <row r="96" spans="2:90" s="167" customFormat="1" ht="10.5" customHeight="1" x14ac:dyDescent="0.2">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6"/>
      <c r="BR96" s="176"/>
      <c r="BS96" s="176"/>
      <c r="BT96" s="176"/>
      <c r="BU96" s="176"/>
      <c r="BV96" s="176"/>
      <c r="BW96" s="176"/>
      <c r="BX96" s="176"/>
      <c r="BY96" s="176"/>
      <c r="BZ96" s="176"/>
      <c r="CA96" s="176"/>
      <c r="CB96" s="176"/>
      <c r="CC96" s="176"/>
      <c r="CD96" s="176"/>
      <c r="CE96" s="176"/>
      <c r="CF96" s="176"/>
      <c r="CG96" s="176"/>
      <c r="CH96" s="176"/>
    </row>
    <row r="97" spans="2:88" s="165" customFormat="1" ht="38.25" customHeight="1" x14ac:dyDescent="0.25">
      <c r="B97" s="178" t="s">
        <v>565</v>
      </c>
      <c r="C97" s="179" t="s">
        <v>533</v>
      </c>
      <c r="D97" s="179" t="s">
        <v>534</v>
      </c>
      <c r="E97" s="179" t="s">
        <v>535</v>
      </c>
      <c r="F97" s="179" t="s">
        <v>536</v>
      </c>
      <c r="G97" s="179" t="s">
        <v>537</v>
      </c>
      <c r="H97" s="179" t="s">
        <v>538</v>
      </c>
      <c r="I97" s="179" t="s">
        <v>539</v>
      </c>
      <c r="J97" s="179" t="s">
        <v>540</v>
      </c>
      <c r="K97" s="179" t="s">
        <v>541</v>
      </c>
      <c r="L97" s="179" t="s">
        <v>542</v>
      </c>
      <c r="M97" s="179" t="s">
        <v>543</v>
      </c>
      <c r="N97" s="180"/>
      <c r="O97" s="179" t="s">
        <v>544</v>
      </c>
      <c r="P97" s="179" t="s">
        <v>545</v>
      </c>
      <c r="Q97" s="179" t="s">
        <v>546</v>
      </c>
      <c r="R97" s="181" t="s">
        <v>547</v>
      </c>
      <c r="S97" s="181" t="s">
        <v>548</v>
      </c>
      <c r="T97" s="181" t="s">
        <v>549</v>
      </c>
      <c r="U97" s="181" t="s">
        <v>106</v>
      </c>
      <c r="V97" s="181" t="s">
        <v>107</v>
      </c>
      <c r="W97" s="150"/>
      <c r="X97" s="178" t="s">
        <v>565</v>
      </c>
      <c r="Y97" s="179" t="s">
        <v>533</v>
      </c>
      <c r="Z97" s="179" t="s">
        <v>534</v>
      </c>
      <c r="AA97" s="179" t="s">
        <v>535</v>
      </c>
      <c r="AB97" s="179" t="s">
        <v>536</v>
      </c>
      <c r="AC97" s="179" t="s">
        <v>537</v>
      </c>
      <c r="AD97" s="179" t="s">
        <v>538</v>
      </c>
      <c r="AE97" s="179" t="s">
        <v>539</v>
      </c>
      <c r="AF97" s="179" t="s">
        <v>540</v>
      </c>
      <c r="AG97" s="179" t="s">
        <v>541</v>
      </c>
      <c r="AH97" s="179" t="s">
        <v>542</v>
      </c>
      <c r="AI97" s="179" t="s">
        <v>543</v>
      </c>
      <c r="AJ97" s="180"/>
      <c r="AK97" s="179" t="s">
        <v>544</v>
      </c>
      <c r="AL97" s="179" t="s">
        <v>545</v>
      </c>
      <c r="AM97" s="179" t="s">
        <v>546</v>
      </c>
      <c r="AN97" s="181" t="s">
        <v>547</v>
      </c>
      <c r="AO97" s="181" t="s">
        <v>548</v>
      </c>
      <c r="AP97" s="181" t="s">
        <v>549</v>
      </c>
      <c r="AQ97" s="181" t="s">
        <v>106</v>
      </c>
      <c r="AR97" s="181" t="s">
        <v>107</v>
      </c>
      <c r="AT97" s="178" t="s">
        <v>565</v>
      </c>
      <c r="AU97" s="179" t="s">
        <v>533</v>
      </c>
      <c r="AV97" s="179" t="s">
        <v>534</v>
      </c>
      <c r="AW97" s="179" t="s">
        <v>535</v>
      </c>
      <c r="AX97" s="179" t="s">
        <v>536</v>
      </c>
      <c r="AY97" s="179" t="s">
        <v>537</v>
      </c>
      <c r="AZ97" s="179" t="s">
        <v>538</v>
      </c>
      <c r="BA97" s="179" t="s">
        <v>539</v>
      </c>
      <c r="BB97" s="179" t="s">
        <v>540</v>
      </c>
      <c r="BC97" s="179" t="s">
        <v>541</v>
      </c>
      <c r="BD97" s="179" t="s">
        <v>542</v>
      </c>
      <c r="BE97" s="179" t="s">
        <v>543</v>
      </c>
      <c r="BF97" s="180"/>
      <c r="BG97" s="179" t="s">
        <v>544</v>
      </c>
      <c r="BH97" s="179" t="s">
        <v>545</v>
      </c>
      <c r="BI97" s="179" t="s">
        <v>546</v>
      </c>
      <c r="BJ97" s="181" t="s">
        <v>547</v>
      </c>
      <c r="BK97" s="181" t="s">
        <v>548</v>
      </c>
      <c r="BL97" s="181" t="s">
        <v>549</v>
      </c>
      <c r="BM97" s="181" t="s">
        <v>106</v>
      </c>
      <c r="BN97" s="181" t="s">
        <v>107</v>
      </c>
      <c r="BO97" s="150"/>
      <c r="BP97" s="178" t="s">
        <v>565</v>
      </c>
      <c r="BQ97" s="179" t="s">
        <v>533</v>
      </c>
      <c r="BR97" s="179" t="s">
        <v>534</v>
      </c>
      <c r="BS97" s="179" t="s">
        <v>535</v>
      </c>
      <c r="BT97" s="179" t="s">
        <v>536</v>
      </c>
      <c r="BU97" s="179" t="s">
        <v>537</v>
      </c>
      <c r="BV97" s="179" t="s">
        <v>538</v>
      </c>
      <c r="BW97" s="179" t="s">
        <v>539</v>
      </c>
      <c r="BX97" s="179" t="s">
        <v>540</v>
      </c>
      <c r="BY97" s="179" t="s">
        <v>541</v>
      </c>
      <c r="BZ97" s="179" t="s">
        <v>542</v>
      </c>
      <c r="CA97" s="179" t="s">
        <v>543</v>
      </c>
      <c r="CB97" s="180"/>
      <c r="CC97" s="179" t="s">
        <v>544</v>
      </c>
      <c r="CD97" s="179" t="s">
        <v>545</v>
      </c>
      <c r="CE97" s="179" t="s">
        <v>546</v>
      </c>
      <c r="CF97" s="181" t="s">
        <v>547</v>
      </c>
      <c r="CG97" s="181" t="s">
        <v>548</v>
      </c>
      <c r="CH97" s="181" t="s">
        <v>549</v>
      </c>
      <c r="CI97" s="181" t="s">
        <v>106</v>
      </c>
      <c r="CJ97" s="181" t="s">
        <v>107</v>
      </c>
    </row>
    <row r="98" spans="2:88" s="165" customFormat="1" ht="10.5" customHeight="1" x14ac:dyDescent="0.25">
      <c r="B98" s="182" t="s">
        <v>550</v>
      </c>
      <c r="C98" s="214">
        <f>'3e Historical level Inputs'!C95</f>
        <v>179.00136797424895</v>
      </c>
      <c r="D98" s="214">
        <f>'3e Historical level Inputs'!D95</f>
        <v>171.2844775148248</v>
      </c>
      <c r="E98" s="214">
        <f>'3e Historical level Inputs'!E95</f>
        <v>188.2966425157575</v>
      </c>
      <c r="F98" s="214">
        <f>'3e Historical level Inputs'!F95</f>
        <v>205.64726567876167</v>
      </c>
      <c r="G98" s="214">
        <f>'3e Historical level Inputs'!G95</f>
        <v>244.35175317326426</v>
      </c>
      <c r="H98" s="214">
        <f>'3e Historical level Inputs'!H95</f>
        <v>220.83214040458211</v>
      </c>
      <c r="I98" s="214">
        <f>'3e Historical level Inputs'!I95</f>
        <v>213.18332557673111</v>
      </c>
      <c r="J98" s="214">
        <f>'3e Historical level Inputs'!J95</f>
        <v>186.28634708232781</v>
      </c>
      <c r="K98" s="214">
        <f>'3e Historical level Inputs'!K95</f>
        <v>221.40767996833435</v>
      </c>
      <c r="L98" s="214">
        <f>'3e Historical level Inputs'!L95</f>
        <v>277.90448646108462</v>
      </c>
      <c r="M98" s="214">
        <f>'3e Historical level Inputs'!M95</f>
        <v>515.28606921595917</v>
      </c>
      <c r="N98" s="180"/>
      <c r="O98" s="214">
        <f>'3e Historical level Inputs'!O95</f>
        <v>1154.4785866007871</v>
      </c>
      <c r="P98" s="214">
        <f>'3e Historical level Inputs'!P95</f>
        <v>1597.1745371627455</v>
      </c>
      <c r="Q98" s="214">
        <f>'3e Historical level Inputs'!Q95</f>
        <v>1089.9605425061691</v>
      </c>
      <c r="R98" s="214">
        <f>'3e Historical level Inputs'!R95</f>
        <v>493.32342630895181</v>
      </c>
      <c r="S98" s="214">
        <f>'3e Historical level Inputs'!S95</f>
        <v>437.44397863035232</v>
      </c>
      <c r="T98" s="214">
        <f>'3e Historical level Inputs'!T95</f>
        <v>473.48294979096471</v>
      </c>
      <c r="U98" s="214">
        <f>'3e Historical level Inputs'!U95</f>
        <v>352.81674784941504</v>
      </c>
      <c r="V98" s="214">
        <f>'3e Historical level Inputs'!V95</f>
        <v>299.97045974315182</v>
      </c>
      <c r="W98" s="150"/>
      <c r="X98" s="182" t="s">
        <v>550</v>
      </c>
      <c r="Y98" s="214">
        <f>'3e Historical level Inputs'!Y95</f>
        <v>243.5641006936373</v>
      </c>
      <c r="Z98" s="214">
        <f>'3e Historical level Inputs'!Z95</f>
        <v>233.38718526559481</v>
      </c>
      <c r="AA98" s="214">
        <f>'3e Historical level Inputs'!AA95</f>
        <v>255.96477111507141</v>
      </c>
      <c r="AB98" s="214">
        <f>'3e Historical level Inputs'!AB95</f>
        <v>280.35133215513343</v>
      </c>
      <c r="AC98" s="214">
        <f>'3e Historical level Inputs'!AC95</f>
        <v>331.88177601701312</v>
      </c>
      <c r="AD98" s="214">
        <f>'3e Historical level Inputs'!AD95</f>
        <v>300.85275986127681</v>
      </c>
      <c r="AE98" s="214">
        <f>'3e Historical level Inputs'!AE95</f>
        <v>290.33538273875416</v>
      </c>
      <c r="AF98" s="214">
        <f>'3e Historical level Inputs'!AF95</f>
        <v>253.3454702673852</v>
      </c>
      <c r="AG98" s="214">
        <f>'3e Historical level Inputs'!AG95</f>
        <v>301.17601117012339</v>
      </c>
      <c r="AH98" s="214">
        <f>'3e Historical level Inputs'!AH95</f>
        <v>380.12916390301859</v>
      </c>
      <c r="AI98" s="214">
        <f>'3e Historical level Inputs'!AI95</f>
        <v>686.93566973033592</v>
      </c>
      <c r="AJ98" s="180"/>
      <c r="AK98" s="214">
        <f>'3e Historical level Inputs'!AK95</f>
        <v>1512.8094841491961</v>
      </c>
      <c r="AL98" s="214">
        <f>'3e Historical level Inputs'!AL95</f>
        <v>2208.3388120062273</v>
      </c>
      <c r="AM98" s="214">
        <f>'3e Historical level Inputs'!AM95</f>
        <v>1494.1918100465305</v>
      </c>
      <c r="AN98" s="214">
        <f>'3e Historical level Inputs'!AN95</f>
        <v>666.64106676100289</v>
      </c>
      <c r="AO98" s="214">
        <f>'3e Historical level Inputs'!AO95</f>
        <v>594.283958811405</v>
      </c>
      <c r="AP98" s="214">
        <f>'3e Historical level Inputs'!AP95</f>
        <v>646.55912706764207</v>
      </c>
      <c r="AQ98" s="214">
        <f>'3e Historical level Inputs'!AQ95</f>
        <v>477.16805647172947</v>
      </c>
      <c r="AR98" s="214">
        <f>'3e Historical level Inputs'!AR95</f>
        <v>400.7554662471087</v>
      </c>
      <c r="AT98" s="182" t="s">
        <v>550</v>
      </c>
      <c r="AU98" s="214">
        <f>'3e Historical level Inputs'!AU95</f>
        <v>200.75</v>
      </c>
      <c r="AV98" s="214">
        <f>'3e Historical level Inputs'!AV95</f>
        <v>199.05999999999997</v>
      </c>
      <c r="AW98" s="214">
        <f>'3e Historical level Inputs'!AW95</f>
        <v>215.77</v>
      </c>
      <c r="AX98" s="214">
        <f>'3e Historical level Inputs'!AX95</f>
        <v>243.3600000000001</v>
      </c>
      <c r="AY98" s="214">
        <f>'3e Historical level Inputs'!AY95</f>
        <v>281.17999999999995</v>
      </c>
      <c r="AZ98" s="214">
        <f>'3e Historical level Inputs'!AZ95</f>
        <v>230.78000000000006</v>
      </c>
      <c r="BA98" s="214">
        <f>'3e Historical level Inputs'!BA95</f>
        <v>206.32000000000002</v>
      </c>
      <c r="BB98" s="214">
        <f>'3e Historical level Inputs'!BB95</f>
        <v>145.13000000000005</v>
      </c>
      <c r="BC98" s="214">
        <f>'3e Historical level Inputs'!BC95</f>
        <v>187.07</v>
      </c>
      <c r="BD98" s="214">
        <f>'3e Historical level Inputs'!BD95</f>
        <v>276.5100000000001</v>
      </c>
      <c r="BE98" s="214">
        <f>'3e Historical level Inputs'!BE95</f>
        <v>605.44000000000028</v>
      </c>
      <c r="BF98" s="180"/>
      <c r="BG98" s="214">
        <f>'3e Historical level Inputs'!BG95</f>
        <v>1455.9576357366336</v>
      </c>
      <c r="BH98" s="214">
        <f>'3e Historical level Inputs'!BH95</f>
        <v>1732.575249178142</v>
      </c>
      <c r="BI98" s="214">
        <f>'3e Historical level Inputs'!BI95</f>
        <v>1205.1280820470279</v>
      </c>
      <c r="BJ98" s="214">
        <f>'3e Historical level Inputs'!BJ95</f>
        <v>600.97417841146103</v>
      </c>
      <c r="BK98" s="214">
        <f>'3e Historical level Inputs'!BK95</f>
        <v>518.92296556070301</v>
      </c>
      <c r="BL98" s="214">
        <f>'3e Historical level Inputs'!BL95</f>
        <v>581.76539592157781</v>
      </c>
      <c r="BM98" s="214">
        <f>'3e Historical level Inputs'!BM95</f>
        <v>408.88813666757176</v>
      </c>
      <c r="BN98" s="214">
        <f>'3e Historical level Inputs'!BN95</f>
        <v>347.13505914491731</v>
      </c>
      <c r="BO98" s="150"/>
      <c r="BP98" s="182" t="s">
        <v>550</v>
      </c>
      <c r="BQ98" s="214">
        <f>'3e Historical level Inputs'!BQ95</f>
        <v>379.75136797424898</v>
      </c>
      <c r="BR98" s="214">
        <f>'3e Historical level Inputs'!BR95</f>
        <v>370.3444775148248</v>
      </c>
      <c r="BS98" s="214">
        <f>'3e Historical level Inputs'!BS95</f>
        <v>404.06664251575751</v>
      </c>
      <c r="BT98" s="214">
        <f>'3e Historical level Inputs'!BT95</f>
        <v>449.00726567876177</v>
      </c>
      <c r="BU98" s="214">
        <f>'3e Historical level Inputs'!BU95</f>
        <v>525.53175317326418</v>
      </c>
      <c r="BV98" s="214">
        <f>'3e Historical level Inputs'!BV95</f>
        <v>451.61214040458219</v>
      </c>
      <c r="BW98" s="214">
        <f>'3e Historical level Inputs'!BW95</f>
        <v>419.50332557673113</v>
      </c>
      <c r="BX98" s="214">
        <f>'3e Historical level Inputs'!BX95</f>
        <v>331.41634708232789</v>
      </c>
      <c r="BY98" s="214">
        <f>'3e Historical level Inputs'!BY95</f>
        <v>408.47767996833431</v>
      </c>
      <c r="BZ98" s="214">
        <f>'3e Historical level Inputs'!BZ95</f>
        <v>554.41448646108472</v>
      </c>
      <c r="CA98" s="214">
        <f>'3e Historical level Inputs'!CA95</f>
        <v>1120.7260692159593</v>
      </c>
      <c r="CB98" s="180"/>
      <c r="CC98" s="214">
        <f>'3e Historical level Inputs'!CC95</f>
        <v>2610.436222337421</v>
      </c>
      <c r="CD98" s="214">
        <f>'3e Historical level Inputs'!CD95</f>
        <v>3329.7497863408876</v>
      </c>
      <c r="CE98" s="214">
        <f>'3e Historical level Inputs'!CE95</f>
        <v>2295.088624553197</v>
      </c>
      <c r="CF98" s="214">
        <f>'3e Historical level Inputs'!CF95</f>
        <v>1094.2976047204129</v>
      </c>
      <c r="CG98" s="214">
        <f>'3e Historical level Inputs'!CG95</f>
        <v>956.36694419105538</v>
      </c>
      <c r="CH98" s="214">
        <f>'3e Historical level Inputs'!CH95</f>
        <v>1055.2483457125425</v>
      </c>
      <c r="CI98" s="214">
        <f>'3e Historical level Inputs'!CI95</f>
        <v>761.70488451698679</v>
      </c>
      <c r="CJ98" s="214">
        <f>'3e Historical level Inputs'!CJ95</f>
        <v>647.10551888806913</v>
      </c>
    </row>
    <row r="99" spans="2:88" s="165" customFormat="1" ht="10.5" customHeight="1" x14ac:dyDescent="0.25">
      <c r="B99" s="182" t="s">
        <v>552</v>
      </c>
      <c r="C99" s="214">
        <f>'3e Historical level Inputs'!C96</f>
        <v>3.4648843503671367</v>
      </c>
      <c r="D99" s="214">
        <f>'3e Historical level Inputs'!D96</f>
        <v>3.3612879396840958</v>
      </c>
      <c r="E99" s="214">
        <f>'3e Historical level Inputs'!E96</f>
        <v>11.652403061262774</v>
      </c>
      <c r="F99" s="214">
        <f>'3e Historical level Inputs'!F96</f>
        <v>11.077105801368656</v>
      </c>
      <c r="G99" s="214">
        <f>'3e Historical level Inputs'!G96</f>
        <v>14.883230646022749</v>
      </c>
      <c r="H99" s="214">
        <f>'3e Historical level Inputs'!H96</f>
        <v>14.819176551301227</v>
      </c>
      <c r="I99" s="214">
        <f>'3e Historical level Inputs'!I96</f>
        <v>17.646102036866232</v>
      </c>
      <c r="J99" s="214">
        <f>'3e Historical level Inputs'!J96</f>
        <v>18.715424771732444</v>
      </c>
      <c r="K99" s="214">
        <f>'3e Historical level Inputs'!K96</f>
        <v>14.308593954183147</v>
      </c>
      <c r="L99" s="214">
        <f>'3e Historical level Inputs'!L96</f>
        <v>14.67492004669276</v>
      </c>
      <c r="M99" s="214">
        <f>'3e Historical level Inputs'!M96</f>
        <v>9.2172823280201097</v>
      </c>
      <c r="N99" s="180"/>
      <c r="O99" s="214">
        <f>'3e Historical level Inputs'!O96</f>
        <v>11.671120371343685</v>
      </c>
      <c r="P99" s="214">
        <f>'3e Historical level Inputs'!P96</f>
        <v>11.671120371343685</v>
      </c>
      <c r="Q99" s="214">
        <f>'3e Historical level Inputs'!Q96</f>
        <v>18.00005259322603</v>
      </c>
      <c r="R99" s="214">
        <f>'3e Historical level Inputs'!R96</f>
        <v>18.00005259322603</v>
      </c>
      <c r="S99" s="214">
        <f>'3e Historical level Inputs'!S96</f>
        <v>17.216596257944094</v>
      </c>
      <c r="T99" s="214">
        <f>'3e Historical level Inputs'!T96</f>
        <v>17.216596257944094</v>
      </c>
      <c r="U99" s="214">
        <f>'3e Historical level Inputs'!U96</f>
        <v>23.47032631810719</v>
      </c>
      <c r="V99" s="214">
        <f>'3e Historical level Inputs'!V96</f>
        <v>21.613731818623155</v>
      </c>
      <c r="W99" s="150"/>
      <c r="X99" s="182" t="s">
        <v>552</v>
      </c>
      <c r="Y99" s="214">
        <f>'3e Historical level Inputs'!Y96</f>
        <v>3.695838468799503</v>
      </c>
      <c r="Z99" s="214">
        <f>'3e Historical level Inputs'!Z96</f>
        <v>3.5853367720281919</v>
      </c>
      <c r="AA99" s="214">
        <f>'3e Historical level Inputs'!AA96</f>
        <v>12.42910064094038</v>
      </c>
      <c r="AB99" s="214">
        <f>'3e Historical level Inputs'!AB96</f>
        <v>11.815456613688003</v>
      </c>
      <c r="AC99" s="214">
        <f>'3e Historical level Inputs'!AC96</f>
        <v>15.875278204103214</v>
      </c>
      <c r="AD99" s="214">
        <f>'3e Historical level Inputs'!AD96</f>
        <v>15.252517859400495</v>
      </c>
      <c r="AE99" s="214">
        <f>'3e Historical level Inputs'!AE96</f>
        <v>18.162094323274683</v>
      </c>
      <c r="AF99" s="214">
        <f>'3e Historical level Inputs'!AF96</f>
        <v>18.515809469683656</v>
      </c>
      <c r="AG99" s="214">
        <f>'3e Historical level Inputs'!AG96</f>
        <v>14.155980140040841</v>
      </c>
      <c r="AH99" s="214">
        <f>'3e Historical level Inputs'!AH96</f>
        <v>14.309299644028929</v>
      </c>
      <c r="AI99" s="214">
        <f>'3e Historical level Inputs'!AI96</f>
        <v>8.9876347080460999</v>
      </c>
      <c r="AJ99" s="180"/>
      <c r="AK99" s="214">
        <f>'3e Historical level Inputs'!AK96</f>
        <v>12.009130989979031</v>
      </c>
      <c r="AL99" s="214">
        <f>'3e Historical level Inputs'!AL96</f>
        <v>12.009130989979031</v>
      </c>
      <c r="AM99" s="214">
        <f>'3e Historical level Inputs'!AM96</f>
        <v>18.521453844979444</v>
      </c>
      <c r="AN99" s="214">
        <f>'3e Historical level Inputs'!AN96</f>
        <v>18.521453844979444</v>
      </c>
      <c r="AO99" s="214">
        <f>'3e Historical level Inputs'!AO96</f>
        <v>18.417607023985347</v>
      </c>
      <c r="AP99" s="214">
        <f>'3e Historical level Inputs'!AP96</f>
        <v>18.417607023985347</v>
      </c>
      <c r="AQ99" s="214">
        <f>'3e Historical level Inputs'!AQ96</f>
        <v>25.107186244146799</v>
      </c>
      <c r="AR99" s="214">
        <f>'3e Historical level Inputs'!AR96</f>
        <v>23.121109730057501</v>
      </c>
      <c r="AT99" s="182" t="s">
        <v>552</v>
      </c>
      <c r="AU99" s="214">
        <f>'3e Historical level Inputs'!AU96</f>
        <v>0</v>
      </c>
      <c r="AV99" s="214">
        <f>'3e Historical level Inputs'!AV96</f>
        <v>0</v>
      </c>
      <c r="AW99" s="214">
        <f>'3e Historical level Inputs'!AW96</f>
        <v>0</v>
      </c>
      <c r="AX99" s="214">
        <f>'3e Historical level Inputs'!AX96</f>
        <v>0</v>
      </c>
      <c r="AY99" s="214">
        <f>'3e Historical level Inputs'!AY96</f>
        <v>0</v>
      </c>
      <c r="AZ99" s="214">
        <f>'3e Historical level Inputs'!AZ96</f>
        <v>0</v>
      </c>
      <c r="BA99" s="214">
        <f>'3e Historical level Inputs'!BA96</f>
        <v>0</v>
      </c>
      <c r="BB99" s="214">
        <f>'3e Historical level Inputs'!BB96</f>
        <v>0</v>
      </c>
      <c r="BC99" s="214">
        <f>'3e Historical level Inputs'!BC96</f>
        <v>0</v>
      </c>
      <c r="BD99" s="214">
        <f>'3e Historical level Inputs'!BD96</f>
        <v>0</v>
      </c>
      <c r="BE99" s="214">
        <f>'3e Historical level Inputs'!BE96</f>
        <v>0</v>
      </c>
      <c r="BF99" s="180"/>
      <c r="BG99" s="214">
        <f>'3e Historical level Inputs'!BG96</f>
        <v>0</v>
      </c>
      <c r="BH99" s="214">
        <f>'3e Historical level Inputs'!BH96</f>
        <v>0</v>
      </c>
      <c r="BI99" s="214">
        <f>'3e Historical level Inputs'!BI96</f>
        <v>0</v>
      </c>
      <c r="BJ99" s="214">
        <f>'3e Historical level Inputs'!BJ96</f>
        <v>0</v>
      </c>
      <c r="BK99" s="214">
        <f>'3e Historical level Inputs'!BK96</f>
        <v>0</v>
      </c>
      <c r="BL99" s="214">
        <f>'3e Historical level Inputs'!BL96</f>
        <v>0</v>
      </c>
      <c r="BM99" s="214">
        <f>'3e Historical level Inputs'!BM96</f>
        <v>0</v>
      </c>
      <c r="BN99" s="214">
        <f>'3e Historical level Inputs'!BN96</f>
        <v>0</v>
      </c>
      <c r="BO99" s="150"/>
      <c r="BP99" s="182" t="s">
        <v>552</v>
      </c>
      <c r="BQ99" s="214">
        <f>'3e Historical level Inputs'!BQ96</f>
        <v>3.4648843503671367</v>
      </c>
      <c r="BR99" s="214">
        <f>'3e Historical level Inputs'!BR96</f>
        <v>3.3612879396840958</v>
      </c>
      <c r="BS99" s="214">
        <f>'3e Historical level Inputs'!BS96</f>
        <v>11.652403061262774</v>
      </c>
      <c r="BT99" s="214">
        <f>'3e Historical level Inputs'!BT96</f>
        <v>11.077105801368656</v>
      </c>
      <c r="BU99" s="214">
        <f>'3e Historical level Inputs'!BU96</f>
        <v>14.883230646022749</v>
      </c>
      <c r="BV99" s="214">
        <f>'3e Historical level Inputs'!BV96</f>
        <v>14.819176551301227</v>
      </c>
      <c r="BW99" s="214">
        <f>'3e Historical level Inputs'!BW96</f>
        <v>17.646102036866232</v>
      </c>
      <c r="BX99" s="214">
        <f>'3e Historical level Inputs'!BX96</f>
        <v>18.715424771732444</v>
      </c>
      <c r="BY99" s="214">
        <f>'3e Historical level Inputs'!BY96</f>
        <v>14.308593954183147</v>
      </c>
      <c r="BZ99" s="214">
        <f>'3e Historical level Inputs'!BZ96</f>
        <v>14.67492004669276</v>
      </c>
      <c r="CA99" s="214">
        <f>'3e Historical level Inputs'!CA96</f>
        <v>9.2172823280201097</v>
      </c>
      <c r="CB99" s="180"/>
      <c r="CC99" s="214">
        <f>'3e Historical level Inputs'!CC96</f>
        <v>11.671120371343685</v>
      </c>
      <c r="CD99" s="214">
        <f>'3e Historical level Inputs'!CD96</f>
        <v>11.671120371343685</v>
      </c>
      <c r="CE99" s="214">
        <f>'3e Historical level Inputs'!CE96</f>
        <v>18.00005259322603</v>
      </c>
      <c r="CF99" s="214">
        <f>'3e Historical level Inputs'!CF96</f>
        <v>18.00005259322603</v>
      </c>
      <c r="CG99" s="214">
        <f>'3e Historical level Inputs'!CG96</f>
        <v>17.216596257944094</v>
      </c>
      <c r="CH99" s="214">
        <f>'3e Historical level Inputs'!CH96</f>
        <v>17.216596257944094</v>
      </c>
      <c r="CI99" s="214">
        <f>'3e Historical level Inputs'!CI96</f>
        <v>23.47032631810719</v>
      </c>
      <c r="CJ99" s="214">
        <f>'3e Historical level Inputs'!CJ96</f>
        <v>21.613731818623155</v>
      </c>
    </row>
    <row r="100" spans="2:88" s="165" customFormat="1" ht="10.5" customHeight="1" x14ac:dyDescent="0.25">
      <c r="B100" s="182" t="s">
        <v>553</v>
      </c>
      <c r="C100" s="214" t="str">
        <f>'3e Historical level Inputs'!C97</f>
        <v>-</v>
      </c>
      <c r="D100" s="214" t="str">
        <f>'3e Historical level Inputs'!D97</f>
        <v>-</v>
      </c>
      <c r="E100" s="214" t="str">
        <f>'3e Historical level Inputs'!E97</f>
        <v>-</v>
      </c>
      <c r="F100" s="214" t="str">
        <f>'3e Historical level Inputs'!F97</f>
        <v>-</v>
      </c>
      <c r="G100" s="214" t="str">
        <f>'3e Historical level Inputs'!G97</f>
        <v>-</v>
      </c>
      <c r="H100" s="214" t="str">
        <f>'3e Historical level Inputs'!H97</f>
        <v>-</v>
      </c>
      <c r="I100" s="214" t="str">
        <f>'3e Historical level Inputs'!I97</f>
        <v>-</v>
      </c>
      <c r="J100" s="214">
        <f>'3e Historical level Inputs'!J97</f>
        <v>0</v>
      </c>
      <c r="K100" s="214">
        <f>'3e Historical level Inputs'!K97</f>
        <v>0</v>
      </c>
      <c r="L100" s="214">
        <f>'3e Historical level Inputs'!L97</f>
        <v>0</v>
      </c>
      <c r="M100" s="214" t="str">
        <f>'3e Historical level Inputs'!M97</f>
        <v>-</v>
      </c>
      <c r="N100" s="180"/>
      <c r="O100" s="214">
        <f>'3e Historical level Inputs'!O97</f>
        <v>3.6281576038415646</v>
      </c>
      <c r="P100" s="214">
        <f>'3e Historical level Inputs'!P97</f>
        <v>3.6281576038415646</v>
      </c>
      <c r="Q100" s="214">
        <f>'3e Historical level Inputs'!Q97</f>
        <v>3.6281576038415646</v>
      </c>
      <c r="R100" s="214">
        <f>'3e Historical level Inputs'!R97</f>
        <v>12.044611622409928</v>
      </c>
      <c r="S100" s="214">
        <f>'3e Historical level Inputs'!S97</f>
        <v>4.3827690078309374</v>
      </c>
      <c r="T100" s="214">
        <f>'3e Historical level Inputs'!T97</f>
        <v>4.3827690078309374</v>
      </c>
      <c r="U100" s="214">
        <f>'3e Historical level Inputs'!U97</f>
        <v>4.3827690078309374</v>
      </c>
      <c r="V100" s="214">
        <f>'3e Historical level Inputs'!V97</f>
        <v>4.3827690078309374</v>
      </c>
      <c r="W100" s="150"/>
      <c r="X100" s="182" t="s">
        <v>553</v>
      </c>
      <c r="Y100" s="214" t="str">
        <f>'3e Historical level Inputs'!Y97</f>
        <v>-</v>
      </c>
      <c r="Z100" s="214" t="str">
        <f>'3e Historical level Inputs'!Z97</f>
        <v>-</v>
      </c>
      <c r="AA100" s="214" t="str">
        <f>'3e Historical level Inputs'!AA97</f>
        <v>-</v>
      </c>
      <c r="AB100" s="214" t="str">
        <f>'3e Historical level Inputs'!AB97</f>
        <v>-</v>
      </c>
      <c r="AC100" s="214" t="str">
        <f>'3e Historical level Inputs'!AC97</f>
        <v>-</v>
      </c>
      <c r="AD100" s="214" t="str">
        <f>'3e Historical level Inputs'!AD97</f>
        <v>-</v>
      </c>
      <c r="AE100" s="214" t="str">
        <f>'3e Historical level Inputs'!AE97</f>
        <v>-</v>
      </c>
      <c r="AF100" s="214">
        <f>'3e Historical level Inputs'!AF97</f>
        <v>0</v>
      </c>
      <c r="AG100" s="214">
        <f>'3e Historical level Inputs'!AG97</f>
        <v>0</v>
      </c>
      <c r="AH100" s="214">
        <f>'3e Historical level Inputs'!AH97</f>
        <v>0</v>
      </c>
      <c r="AI100" s="214" t="str">
        <f>'3e Historical level Inputs'!AI97</f>
        <v>-</v>
      </c>
      <c r="AJ100" s="180"/>
      <c r="AK100" s="214">
        <f>'3e Historical level Inputs'!AK97</f>
        <v>3.6221255812319768</v>
      </c>
      <c r="AL100" s="214">
        <f>'3e Historical level Inputs'!AL97</f>
        <v>3.6221255812319768</v>
      </c>
      <c r="AM100" s="214">
        <f>'3e Historical level Inputs'!AM97</f>
        <v>3.6221255812319768</v>
      </c>
      <c r="AN100" s="214">
        <f>'3e Historical level Inputs'!AN97</f>
        <v>15.025063283808475</v>
      </c>
      <c r="AO100" s="214">
        <f>'3e Historical level Inputs'!AO97</f>
        <v>4.3827690078309374</v>
      </c>
      <c r="AP100" s="214">
        <f>'3e Historical level Inputs'!AP97</f>
        <v>4.3827690078309374</v>
      </c>
      <c r="AQ100" s="214">
        <f>'3e Historical level Inputs'!AQ97</f>
        <v>4.3827690078309374</v>
      </c>
      <c r="AR100" s="214">
        <f>'3e Historical level Inputs'!AR97</f>
        <v>4.3827690078309374</v>
      </c>
      <c r="AT100" s="182" t="s">
        <v>553</v>
      </c>
      <c r="AU100" s="214" t="str">
        <f>'3e Historical level Inputs'!AU97</f>
        <v>-</v>
      </c>
      <c r="AV100" s="214" t="str">
        <f>'3e Historical level Inputs'!AV97</f>
        <v>-</v>
      </c>
      <c r="AW100" s="214" t="str">
        <f>'3e Historical level Inputs'!AW97</f>
        <v>-</v>
      </c>
      <c r="AX100" s="214" t="str">
        <f>'3e Historical level Inputs'!AX97</f>
        <v>-</v>
      </c>
      <c r="AY100" s="214" t="str">
        <f>'3e Historical level Inputs'!AY97</f>
        <v>-</v>
      </c>
      <c r="AZ100" s="214" t="str">
        <f>'3e Historical level Inputs'!AZ97</f>
        <v>-</v>
      </c>
      <c r="BA100" s="214" t="str">
        <f>'3e Historical level Inputs'!BA97</f>
        <v>-</v>
      </c>
      <c r="BB100" s="214">
        <f>'3e Historical level Inputs'!BB97</f>
        <v>0</v>
      </c>
      <c r="BC100" s="214">
        <f>'3e Historical level Inputs'!BC97</f>
        <v>0</v>
      </c>
      <c r="BD100" s="214">
        <f>'3e Historical level Inputs'!BD97</f>
        <v>0</v>
      </c>
      <c r="BE100" s="214" t="str">
        <f>'3e Historical level Inputs'!BE97</f>
        <v>-</v>
      </c>
      <c r="BF100" s="180"/>
      <c r="BG100" s="214">
        <f>'3e Historical level Inputs'!BG97</f>
        <v>2.9742599903583691</v>
      </c>
      <c r="BH100" s="214">
        <f>'3e Historical level Inputs'!BH97</f>
        <v>2.9742599903583691</v>
      </c>
      <c r="BI100" s="214">
        <f>'3e Historical level Inputs'!BI97</f>
        <v>2.9742599903583691</v>
      </c>
      <c r="BJ100" s="214">
        <f>'3e Historical level Inputs'!BJ97</f>
        <v>2.9742599903583691</v>
      </c>
      <c r="BK100" s="214">
        <f>'3e Historical level Inputs'!BK97</f>
        <v>4.3827690078309374</v>
      </c>
      <c r="BL100" s="214">
        <f>'3e Historical level Inputs'!BL97</f>
        <v>4.3827690078309374</v>
      </c>
      <c r="BM100" s="214">
        <f>'3e Historical level Inputs'!BM97</f>
        <v>4.3827690078309374</v>
      </c>
      <c r="BN100" s="214">
        <f>'3e Historical level Inputs'!BN97</f>
        <v>4.3827690078309374</v>
      </c>
      <c r="BO100" s="150"/>
      <c r="BP100" s="182" t="s">
        <v>553</v>
      </c>
      <c r="BQ100" s="214" t="str">
        <f>'3e Historical level Inputs'!BQ97</f>
        <v>-</v>
      </c>
      <c r="BR100" s="214" t="str">
        <f>'3e Historical level Inputs'!BR97</f>
        <v>-</v>
      </c>
      <c r="BS100" s="214" t="str">
        <f>'3e Historical level Inputs'!BS97</f>
        <v>-</v>
      </c>
      <c r="BT100" s="214" t="str">
        <f>'3e Historical level Inputs'!BT97</f>
        <v>-</v>
      </c>
      <c r="BU100" s="214" t="str">
        <f>'3e Historical level Inputs'!BU97</f>
        <v>-</v>
      </c>
      <c r="BV100" s="214" t="str">
        <f>'3e Historical level Inputs'!BV97</f>
        <v>-</v>
      </c>
      <c r="BW100" s="214" t="str">
        <f>'3e Historical level Inputs'!BW97</f>
        <v>-</v>
      </c>
      <c r="BX100" s="214">
        <f>'3e Historical level Inputs'!BX97</f>
        <v>0</v>
      </c>
      <c r="BY100" s="214">
        <f>'3e Historical level Inputs'!BY97</f>
        <v>0</v>
      </c>
      <c r="BZ100" s="214">
        <f>'3e Historical level Inputs'!BZ97</f>
        <v>0</v>
      </c>
      <c r="CA100" s="214" t="str">
        <f>'3e Historical level Inputs'!CA97</f>
        <v>-</v>
      </c>
      <c r="CB100" s="180"/>
      <c r="CC100" s="214">
        <f>'3e Historical level Inputs'!CC97</f>
        <v>6.6024175941999337</v>
      </c>
      <c r="CD100" s="214">
        <f>'3e Historical level Inputs'!CD97</f>
        <v>6.6024175941999337</v>
      </c>
      <c r="CE100" s="214">
        <f>'3e Historical level Inputs'!CE97</f>
        <v>6.6024175941999337</v>
      </c>
      <c r="CF100" s="214">
        <f>'3e Historical level Inputs'!CF97</f>
        <v>15.018871612768297</v>
      </c>
      <c r="CG100" s="214">
        <f>'3e Historical level Inputs'!CG97</f>
        <v>8.7655380156618747</v>
      </c>
      <c r="CH100" s="214">
        <f>'3e Historical level Inputs'!CH97</f>
        <v>8.7655380156618747</v>
      </c>
      <c r="CI100" s="214">
        <f>'3e Historical level Inputs'!CI97</f>
        <v>8.7655380156618747</v>
      </c>
      <c r="CJ100" s="214">
        <f>'3e Historical level Inputs'!CJ97</f>
        <v>8.7655380156618747</v>
      </c>
    </row>
    <row r="101" spans="2:88" s="165" customFormat="1" ht="10.5" customHeight="1" x14ac:dyDescent="0.25">
      <c r="B101" s="182" t="s">
        <v>554</v>
      </c>
      <c r="C101" s="214">
        <f>'3e Historical level Inputs'!C98</f>
        <v>88.907900801057167</v>
      </c>
      <c r="D101" s="214">
        <f>'3e Historical level Inputs'!D98</f>
        <v>89.2228354434869</v>
      </c>
      <c r="E101" s="214">
        <f>'3e Historical level Inputs'!E98</f>
        <v>103.18869384400993</v>
      </c>
      <c r="F101" s="214">
        <f>'3e Historical level Inputs'!F98</f>
        <v>103.25784488604373</v>
      </c>
      <c r="G101" s="214">
        <f>'3e Historical level Inputs'!G98</f>
        <v>110.38956078047262</v>
      </c>
      <c r="H101" s="214">
        <f>'3e Historical level Inputs'!H98</f>
        <v>111.70052282209861</v>
      </c>
      <c r="I101" s="214">
        <f>'3e Historical level Inputs'!I98</f>
        <v>114.89567331049632</v>
      </c>
      <c r="J101" s="214">
        <f>'3e Historical level Inputs'!J98</f>
        <v>114.41325620654189</v>
      </c>
      <c r="K101" s="214">
        <f>'3e Historical level Inputs'!K98</f>
        <v>121.04715621876539</v>
      </c>
      <c r="L101" s="214">
        <f>'3e Historical level Inputs'!L98</f>
        <v>120.45617283230332</v>
      </c>
      <c r="M101" s="214">
        <f>'3e Historical level Inputs'!M98</f>
        <v>126.56935319315116</v>
      </c>
      <c r="N101" s="180"/>
      <c r="O101" s="214">
        <f>'3e Historical level Inputs'!O98</f>
        <v>125.49442106415583</v>
      </c>
      <c r="P101" s="214">
        <f>'3e Historical level Inputs'!P98</f>
        <v>125.49442106415583</v>
      </c>
      <c r="Q101" s="214">
        <f>'3e Historical level Inputs'!Q98</f>
        <v>139.71758497034597</v>
      </c>
      <c r="R101" s="214">
        <f>'3e Historical level Inputs'!R98</f>
        <v>139.71758497034597</v>
      </c>
      <c r="S101" s="214">
        <f>'3e Historical level Inputs'!S98</f>
        <v>141.39334325971123</v>
      </c>
      <c r="T101" s="214">
        <f>'3e Historical level Inputs'!T98</f>
        <v>141.39334325971123</v>
      </c>
      <c r="U101" s="214">
        <f>'3e Historical level Inputs'!U98</f>
        <v>161.61679535715993</v>
      </c>
      <c r="V101" s="214">
        <f>'3e Historical level Inputs'!V98</f>
        <v>161.61679535715993</v>
      </c>
      <c r="W101" s="150"/>
      <c r="X101" s="182" t="s">
        <v>554</v>
      </c>
      <c r="Y101" s="214">
        <f>'3e Historical level Inputs'!Y98</f>
        <v>118.07705875336698</v>
      </c>
      <c r="Z101" s="214">
        <f>'3e Historical level Inputs'!Z98</f>
        <v>118.50377291366176</v>
      </c>
      <c r="AA101" s="214">
        <f>'3e Historical level Inputs'!AA98</f>
        <v>137.2785412534873</v>
      </c>
      <c r="AB101" s="214">
        <f>'3e Historical level Inputs'!AB98</f>
        <v>137.37219711784317</v>
      </c>
      <c r="AC101" s="214">
        <f>'3e Historical level Inputs'!AC98</f>
        <v>146.97498129828324</v>
      </c>
      <c r="AD101" s="214">
        <f>'3e Historical level Inputs'!AD98</f>
        <v>148.78179429410963</v>
      </c>
      <c r="AE101" s="214">
        <f>'3e Historical level Inputs'!AE98</f>
        <v>153.05177827785991</v>
      </c>
      <c r="AF101" s="214">
        <f>'3e Historical level Inputs'!AF98</f>
        <v>152.50792343202036</v>
      </c>
      <c r="AG101" s="214">
        <f>'3e Historical level Inputs'!AG98</f>
        <v>161.47386372529701</v>
      </c>
      <c r="AH101" s="214">
        <f>'3e Historical level Inputs'!AH98</f>
        <v>160.71814985263919</v>
      </c>
      <c r="AI101" s="214">
        <f>'3e Historical level Inputs'!AI98</f>
        <v>168.06212548551051</v>
      </c>
      <c r="AJ101" s="180"/>
      <c r="AK101" s="214">
        <f>'3e Historical level Inputs'!AK98</f>
        <v>166.49125558391935</v>
      </c>
      <c r="AL101" s="214">
        <f>'3e Historical level Inputs'!AL98</f>
        <v>166.49125558391935</v>
      </c>
      <c r="AM101" s="214">
        <f>'3e Historical level Inputs'!AM98</f>
        <v>185.6375469898137</v>
      </c>
      <c r="AN101" s="214">
        <f>'3e Historical level Inputs'!AN98</f>
        <v>185.6375469898137</v>
      </c>
      <c r="AO101" s="214">
        <f>'3e Historical level Inputs'!AO98</f>
        <v>187.90853505419244</v>
      </c>
      <c r="AP101" s="214">
        <f>'3e Historical level Inputs'!AP98</f>
        <v>187.90853505419244</v>
      </c>
      <c r="AQ101" s="214">
        <f>'3e Historical level Inputs'!AQ98</f>
        <v>215.09117813160694</v>
      </c>
      <c r="AR101" s="214">
        <f>'3e Historical level Inputs'!AR98</f>
        <v>215.09117813160694</v>
      </c>
      <c r="AT101" s="182" t="s">
        <v>554</v>
      </c>
      <c r="AU101" s="214">
        <f>'3e Historical level Inputs'!AU98</f>
        <v>19.106297226763822</v>
      </c>
      <c r="AV101" s="214">
        <f>'3e Historical level Inputs'!AV98</f>
        <v>19.106297226763822</v>
      </c>
      <c r="AW101" s="214">
        <f>'3e Historical level Inputs'!AW98</f>
        <v>20.852393125569616</v>
      </c>
      <c r="AX101" s="214">
        <f>'3e Historical level Inputs'!AX98</f>
        <v>20.849370287873601</v>
      </c>
      <c r="AY101" s="214">
        <f>'3e Historical level Inputs'!AY98</f>
        <v>21.50319340120604</v>
      </c>
      <c r="AZ101" s="214">
        <f>'3e Historical level Inputs'!AZ98</f>
        <v>21.819481548965165</v>
      </c>
      <c r="BA101" s="214">
        <f>'3e Historical level Inputs'!BA98</f>
        <v>25.256715910577434</v>
      </c>
      <c r="BB101" s="214">
        <f>'3e Historical level Inputs'!BB98</f>
        <v>24.167303215101221</v>
      </c>
      <c r="BC101" s="214">
        <f>'3e Historical level Inputs'!BC98</f>
        <v>23.962512789411697</v>
      </c>
      <c r="BD101" s="214">
        <f>'3e Historical level Inputs'!BD98</f>
        <v>23.858648398084732</v>
      </c>
      <c r="BE101" s="214">
        <f>'3e Historical level Inputs'!BE98</f>
        <v>33.366817904048837</v>
      </c>
      <c r="BF101" s="180"/>
      <c r="BG101" s="214">
        <f>'3e Historical level Inputs'!BG98</f>
        <v>33.475871166766694</v>
      </c>
      <c r="BH101" s="214">
        <f>'3e Historical level Inputs'!BH98</f>
        <v>33.475871166766694</v>
      </c>
      <c r="BI101" s="214">
        <f>'3e Historical level Inputs'!BI98</f>
        <v>33.951682778351355</v>
      </c>
      <c r="BJ101" s="214">
        <f>'3e Historical level Inputs'!BJ98</f>
        <v>33.951682778351355</v>
      </c>
      <c r="BK101" s="214">
        <f>'3e Historical level Inputs'!BK98</f>
        <v>33.94954851889451</v>
      </c>
      <c r="BL101" s="214">
        <f>'3e Historical level Inputs'!BL98</f>
        <v>33.94954851889451</v>
      </c>
      <c r="BM101" s="214">
        <f>'3e Historical level Inputs'!BM98</f>
        <v>47.221804792101878</v>
      </c>
      <c r="BN101" s="214">
        <f>'3e Historical level Inputs'!BN98</f>
        <v>47.221804792101878</v>
      </c>
      <c r="BO101" s="150"/>
      <c r="BP101" s="182" t="s">
        <v>554</v>
      </c>
      <c r="BQ101" s="214">
        <f>'3e Historical level Inputs'!BQ98</f>
        <v>108.01419802782098</v>
      </c>
      <c r="BR101" s="214">
        <f>'3e Historical level Inputs'!BR98</f>
        <v>108.32913267025071</v>
      </c>
      <c r="BS101" s="214">
        <f>'3e Historical level Inputs'!BS98</f>
        <v>124.04108696957955</v>
      </c>
      <c r="BT101" s="214">
        <f>'3e Historical level Inputs'!BT98</f>
        <v>124.10721517391733</v>
      </c>
      <c r="BU101" s="214">
        <f>'3e Historical level Inputs'!BU98</f>
        <v>131.89275418167867</v>
      </c>
      <c r="BV101" s="214">
        <f>'3e Historical level Inputs'!BV98</f>
        <v>133.52000437106378</v>
      </c>
      <c r="BW101" s="214">
        <f>'3e Historical level Inputs'!BW98</f>
        <v>140.15238922107375</v>
      </c>
      <c r="BX101" s="214">
        <f>'3e Historical level Inputs'!BX98</f>
        <v>138.5805594216431</v>
      </c>
      <c r="BY101" s="214">
        <f>'3e Historical level Inputs'!BY98</f>
        <v>145.0096690081771</v>
      </c>
      <c r="BZ101" s="214">
        <f>'3e Historical level Inputs'!BZ98</f>
        <v>144.31482123038805</v>
      </c>
      <c r="CA101" s="214">
        <f>'3e Historical level Inputs'!CA98</f>
        <v>159.9361710972</v>
      </c>
      <c r="CB101" s="180"/>
      <c r="CC101" s="214">
        <f>'3e Historical level Inputs'!CC98</f>
        <v>158.97029223092252</v>
      </c>
      <c r="CD101" s="214">
        <f>'3e Historical level Inputs'!CD98</f>
        <v>158.97029223092252</v>
      </c>
      <c r="CE101" s="214">
        <f>'3e Historical level Inputs'!CE98</f>
        <v>173.66926774869734</v>
      </c>
      <c r="CF101" s="214">
        <f>'3e Historical level Inputs'!CF98</f>
        <v>173.66926774869734</v>
      </c>
      <c r="CG101" s="214">
        <f>'3e Historical level Inputs'!CG98</f>
        <v>175.34289177860575</v>
      </c>
      <c r="CH101" s="214">
        <f>'3e Historical level Inputs'!CH98</f>
        <v>175.34289177860575</v>
      </c>
      <c r="CI101" s="214">
        <f>'3e Historical level Inputs'!CI98</f>
        <v>208.83860014926182</v>
      </c>
      <c r="CJ101" s="214">
        <f>'3e Historical level Inputs'!CJ98</f>
        <v>208.83860014926182</v>
      </c>
    </row>
    <row r="102" spans="2:88" s="165" customFormat="1" ht="10.5" customHeight="1" x14ac:dyDescent="0.25">
      <c r="B102" s="182" t="s">
        <v>555</v>
      </c>
      <c r="C102" s="214">
        <f>'3e Historical level Inputs'!C99</f>
        <v>134.94626558994401</v>
      </c>
      <c r="D102" s="214">
        <f>'3e Historical level Inputs'!D99</f>
        <v>135.83719089936108</v>
      </c>
      <c r="E102" s="214">
        <f>'3e Historical level Inputs'!E99</f>
        <v>131.67837067324322</v>
      </c>
      <c r="F102" s="214">
        <f>'3e Historical level Inputs'!F99</f>
        <v>131.2842545781717</v>
      </c>
      <c r="G102" s="214">
        <f>'3e Historical level Inputs'!G99</f>
        <v>138.51639149164146</v>
      </c>
      <c r="H102" s="214">
        <f>'3e Historical level Inputs'!H99</f>
        <v>140.23783389769395</v>
      </c>
      <c r="I102" s="214">
        <f>'3e Historical level Inputs'!I99</f>
        <v>140.5199304149771</v>
      </c>
      <c r="J102" s="214">
        <f>'3e Historical level Inputs'!J99</f>
        <v>144.00471246533911</v>
      </c>
      <c r="K102" s="214">
        <f>'3e Historical level Inputs'!K99</f>
        <v>153.15544286240794</v>
      </c>
      <c r="L102" s="214">
        <f>'3e Historical level Inputs'!L99</f>
        <v>153.27044256757927</v>
      </c>
      <c r="M102" s="214">
        <f>'3e Historical level Inputs'!M99</f>
        <v>201.74330332289634</v>
      </c>
      <c r="N102" s="180"/>
      <c r="O102" s="214">
        <f>'3e Historical level Inputs'!O99</f>
        <v>207.14962998740157</v>
      </c>
      <c r="P102" s="214">
        <f>'3e Historical level Inputs'!P99</f>
        <v>207.14962998740157</v>
      </c>
      <c r="Q102" s="214">
        <f>'3e Historical level Inputs'!Q99</f>
        <v>225.97684176362142</v>
      </c>
      <c r="R102" s="214">
        <f>'3e Historical level Inputs'!R99</f>
        <v>232.19848662979393</v>
      </c>
      <c r="S102" s="214">
        <f>'3e Historical level Inputs'!S99</f>
        <v>233.19085855084813</v>
      </c>
      <c r="T102" s="214">
        <f>'3e Historical level Inputs'!T99</f>
        <v>233.19085855084813</v>
      </c>
      <c r="U102" s="214">
        <f>'3e Historical level Inputs'!U99</f>
        <v>216.88781027942559</v>
      </c>
      <c r="V102" s="214">
        <f>'3e Historical level Inputs'!V99</f>
        <v>210.63280209342579</v>
      </c>
      <c r="W102" s="150"/>
      <c r="X102" s="182" t="s">
        <v>555</v>
      </c>
      <c r="Y102" s="214">
        <f>'3e Historical level Inputs'!Y99</f>
        <v>140.67827761874798</v>
      </c>
      <c r="Z102" s="214">
        <f>'3e Historical level Inputs'!Z99</f>
        <v>141.88362767308908</v>
      </c>
      <c r="AA102" s="214">
        <f>'3e Historical level Inputs'!AA99</f>
        <v>146.74643050364855</v>
      </c>
      <c r="AB102" s="214">
        <f>'3e Historical level Inputs'!AB99</f>
        <v>146.21321809921974</v>
      </c>
      <c r="AC102" s="214">
        <f>'3e Historical level Inputs'!AC99</f>
        <v>154.98695474225545</v>
      </c>
      <c r="AD102" s="214">
        <f>'3e Historical level Inputs'!AD99</f>
        <v>155.91941768584419</v>
      </c>
      <c r="AE102" s="214">
        <f>'3e Historical level Inputs'!AE99</f>
        <v>156.82128408270361</v>
      </c>
      <c r="AF102" s="214">
        <f>'3e Historical level Inputs'!AF99</f>
        <v>160.05334295858538</v>
      </c>
      <c r="AG102" s="214">
        <f>'3e Historical level Inputs'!AG99</f>
        <v>171.05986563571534</v>
      </c>
      <c r="AH102" s="214">
        <f>'3e Historical level Inputs'!AH99</f>
        <v>170.07802785187067</v>
      </c>
      <c r="AI102" s="214">
        <f>'3e Historical level Inputs'!AI99</f>
        <v>211.18364579762692</v>
      </c>
      <c r="AJ102" s="180"/>
      <c r="AK102" s="214">
        <f>'3e Historical level Inputs'!AK99</f>
        <v>221.9286821365277</v>
      </c>
      <c r="AL102" s="214">
        <f>'3e Historical level Inputs'!AL99</f>
        <v>221.9286821365277</v>
      </c>
      <c r="AM102" s="214">
        <f>'3e Historical level Inputs'!AM99</f>
        <v>252.2686339812083</v>
      </c>
      <c r="AN102" s="214">
        <f>'3e Historical level Inputs'!AN99</f>
        <v>260.18181224363241</v>
      </c>
      <c r="AO102" s="214">
        <f>'3e Historical level Inputs'!AO99</f>
        <v>264.07391017309408</v>
      </c>
      <c r="AP102" s="214">
        <f>'3e Historical level Inputs'!AP99</f>
        <v>264.07391017309408</v>
      </c>
      <c r="AQ102" s="214">
        <f>'3e Historical level Inputs'!AQ99</f>
        <v>235.36368567467744</v>
      </c>
      <c r="AR102" s="214">
        <f>'3e Historical level Inputs'!AR99</f>
        <v>227.40600489841836</v>
      </c>
      <c r="AT102" s="182" t="s">
        <v>555</v>
      </c>
      <c r="AU102" s="214">
        <f>'3e Historical level Inputs'!AU99</f>
        <v>122.43954491549439</v>
      </c>
      <c r="AV102" s="214">
        <f>'3e Historical level Inputs'!AV99</f>
        <v>122.46354491524748</v>
      </c>
      <c r="AW102" s="214">
        <f>'3e Historical level Inputs'!AW99</f>
        <v>126.26991866834115</v>
      </c>
      <c r="AX102" s="214">
        <f>'3e Historical level Inputs'!AX99</f>
        <v>126.34191866760045</v>
      </c>
      <c r="AY102" s="214">
        <f>'3e Historical level Inputs'!AY99</f>
        <v>131.74472031618731</v>
      </c>
      <c r="AZ102" s="214">
        <f>'3e Historical level Inputs'!AZ99</f>
        <v>131.30072032075481</v>
      </c>
      <c r="BA102" s="214">
        <f>'3e Historical level Inputs'!BA99</f>
        <v>132.24553140529321</v>
      </c>
      <c r="BB102" s="214">
        <f>'3e Historical level Inputs'!BB99</f>
        <v>129.58153143269809</v>
      </c>
      <c r="BC102" s="214">
        <f>'3e Historical level Inputs'!BC99</f>
        <v>123.6783856835283</v>
      </c>
      <c r="BD102" s="214">
        <f>'3e Historical level Inputs'!BD99</f>
        <v>123.24638568797238</v>
      </c>
      <c r="BE102" s="214">
        <f>'3e Historical level Inputs'!BE99</f>
        <v>160.08341657435014</v>
      </c>
      <c r="BF102" s="180"/>
      <c r="BG102" s="214">
        <f>'3e Historical level Inputs'!BG99</f>
        <v>156.36523204518753</v>
      </c>
      <c r="BH102" s="214">
        <f>'3e Historical level Inputs'!BH99</f>
        <v>156.36523204518753</v>
      </c>
      <c r="BI102" s="214">
        <f>'3e Historical level Inputs'!BI99</f>
        <v>158.4287908224137</v>
      </c>
      <c r="BJ102" s="214">
        <f>'3e Historical level Inputs'!BJ99</f>
        <v>158.4287908224137</v>
      </c>
      <c r="BK102" s="214">
        <f>'3e Historical level Inputs'!BK99</f>
        <v>160.70879079895903</v>
      </c>
      <c r="BL102" s="214">
        <f>'3e Historical level Inputs'!BL99</f>
        <v>160.70879079895903</v>
      </c>
      <c r="BM102" s="214">
        <f>'3e Historical level Inputs'!BM99</f>
        <v>163.12102913107302</v>
      </c>
      <c r="BN102" s="214">
        <f>'3e Historical level Inputs'!BN99</f>
        <v>163.12102913107302</v>
      </c>
      <c r="BO102" s="150"/>
      <c r="BP102" s="182" t="s">
        <v>555</v>
      </c>
      <c r="BQ102" s="214">
        <f>'3e Historical level Inputs'!BQ99</f>
        <v>257.38581050543837</v>
      </c>
      <c r="BR102" s="214">
        <f>'3e Historical level Inputs'!BR99</f>
        <v>258.30073581460857</v>
      </c>
      <c r="BS102" s="214">
        <f>'3e Historical level Inputs'!BS99</f>
        <v>257.94828934158437</v>
      </c>
      <c r="BT102" s="214">
        <f>'3e Historical level Inputs'!BT99</f>
        <v>257.62617324577218</v>
      </c>
      <c r="BU102" s="214">
        <f>'3e Historical level Inputs'!BU99</f>
        <v>270.2611118078288</v>
      </c>
      <c r="BV102" s="214">
        <f>'3e Historical level Inputs'!BV99</f>
        <v>271.53855421844878</v>
      </c>
      <c r="BW102" s="214">
        <f>'3e Historical level Inputs'!BW99</f>
        <v>272.76546182027027</v>
      </c>
      <c r="BX102" s="214">
        <f>'3e Historical level Inputs'!BX99</f>
        <v>273.5862438980372</v>
      </c>
      <c r="BY102" s="214">
        <f>'3e Historical level Inputs'!BY99</f>
        <v>276.83382854593623</v>
      </c>
      <c r="BZ102" s="214">
        <f>'3e Historical level Inputs'!BZ99</f>
        <v>276.51682825555167</v>
      </c>
      <c r="CA102" s="214">
        <f>'3e Historical level Inputs'!CA99</f>
        <v>361.82671989724645</v>
      </c>
      <c r="CB102" s="180"/>
      <c r="CC102" s="214">
        <f>'3e Historical level Inputs'!CC99</f>
        <v>363.51486203258912</v>
      </c>
      <c r="CD102" s="214">
        <f>'3e Historical level Inputs'!CD99</f>
        <v>363.51486203258912</v>
      </c>
      <c r="CE102" s="214">
        <f>'3e Historical level Inputs'!CE99</f>
        <v>384.40563258603515</v>
      </c>
      <c r="CF102" s="214">
        <f>'3e Historical level Inputs'!CF99</f>
        <v>390.62727745220764</v>
      </c>
      <c r="CG102" s="214">
        <f>'3e Historical level Inputs'!CG99</f>
        <v>393.89964934980719</v>
      </c>
      <c r="CH102" s="214">
        <f>'3e Historical level Inputs'!CH99</f>
        <v>393.89964934980719</v>
      </c>
      <c r="CI102" s="214">
        <f>'3e Historical level Inputs'!CI99</f>
        <v>380.00883941049858</v>
      </c>
      <c r="CJ102" s="214">
        <f>'3e Historical level Inputs'!CJ99</f>
        <v>373.75383122449881</v>
      </c>
    </row>
    <row r="103" spans="2:88" s="165" customFormat="1" ht="10.5" customHeight="1" x14ac:dyDescent="0.25">
      <c r="B103" s="182" t="s">
        <v>556</v>
      </c>
      <c r="C103" s="214">
        <f>'3e Historical level Inputs'!C100</f>
        <v>78.263999999999996</v>
      </c>
      <c r="D103" s="214">
        <f>'3e Historical level Inputs'!D100</f>
        <v>79.259530332681024</v>
      </c>
      <c r="E103" s="214">
        <f>'3e Historical level Inputs'!E100</f>
        <v>80.408219178082177</v>
      </c>
      <c r="F103" s="214">
        <f>'3e Historical level Inputs'!F100</f>
        <v>81.097432485322898</v>
      </c>
      <c r="G103" s="214">
        <f>'3e Historical level Inputs'!G100</f>
        <v>82.016383561643821</v>
      </c>
      <c r="H103" s="214">
        <f>'3e Historical level Inputs'!H100</f>
        <v>82.629017612524436</v>
      </c>
      <c r="I103" s="214">
        <f>'3e Historical level Inputs'!I100</f>
        <v>83.088493150684926</v>
      </c>
      <c r="J103" s="214">
        <f>'3e Historical level Inputs'!J100</f>
        <v>83.318230919765156</v>
      </c>
      <c r="K103" s="214">
        <f>'3e Historical level Inputs'!K100</f>
        <v>83.777706457925646</v>
      </c>
      <c r="L103" s="214">
        <f>'3e Historical level Inputs'!L100</f>
        <v>85.309291585127184</v>
      </c>
      <c r="M103" s="214">
        <f>'3e Historical level Inputs'!M100</f>
        <v>87.836407045009778</v>
      </c>
      <c r="N103" s="180"/>
      <c r="O103" s="214">
        <f>'3e Historical level Inputs'!O100</f>
        <v>92.278003913894295</v>
      </c>
      <c r="P103" s="214">
        <f>'3e Historical level Inputs'!P100</f>
        <v>92.278003913894295</v>
      </c>
      <c r="Q103" s="214">
        <f>'3e Historical level Inputs'!Q100</f>
        <v>95.953808219178057</v>
      </c>
      <c r="R103" s="214">
        <f>'3e Historical level Inputs'!R100</f>
        <v>95.953808219178057</v>
      </c>
      <c r="S103" s="214">
        <f>'3e Historical level Inputs'!S100</f>
        <v>99.093557729941281</v>
      </c>
      <c r="T103" s="214">
        <f>'3e Historical level Inputs'!T100</f>
        <v>99.093557729941281</v>
      </c>
      <c r="U103" s="214">
        <f>'3e Historical level Inputs'!U100</f>
        <v>99.935929549902113</v>
      </c>
      <c r="V103" s="214">
        <f>'3e Historical level Inputs'!V100</f>
        <v>99.935929549902113</v>
      </c>
      <c r="W103" s="150"/>
      <c r="X103" s="182" t="s">
        <v>556</v>
      </c>
      <c r="Y103" s="214">
        <f>'3e Historical level Inputs'!Y100</f>
        <v>78.263999999999996</v>
      </c>
      <c r="Z103" s="214">
        <f>'3e Historical level Inputs'!Z100</f>
        <v>79.259530332681024</v>
      </c>
      <c r="AA103" s="214">
        <f>'3e Historical level Inputs'!AA100</f>
        <v>80.408219178082177</v>
      </c>
      <c r="AB103" s="214">
        <f>'3e Historical level Inputs'!AB100</f>
        <v>81.097432485322898</v>
      </c>
      <c r="AC103" s="214">
        <f>'3e Historical level Inputs'!AC100</f>
        <v>82.016383561643821</v>
      </c>
      <c r="AD103" s="214">
        <f>'3e Historical level Inputs'!AD100</f>
        <v>82.629017612524436</v>
      </c>
      <c r="AE103" s="214">
        <f>'3e Historical level Inputs'!AE100</f>
        <v>83.088493150684926</v>
      </c>
      <c r="AF103" s="214">
        <f>'3e Historical level Inputs'!AF100</f>
        <v>83.318230919765156</v>
      </c>
      <c r="AG103" s="214">
        <f>'3e Historical level Inputs'!AG100</f>
        <v>83.777706457925646</v>
      </c>
      <c r="AH103" s="214">
        <f>'3e Historical level Inputs'!AH100</f>
        <v>85.309291585127184</v>
      </c>
      <c r="AI103" s="214">
        <f>'3e Historical level Inputs'!AI100</f>
        <v>87.836407045009778</v>
      </c>
      <c r="AJ103" s="180"/>
      <c r="AK103" s="214">
        <f>'3e Historical level Inputs'!AK100</f>
        <v>92.278003913894295</v>
      </c>
      <c r="AL103" s="214">
        <f>'3e Historical level Inputs'!AL100</f>
        <v>92.278003913894295</v>
      </c>
      <c r="AM103" s="214">
        <f>'3e Historical level Inputs'!AM100</f>
        <v>95.953808219178057</v>
      </c>
      <c r="AN103" s="214">
        <f>'3e Historical level Inputs'!AN100</f>
        <v>95.953808219178057</v>
      </c>
      <c r="AO103" s="214">
        <f>'3e Historical level Inputs'!AO100</f>
        <v>99.093557729941281</v>
      </c>
      <c r="AP103" s="214">
        <f>'3e Historical level Inputs'!AP100</f>
        <v>99.093557729941281</v>
      </c>
      <c r="AQ103" s="214">
        <f>'3e Historical level Inputs'!AQ100</f>
        <v>99.935929549902113</v>
      </c>
      <c r="AR103" s="214">
        <f>'3e Historical level Inputs'!AR100</f>
        <v>99.935929549902113</v>
      </c>
      <c r="AT103" s="182" t="s">
        <v>556</v>
      </c>
      <c r="AU103" s="214">
        <f>'3e Historical level Inputs'!AU100</f>
        <v>89.202099999999987</v>
      </c>
      <c r="AV103" s="214">
        <f>'3e Historical level Inputs'!AV100</f>
        <v>90.336764677103716</v>
      </c>
      <c r="AW103" s="214">
        <f>'3e Historical level Inputs'!AW100</f>
        <v>91.64599315068493</v>
      </c>
      <c r="AX103" s="214">
        <f>'3e Historical level Inputs'!AX100</f>
        <v>92.431530234833659</v>
      </c>
      <c r="AY103" s="214">
        <f>'3e Historical level Inputs'!AY100</f>
        <v>93.478913013698644</v>
      </c>
      <c r="AZ103" s="214">
        <f>'3e Historical level Inputs'!AZ100</f>
        <v>94.177168199608587</v>
      </c>
      <c r="BA103" s="214">
        <f>'3e Historical level Inputs'!BA100</f>
        <v>94.700859589041102</v>
      </c>
      <c r="BB103" s="214">
        <f>'3e Historical level Inputs'!BB100</f>
        <v>94.96270528375733</v>
      </c>
      <c r="BC103" s="214">
        <f>'3e Historical level Inputs'!BC100</f>
        <v>95.486396673189816</v>
      </c>
      <c r="BD103" s="214">
        <f>'3e Historical level Inputs'!BD100</f>
        <v>97.232034637964787</v>
      </c>
      <c r="BE103" s="214">
        <f>'3e Historical level Inputs'!BE100</f>
        <v>100.11233727984344</v>
      </c>
      <c r="BF103" s="180"/>
      <c r="BG103" s="214">
        <f>'3e Historical level Inputs'!BG100</f>
        <v>105.1746873776908</v>
      </c>
      <c r="BH103" s="214">
        <f>'3e Historical level Inputs'!BH100</f>
        <v>105.1746873776908</v>
      </c>
      <c r="BI103" s="214">
        <f>'3e Historical level Inputs'!BI100</f>
        <v>109.36421849315069</v>
      </c>
      <c r="BJ103" s="214">
        <f>'3e Historical level Inputs'!BJ100</f>
        <v>109.36421849315069</v>
      </c>
      <c r="BK103" s="214">
        <f>'3e Historical level Inputs'!BK100</f>
        <v>112.94277632093933</v>
      </c>
      <c r="BL103" s="214">
        <f>'3e Historical level Inputs'!BL100</f>
        <v>112.94277632093933</v>
      </c>
      <c r="BM103" s="214">
        <f>'3e Historical level Inputs'!BM100</f>
        <v>113.90287720156557</v>
      </c>
      <c r="BN103" s="214">
        <f>'3e Historical level Inputs'!BN100</f>
        <v>113.90287720156557</v>
      </c>
      <c r="BO103" s="150"/>
      <c r="BP103" s="182" t="s">
        <v>556</v>
      </c>
      <c r="BQ103" s="214">
        <f>'3e Historical level Inputs'!BQ100</f>
        <v>167.46609999999998</v>
      </c>
      <c r="BR103" s="214">
        <f>'3e Historical level Inputs'!BR100</f>
        <v>169.59629500978474</v>
      </c>
      <c r="BS103" s="214">
        <f>'3e Historical level Inputs'!BS100</f>
        <v>172.05421232876711</v>
      </c>
      <c r="BT103" s="214">
        <f>'3e Historical level Inputs'!BT100</f>
        <v>173.52896272015656</v>
      </c>
      <c r="BU103" s="214">
        <f>'3e Historical level Inputs'!BU100</f>
        <v>175.49529657534248</v>
      </c>
      <c r="BV103" s="214">
        <f>'3e Historical level Inputs'!BV100</f>
        <v>176.80618581213304</v>
      </c>
      <c r="BW103" s="214">
        <f>'3e Historical level Inputs'!BW100</f>
        <v>177.78935273972604</v>
      </c>
      <c r="BX103" s="214">
        <f>'3e Historical level Inputs'!BX100</f>
        <v>178.28093620352249</v>
      </c>
      <c r="BY103" s="214">
        <f>'3e Historical level Inputs'!BY100</f>
        <v>179.26410313111546</v>
      </c>
      <c r="BZ103" s="214">
        <f>'3e Historical level Inputs'!BZ100</f>
        <v>182.54132622309197</v>
      </c>
      <c r="CA103" s="214">
        <f>'3e Historical level Inputs'!CA100</f>
        <v>187.94874432485324</v>
      </c>
      <c r="CB103" s="180"/>
      <c r="CC103" s="214">
        <f>'3e Historical level Inputs'!CC100</f>
        <v>197.4526912915851</v>
      </c>
      <c r="CD103" s="214">
        <f>'3e Historical level Inputs'!CD100</f>
        <v>197.4526912915851</v>
      </c>
      <c r="CE103" s="214">
        <f>'3e Historical level Inputs'!CE100</f>
        <v>205.31802671232873</v>
      </c>
      <c r="CF103" s="214">
        <f>'3e Historical level Inputs'!CF100</f>
        <v>205.31802671232873</v>
      </c>
      <c r="CG103" s="214">
        <f>'3e Historical level Inputs'!CG100</f>
        <v>212.03633405088061</v>
      </c>
      <c r="CH103" s="214">
        <f>'3e Historical level Inputs'!CH100</f>
        <v>212.03633405088061</v>
      </c>
      <c r="CI103" s="214">
        <f>'3e Historical level Inputs'!CI100</f>
        <v>213.8388067514677</v>
      </c>
      <c r="CJ103" s="214">
        <f>'3e Historical level Inputs'!CJ100</f>
        <v>213.8388067514677</v>
      </c>
    </row>
    <row r="104" spans="2:88" s="165" customFormat="1" ht="10.5" customHeight="1" x14ac:dyDescent="0.25">
      <c r="B104" s="182" t="s">
        <v>557</v>
      </c>
      <c r="C104" s="214">
        <f>'3e Historical level Inputs'!C101</f>
        <v>0</v>
      </c>
      <c r="D104" s="214">
        <f>'3e Historical level Inputs'!D101</f>
        <v>-0.18995111249132623</v>
      </c>
      <c r="E104" s="214">
        <f>'3e Historical level Inputs'!E101</f>
        <v>2.3898870370752552</v>
      </c>
      <c r="F104" s="214">
        <f>'3e Historical level Inputs'!F101</f>
        <v>2.4654814606041811</v>
      </c>
      <c r="G104" s="214">
        <f>'3e Historical level Inputs'!G101</f>
        <v>4.8850955964817686</v>
      </c>
      <c r="H104" s="214">
        <f>'3e Historical level Inputs'!H101</f>
        <v>4.7480163427765101</v>
      </c>
      <c r="I104" s="214">
        <f>'3e Historical level Inputs'!I101</f>
        <v>7.0936419973386942</v>
      </c>
      <c r="J104" s="214">
        <f>'3e Historical level Inputs'!J101</f>
        <v>6.2155900817178926</v>
      </c>
      <c r="K104" s="214">
        <f>'3e Historical level Inputs'!K101</f>
        <v>5.8459595331056082</v>
      </c>
      <c r="L104" s="214">
        <f>'3e Historical level Inputs'!L101</f>
        <v>6.2696858243973574</v>
      </c>
      <c r="M104" s="214">
        <f>'3e Historical level Inputs'!M101</f>
        <v>6.0892580260299445</v>
      </c>
      <c r="N104" s="180"/>
      <c r="O104" s="214">
        <f>'3e Historical level Inputs'!O101</f>
        <v>5.9026181198620185</v>
      </c>
      <c r="P104" s="214">
        <f>'3e Historical level Inputs'!P101</f>
        <v>5.9026181198620185</v>
      </c>
      <c r="Q104" s="214">
        <f>'3e Historical level Inputs'!Q101</f>
        <v>6.7712661500374631</v>
      </c>
      <c r="R104" s="214">
        <f>'3e Historical level Inputs'!R101</f>
        <v>6.7712661500374631</v>
      </c>
      <c r="S104" s="214">
        <f>'3e Historical level Inputs'!S101</f>
        <v>6.0259240673832313</v>
      </c>
      <c r="T104" s="214">
        <f>'3e Historical level Inputs'!T101</f>
        <v>6.0259240673832313</v>
      </c>
      <c r="U104" s="214">
        <f>'3e Historical level Inputs'!U101</f>
        <v>6.7612826686401357</v>
      </c>
      <c r="V104" s="214">
        <f>'3e Historical level Inputs'!V101</f>
        <v>6.7612826686401357</v>
      </c>
      <c r="W104" s="150"/>
      <c r="X104" s="182" t="s">
        <v>557</v>
      </c>
      <c r="Y104" s="214">
        <f>'3e Historical level Inputs'!Y101</f>
        <v>0</v>
      </c>
      <c r="Z104" s="214">
        <f>'3e Historical level Inputs'!Z101</f>
        <v>-0.18995111249132623</v>
      </c>
      <c r="AA104" s="214">
        <f>'3e Historical level Inputs'!AA101</f>
        <v>2.3898870370752552</v>
      </c>
      <c r="AB104" s="214">
        <f>'3e Historical level Inputs'!AB101</f>
        <v>2.4654814606041811</v>
      </c>
      <c r="AC104" s="214">
        <f>'3e Historical level Inputs'!AC101</f>
        <v>4.8850955964817686</v>
      </c>
      <c r="AD104" s="214">
        <f>'3e Historical level Inputs'!AD101</f>
        <v>4.7480163427765101</v>
      </c>
      <c r="AE104" s="214">
        <f>'3e Historical level Inputs'!AE101</f>
        <v>7.0936419973386942</v>
      </c>
      <c r="AF104" s="214">
        <f>'3e Historical level Inputs'!AF101</f>
        <v>6.2155900817178926</v>
      </c>
      <c r="AG104" s="214">
        <f>'3e Historical level Inputs'!AG101</f>
        <v>5.8459595331056082</v>
      </c>
      <c r="AH104" s="214">
        <f>'3e Historical level Inputs'!AH101</f>
        <v>6.2696858243973574</v>
      </c>
      <c r="AI104" s="214">
        <f>'3e Historical level Inputs'!AI101</f>
        <v>6.0892580260299445</v>
      </c>
      <c r="AJ104" s="180"/>
      <c r="AK104" s="214">
        <f>'3e Historical level Inputs'!AK101</f>
        <v>5.9026181198620185</v>
      </c>
      <c r="AL104" s="214">
        <f>'3e Historical level Inputs'!AL101</f>
        <v>5.9026181198620185</v>
      </c>
      <c r="AM104" s="214">
        <f>'3e Historical level Inputs'!AM101</f>
        <v>6.7712661500374631</v>
      </c>
      <c r="AN104" s="214">
        <f>'3e Historical level Inputs'!AN101</f>
        <v>6.7712661500374631</v>
      </c>
      <c r="AO104" s="214">
        <f>'3e Historical level Inputs'!AO101</f>
        <v>6.0259240673832313</v>
      </c>
      <c r="AP104" s="214">
        <f>'3e Historical level Inputs'!AP101</f>
        <v>6.0259240673832313</v>
      </c>
      <c r="AQ104" s="214">
        <f>'3e Historical level Inputs'!AQ101</f>
        <v>6.7612826686401357</v>
      </c>
      <c r="AR104" s="214">
        <f>'3e Historical level Inputs'!AR101</f>
        <v>6.7612826686401357</v>
      </c>
      <c r="AT104" s="182" t="s">
        <v>557</v>
      </c>
      <c r="AU104" s="214">
        <f>'3e Historical level Inputs'!AU101</f>
        <v>0</v>
      </c>
      <c r="AV104" s="214">
        <f>'3e Historical level Inputs'!AV101</f>
        <v>-0.14839729644435984</v>
      </c>
      <c r="AW104" s="214">
        <f>'3e Historical level Inputs'!AW101</f>
        <v>1.899695256253338</v>
      </c>
      <c r="AX104" s="214">
        <f>'3e Historical level Inputs'!AX101</f>
        <v>1.9653659209909347</v>
      </c>
      <c r="AY104" s="214">
        <f>'3e Historical level Inputs'!AY101</f>
        <v>3.9407096937509896</v>
      </c>
      <c r="AZ104" s="214">
        <f>'3e Historical level Inputs'!AZ101</f>
        <v>3.6877871322225366</v>
      </c>
      <c r="BA104" s="214">
        <f>'3e Historical level Inputs'!BA101</f>
        <v>5.3969094444864529</v>
      </c>
      <c r="BB104" s="214">
        <f>'3e Historical level Inputs'!BB101</f>
        <v>4.6837637900821667</v>
      </c>
      <c r="BC104" s="214">
        <f>'3e Historical level Inputs'!BC101</f>
        <v>4.4188952689582788</v>
      </c>
      <c r="BD104" s="214">
        <f>'3e Historical level Inputs'!BD101</f>
        <v>-1.4350963821646192</v>
      </c>
      <c r="BE104" s="214">
        <f>'3e Historical level Inputs'!BE101</f>
        <v>-3.050256404560824</v>
      </c>
      <c r="BF104" s="180"/>
      <c r="BG104" s="214">
        <f>'3e Historical level Inputs'!BG101</f>
        <v>-8.5975135901744455</v>
      </c>
      <c r="BH104" s="214">
        <f>'3e Historical level Inputs'!BH101</f>
        <v>-8.5975135901744455</v>
      </c>
      <c r="BI104" s="214">
        <f>'3e Historical level Inputs'!BI101</f>
        <v>-10.436010742446907</v>
      </c>
      <c r="BJ104" s="214">
        <f>'3e Historical level Inputs'!BJ101</f>
        <v>-10.436010742446907</v>
      </c>
      <c r="BK104" s="214">
        <f>'3e Historical level Inputs'!BK101</f>
        <v>-11.080758582985029</v>
      </c>
      <c r="BL104" s="214">
        <f>'3e Historical level Inputs'!BL101</f>
        <v>-11.080758582985029</v>
      </c>
      <c r="BM104" s="214">
        <f>'3e Historical level Inputs'!BM101</f>
        <v>-15.133734561882791</v>
      </c>
      <c r="BN104" s="214">
        <f>'3e Historical level Inputs'!BN101</f>
        <v>-15.133734561882791</v>
      </c>
      <c r="BO104" s="150"/>
      <c r="BP104" s="182" t="s">
        <v>557</v>
      </c>
      <c r="BQ104" s="214">
        <f>'3e Historical level Inputs'!BQ101</f>
        <v>0</v>
      </c>
      <c r="BR104" s="214">
        <f>'3e Historical level Inputs'!BR101</f>
        <v>-0.33834840893568607</v>
      </c>
      <c r="BS104" s="214">
        <f>'3e Historical level Inputs'!BS101</f>
        <v>4.2895822933285928</v>
      </c>
      <c r="BT104" s="214">
        <f>'3e Historical level Inputs'!BT101</f>
        <v>4.4308473815951155</v>
      </c>
      <c r="BU104" s="214">
        <f>'3e Historical level Inputs'!BU101</f>
        <v>8.8258052902327577</v>
      </c>
      <c r="BV104" s="214">
        <f>'3e Historical level Inputs'!BV101</f>
        <v>8.4358034749990463</v>
      </c>
      <c r="BW104" s="214">
        <f>'3e Historical level Inputs'!BW101</f>
        <v>12.490551441825147</v>
      </c>
      <c r="BX104" s="214">
        <f>'3e Historical level Inputs'!BX101</f>
        <v>10.899353871800059</v>
      </c>
      <c r="BY104" s="214">
        <f>'3e Historical level Inputs'!BY101</f>
        <v>10.264854802063887</v>
      </c>
      <c r="BZ104" s="214">
        <f>'3e Historical level Inputs'!BZ101</f>
        <v>4.8345894422327387</v>
      </c>
      <c r="CA104" s="214">
        <f>'3e Historical level Inputs'!CA101</f>
        <v>3.0390016214691205</v>
      </c>
      <c r="CB104" s="180"/>
      <c r="CC104" s="214">
        <f>'3e Historical level Inputs'!CC101</f>
        <v>-2.694895470312427</v>
      </c>
      <c r="CD104" s="214">
        <f>'3e Historical level Inputs'!CD101</f>
        <v>-2.694895470312427</v>
      </c>
      <c r="CE104" s="214">
        <f>'3e Historical level Inputs'!CE101</f>
        <v>-3.6647445924094439</v>
      </c>
      <c r="CF104" s="214">
        <f>'3e Historical level Inputs'!CF101</f>
        <v>-3.6647445924094439</v>
      </c>
      <c r="CG104" s="214">
        <f>'3e Historical level Inputs'!CG101</f>
        <v>-5.0548345156017973</v>
      </c>
      <c r="CH104" s="214">
        <f>'3e Historical level Inputs'!CH101</f>
        <v>-5.0548345156017973</v>
      </c>
      <c r="CI104" s="214">
        <f>'3e Historical level Inputs'!CI101</f>
        <v>-8.3724518932426548</v>
      </c>
      <c r="CJ104" s="214">
        <f>'3e Historical level Inputs'!CJ101</f>
        <v>-8.3724518932426548</v>
      </c>
    </row>
    <row r="105" spans="2:88" s="165" customFormat="1" ht="10.5" customHeight="1" x14ac:dyDescent="0.25">
      <c r="B105" s="182" t="s">
        <v>558</v>
      </c>
      <c r="C105" s="214">
        <f>'3e Historical level Inputs'!C102</f>
        <v>24.407199999999992</v>
      </c>
      <c r="D105" s="214">
        <f>'3e Historical level Inputs'!D102</f>
        <v>24.717663405088064</v>
      </c>
      <c r="E105" s="214">
        <f>'3e Historical level Inputs'!E102</f>
        <v>25.075890410958895</v>
      </c>
      <c r="F105" s="214">
        <f>'3e Historical level Inputs'!F102</f>
        <v>25.290826614481411</v>
      </c>
      <c r="G105" s="214">
        <f>'3e Historical level Inputs'!G102</f>
        <v>25.577408219178089</v>
      </c>
      <c r="H105" s="214">
        <f>'3e Historical level Inputs'!H102</f>
        <v>25.76846262230919</v>
      </c>
      <c r="I105" s="214">
        <f>'3e Historical level Inputs'!I102</f>
        <v>25.911753424657544</v>
      </c>
      <c r="J105" s="214">
        <f>'3e Historical level Inputs'!J102</f>
        <v>25.983398825831703</v>
      </c>
      <c r="K105" s="214">
        <f>'3e Historical level Inputs'!K102</f>
        <v>26.126689628180035</v>
      </c>
      <c r="L105" s="214">
        <f>'3e Historical level Inputs'!L102</f>
        <v>26.60432563600784</v>
      </c>
      <c r="M105" s="214">
        <f>'3e Historical level Inputs'!M102</f>
        <v>27.392425048923673</v>
      </c>
      <c r="N105" s="180"/>
      <c r="O105" s="214">
        <f>'3e Historical level Inputs'!O102</f>
        <v>28.777569471624258</v>
      </c>
      <c r="P105" s="214">
        <f>'3e Historical level Inputs'!P102</f>
        <v>28.777569471624258</v>
      </c>
      <c r="Q105" s="214">
        <f>'3e Historical level Inputs'!Q102</f>
        <v>29.923895890410957</v>
      </c>
      <c r="R105" s="214">
        <f>'3e Historical level Inputs'!R102</f>
        <v>29.923895890410957</v>
      </c>
      <c r="S105" s="214">
        <f>'3e Historical level Inputs'!S102</f>
        <v>30.903049706457924</v>
      </c>
      <c r="T105" s="214">
        <f>'3e Historical level Inputs'!T102</f>
        <v>30.903049706457924</v>
      </c>
      <c r="U105" s="214">
        <f>'3e Historical level Inputs'!U102</f>
        <v>31.165749510763195</v>
      </c>
      <c r="V105" s="214">
        <f>'3e Historical level Inputs'!V102</f>
        <v>31.165749510763195</v>
      </c>
      <c r="W105" s="150"/>
      <c r="X105" s="182" t="s">
        <v>558</v>
      </c>
      <c r="Y105" s="214">
        <f>'3e Historical level Inputs'!Y102</f>
        <v>24.407199999999992</v>
      </c>
      <c r="Z105" s="214">
        <f>'3e Historical level Inputs'!Z102</f>
        <v>24.717663405088064</v>
      </c>
      <c r="AA105" s="214">
        <f>'3e Historical level Inputs'!AA102</f>
        <v>25.075890410958895</v>
      </c>
      <c r="AB105" s="214">
        <f>'3e Historical level Inputs'!AB102</f>
        <v>25.290826614481411</v>
      </c>
      <c r="AC105" s="214">
        <f>'3e Historical level Inputs'!AC102</f>
        <v>25.577408219178089</v>
      </c>
      <c r="AD105" s="214">
        <f>'3e Historical level Inputs'!AD102</f>
        <v>25.76846262230919</v>
      </c>
      <c r="AE105" s="214">
        <f>'3e Historical level Inputs'!AE102</f>
        <v>25.911753424657544</v>
      </c>
      <c r="AF105" s="214">
        <f>'3e Historical level Inputs'!AF102</f>
        <v>25.983398825831703</v>
      </c>
      <c r="AG105" s="214">
        <f>'3e Historical level Inputs'!AG102</f>
        <v>26.126689628180035</v>
      </c>
      <c r="AH105" s="214">
        <f>'3e Historical level Inputs'!AH102</f>
        <v>26.60432563600784</v>
      </c>
      <c r="AI105" s="214">
        <f>'3e Historical level Inputs'!AI102</f>
        <v>27.392425048923673</v>
      </c>
      <c r="AJ105" s="180"/>
      <c r="AK105" s="214">
        <f>'3e Historical level Inputs'!AK102</f>
        <v>28.777569471624258</v>
      </c>
      <c r="AL105" s="214">
        <f>'3e Historical level Inputs'!AL102</f>
        <v>28.777569471624258</v>
      </c>
      <c r="AM105" s="214">
        <f>'3e Historical level Inputs'!AM102</f>
        <v>29.923895890410957</v>
      </c>
      <c r="AN105" s="214">
        <f>'3e Historical level Inputs'!AN102</f>
        <v>29.923895890410957</v>
      </c>
      <c r="AO105" s="214">
        <f>'3e Historical level Inputs'!AO102</f>
        <v>30.903049706457924</v>
      </c>
      <c r="AP105" s="214">
        <f>'3e Historical level Inputs'!AP102</f>
        <v>30.903049706457924</v>
      </c>
      <c r="AQ105" s="214">
        <f>'3e Historical level Inputs'!AQ102</f>
        <v>31.165749510763195</v>
      </c>
      <c r="AR105" s="214">
        <f>'3e Historical level Inputs'!AR102</f>
        <v>31.165749510763195</v>
      </c>
      <c r="AT105" s="182" t="s">
        <v>558</v>
      </c>
      <c r="AU105" s="214">
        <f>'3e Historical level Inputs'!AU102</f>
        <v>39.661700000000003</v>
      </c>
      <c r="AV105" s="214">
        <f>'3e Historical level Inputs'!AV102</f>
        <v>40.166203033268111</v>
      </c>
      <c r="AW105" s="214">
        <f>'3e Historical level Inputs'!AW102</f>
        <v>40.748321917808212</v>
      </c>
      <c r="AX105" s="214">
        <f>'3e Historical level Inputs'!AX102</f>
        <v>41.097593248532299</v>
      </c>
      <c r="AY105" s="214">
        <f>'3e Historical level Inputs'!AY102</f>
        <v>41.563288356164385</v>
      </c>
      <c r="AZ105" s="214">
        <f>'3e Historical level Inputs'!AZ102</f>
        <v>41.873751761252443</v>
      </c>
      <c r="BA105" s="214">
        <f>'3e Historical level Inputs'!BA102</f>
        <v>42.106599315068493</v>
      </c>
      <c r="BB105" s="214">
        <f>'3e Historical level Inputs'!BB102</f>
        <v>42.223023091976522</v>
      </c>
      <c r="BC105" s="214">
        <f>'3e Historical level Inputs'!BC102</f>
        <v>42.455870645792565</v>
      </c>
      <c r="BD105" s="214">
        <f>'3e Historical level Inputs'!BD102</f>
        <v>43.232029158512731</v>
      </c>
      <c r="BE105" s="214">
        <f>'3e Historical level Inputs'!BE102</f>
        <v>44.512690704500983</v>
      </c>
      <c r="BF105" s="180"/>
      <c r="BG105" s="214">
        <f>'3e Historical level Inputs'!BG102</f>
        <v>46.763550391389451</v>
      </c>
      <c r="BH105" s="214">
        <f>'3e Historical level Inputs'!BH102</f>
        <v>46.763550391389451</v>
      </c>
      <c r="BI105" s="214">
        <f>'3e Historical level Inputs'!BI102</f>
        <v>48.626330821917811</v>
      </c>
      <c r="BJ105" s="214">
        <f>'3e Historical level Inputs'!BJ102</f>
        <v>48.626330821917811</v>
      </c>
      <c r="BK105" s="214">
        <f>'3e Historical level Inputs'!BK102</f>
        <v>50.217455772994143</v>
      </c>
      <c r="BL105" s="214">
        <f>'3e Historical level Inputs'!BL102</f>
        <v>50.217455772994143</v>
      </c>
      <c r="BM105" s="214">
        <f>'3e Historical level Inputs'!BM102</f>
        <v>50.644342954990215</v>
      </c>
      <c r="BN105" s="214">
        <f>'3e Historical level Inputs'!BN102</f>
        <v>50.644342954990215</v>
      </c>
      <c r="BO105" s="150"/>
      <c r="BP105" s="182" t="s">
        <v>558</v>
      </c>
      <c r="BQ105" s="214">
        <f>'3e Historical level Inputs'!BQ102</f>
        <v>64.068899999999999</v>
      </c>
      <c r="BR105" s="214">
        <f>'3e Historical level Inputs'!BR102</f>
        <v>64.883866438356179</v>
      </c>
      <c r="BS105" s="214">
        <f>'3e Historical level Inputs'!BS102</f>
        <v>65.824212328767103</v>
      </c>
      <c r="BT105" s="214">
        <f>'3e Historical level Inputs'!BT102</f>
        <v>66.388419863013709</v>
      </c>
      <c r="BU105" s="214">
        <f>'3e Historical level Inputs'!BU102</f>
        <v>67.140696575342474</v>
      </c>
      <c r="BV105" s="214">
        <f>'3e Historical level Inputs'!BV102</f>
        <v>67.642214383561637</v>
      </c>
      <c r="BW105" s="214">
        <f>'3e Historical level Inputs'!BW102</f>
        <v>68.018352739726041</v>
      </c>
      <c r="BX105" s="214">
        <f>'3e Historical level Inputs'!BX102</f>
        <v>68.206421917808228</v>
      </c>
      <c r="BY105" s="214">
        <f>'3e Historical level Inputs'!BY102</f>
        <v>68.582560273972604</v>
      </c>
      <c r="BZ105" s="214">
        <f>'3e Historical level Inputs'!BZ102</f>
        <v>69.836354794520574</v>
      </c>
      <c r="CA105" s="214">
        <f>'3e Historical level Inputs'!CA102</f>
        <v>71.905115753424653</v>
      </c>
      <c r="CB105" s="180"/>
      <c r="CC105" s="214">
        <f>'3e Historical level Inputs'!CC102</f>
        <v>75.541119863013705</v>
      </c>
      <c r="CD105" s="214">
        <f>'3e Historical level Inputs'!CD102</f>
        <v>75.541119863013705</v>
      </c>
      <c r="CE105" s="214">
        <f>'3e Historical level Inputs'!CE102</f>
        <v>78.550226712328765</v>
      </c>
      <c r="CF105" s="214">
        <f>'3e Historical level Inputs'!CF102</f>
        <v>78.550226712328765</v>
      </c>
      <c r="CG105" s="214">
        <f>'3e Historical level Inputs'!CG102</f>
        <v>81.120505479452063</v>
      </c>
      <c r="CH105" s="214">
        <f>'3e Historical level Inputs'!CH102</f>
        <v>81.120505479452063</v>
      </c>
      <c r="CI105" s="214">
        <f>'3e Historical level Inputs'!CI102</f>
        <v>81.810092465753414</v>
      </c>
      <c r="CJ105" s="214">
        <f>'3e Historical level Inputs'!CJ102</f>
        <v>81.810092465753414</v>
      </c>
    </row>
    <row r="106" spans="2:88" s="165" customFormat="1" ht="10.5" customHeight="1" x14ac:dyDescent="0.25">
      <c r="B106" s="182" t="s">
        <v>559</v>
      </c>
      <c r="C106" s="214">
        <f>'3e Historical level Inputs'!C103</f>
        <v>0</v>
      </c>
      <c r="D106" s="214">
        <f>'3e Historical level Inputs'!D103</f>
        <v>0</v>
      </c>
      <c r="E106" s="214">
        <f>'3e Historical level Inputs'!E103</f>
        <v>0</v>
      </c>
      <c r="F106" s="214">
        <f>'3e Historical level Inputs'!F103</f>
        <v>0</v>
      </c>
      <c r="G106" s="214">
        <f>'3e Historical level Inputs'!G103</f>
        <v>0</v>
      </c>
      <c r="H106" s="214">
        <f>'3e Historical level Inputs'!H103</f>
        <v>0</v>
      </c>
      <c r="I106" s="214">
        <f>'3e Historical level Inputs'!I103</f>
        <v>0</v>
      </c>
      <c r="J106" s="214">
        <f>'3e Historical level Inputs'!J103</f>
        <v>0</v>
      </c>
      <c r="K106" s="214">
        <f>'3e Historical level Inputs'!K103</f>
        <v>0</v>
      </c>
      <c r="L106" s="214">
        <f>'3e Historical level Inputs'!L103</f>
        <v>0</v>
      </c>
      <c r="M106" s="214">
        <f>'3e Historical level Inputs'!M103</f>
        <v>0</v>
      </c>
      <c r="N106" s="180"/>
      <c r="O106" s="214">
        <f>'3e Historical level Inputs'!O103</f>
        <v>0</v>
      </c>
      <c r="P106" s="214">
        <f>'3e Historical level Inputs'!P103</f>
        <v>0</v>
      </c>
      <c r="Q106" s="214">
        <f>'3e Historical level Inputs'!Q103</f>
        <v>0</v>
      </c>
      <c r="R106" s="214">
        <f>'3e Historical level Inputs'!R103</f>
        <v>0</v>
      </c>
      <c r="S106" s="214">
        <f>'3e Historical level Inputs'!S103</f>
        <v>0</v>
      </c>
      <c r="T106" s="214">
        <f>'3e Historical level Inputs'!T103</f>
        <v>0</v>
      </c>
      <c r="U106" s="214">
        <f>'3e Historical level Inputs'!U103</f>
        <v>0</v>
      </c>
      <c r="V106" s="214">
        <f>'3e Historical level Inputs'!V103</f>
        <v>0</v>
      </c>
      <c r="W106" s="150"/>
      <c r="X106" s="182" t="s">
        <v>559</v>
      </c>
      <c r="Y106" s="214">
        <f>'3e Historical level Inputs'!Y103</f>
        <v>0</v>
      </c>
      <c r="Z106" s="214">
        <f>'3e Historical level Inputs'!Z103</f>
        <v>0</v>
      </c>
      <c r="AA106" s="214">
        <f>'3e Historical level Inputs'!AA103</f>
        <v>0</v>
      </c>
      <c r="AB106" s="214">
        <f>'3e Historical level Inputs'!AB103</f>
        <v>0</v>
      </c>
      <c r="AC106" s="214">
        <f>'3e Historical level Inputs'!AC103</f>
        <v>0</v>
      </c>
      <c r="AD106" s="214">
        <f>'3e Historical level Inputs'!AD103</f>
        <v>0</v>
      </c>
      <c r="AE106" s="214">
        <f>'3e Historical level Inputs'!AE103</f>
        <v>0</v>
      </c>
      <c r="AF106" s="214">
        <f>'3e Historical level Inputs'!AF103</f>
        <v>0</v>
      </c>
      <c r="AG106" s="214">
        <f>'3e Historical level Inputs'!AG103</f>
        <v>0</v>
      </c>
      <c r="AH106" s="214">
        <f>'3e Historical level Inputs'!AH103</f>
        <v>0</v>
      </c>
      <c r="AI106" s="214">
        <f>'3e Historical level Inputs'!AI103</f>
        <v>0</v>
      </c>
      <c r="AJ106" s="180"/>
      <c r="AK106" s="214">
        <f>'3e Historical level Inputs'!AK103</f>
        <v>0</v>
      </c>
      <c r="AL106" s="214">
        <f>'3e Historical level Inputs'!AL103</f>
        <v>0</v>
      </c>
      <c r="AM106" s="214">
        <f>'3e Historical level Inputs'!AM103</f>
        <v>0</v>
      </c>
      <c r="AN106" s="214">
        <f>'3e Historical level Inputs'!AN103</f>
        <v>0</v>
      </c>
      <c r="AO106" s="214">
        <f>'3e Historical level Inputs'!AO103</f>
        <v>0</v>
      </c>
      <c r="AP106" s="214">
        <f>'3e Historical level Inputs'!AP103</f>
        <v>0</v>
      </c>
      <c r="AQ106" s="214">
        <f>'3e Historical level Inputs'!AQ103</f>
        <v>0</v>
      </c>
      <c r="AR106" s="214">
        <f>'3e Historical level Inputs'!AR103</f>
        <v>0</v>
      </c>
      <c r="AT106" s="182" t="s">
        <v>559</v>
      </c>
      <c r="AU106" s="214">
        <f>'3e Historical level Inputs'!AU103</f>
        <v>0</v>
      </c>
      <c r="AV106" s="214">
        <f>'3e Historical level Inputs'!AV103</f>
        <v>0</v>
      </c>
      <c r="AW106" s="214">
        <f>'3e Historical level Inputs'!AW103</f>
        <v>0</v>
      </c>
      <c r="AX106" s="214">
        <f>'3e Historical level Inputs'!AX103</f>
        <v>0</v>
      </c>
      <c r="AY106" s="214">
        <f>'3e Historical level Inputs'!AY103</f>
        <v>0</v>
      </c>
      <c r="AZ106" s="214">
        <f>'3e Historical level Inputs'!AZ103</f>
        <v>0</v>
      </c>
      <c r="BA106" s="214">
        <f>'3e Historical level Inputs'!BA103</f>
        <v>0</v>
      </c>
      <c r="BB106" s="214">
        <f>'3e Historical level Inputs'!BB103</f>
        <v>0</v>
      </c>
      <c r="BC106" s="214">
        <f>'3e Historical level Inputs'!BC103</f>
        <v>0</v>
      </c>
      <c r="BD106" s="214">
        <f>'3e Historical level Inputs'!BD103</f>
        <v>0</v>
      </c>
      <c r="BE106" s="214">
        <f>'3e Historical level Inputs'!BE103</f>
        <v>0</v>
      </c>
      <c r="BF106" s="180"/>
      <c r="BG106" s="214">
        <f>'3e Historical level Inputs'!BG103</f>
        <v>0</v>
      </c>
      <c r="BH106" s="214">
        <f>'3e Historical level Inputs'!BH103</f>
        <v>0</v>
      </c>
      <c r="BI106" s="214">
        <f>'3e Historical level Inputs'!BI103</f>
        <v>0</v>
      </c>
      <c r="BJ106" s="214">
        <f>'3e Historical level Inputs'!BJ103</f>
        <v>0</v>
      </c>
      <c r="BK106" s="214">
        <f>'3e Historical level Inputs'!BK103</f>
        <v>0</v>
      </c>
      <c r="BL106" s="214">
        <f>'3e Historical level Inputs'!BL103</f>
        <v>0</v>
      </c>
      <c r="BM106" s="214">
        <f>'3e Historical level Inputs'!BM103</f>
        <v>0</v>
      </c>
      <c r="BN106" s="214">
        <f>'3e Historical level Inputs'!BN103</f>
        <v>0</v>
      </c>
      <c r="BO106" s="150"/>
      <c r="BP106" s="182" t="s">
        <v>559</v>
      </c>
      <c r="BQ106" s="214">
        <f>'3e Historical level Inputs'!BQ103</f>
        <v>0</v>
      </c>
      <c r="BR106" s="214">
        <f>'3e Historical level Inputs'!BR103</f>
        <v>0</v>
      </c>
      <c r="BS106" s="214">
        <f>'3e Historical level Inputs'!BS103</f>
        <v>0</v>
      </c>
      <c r="BT106" s="214">
        <f>'3e Historical level Inputs'!BT103</f>
        <v>0</v>
      </c>
      <c r="BU106" s="214">
        <f>'3e Historical level Inputs'!BU103</f>
        <v>0</v>
      </c>
      <c r="BV106" s="214">
        <f>'3e Historical level Inputs'!BV103</f>
        <v>0</v>
      </c>
      <c r="BW106" s="214">
        <f>'3e Historical level Inputs'!BW103</f>
        <v>0</v>
      </c>
      <c r="BX106" s="214">
        <f>'3e Historical level Inputs'!BX103</f>
        <v>0</v>
      </c>
      <c r="BY106" s="214">
        <f>'3e Historical level Inputs'!BY103</f>
        <v>0</v>
      </c>
      <c r="BZ106" s="214">
        <f>'3e Historical level Inputs'!BZ103</f>
        <v>0</v>
      </c>
      <c r="CA106" s="214">
        <f>'3e Historical level Inputs'!CA103</f>
        <v>0</v>
      </c>
      <c r="CB106" s="180"/>
      <c r="CC106" s="214">
        <f>'3e Historical level Inputs'!CC103</f>
        <v>0</v>
      </c>
      <c r="CD106" s="214">
        <f>'3e Historical level Inputs'!CD103</f>
        <v>0</v>
      </c>
      <c r="CE106" s="214">
        <f>'3e Historical level Inputs'!CE103</f>
        <v>0</v>
      </c>
      <c r="CF106" s="214">
        <f>'3e Historical level Inputs'!CF103</f>
        <v>0</v>
      </c>
      <c r="CG106" s="214">
        <f>'3e Historical level Inputs'!CG103</f>
        <v>0</v>
      </c>
      <c r="CH106" s="214">
        <f>'3e Historical level Inputs'!CH103</f>
        <v>0</v>
      </c>
      <c r="CI106" s="214">
        <f>'3e Historical level Inputs'!CI103</f>
        <v>0</v>
      </c>
      <c r="CJ106" s="214">
        <f>'3e Historical level Inputs'!CJ103</f>
        <v>0</v>
      </c>
    </row>
    <row r="107" spans="2:88" s="165" customFormat="1" ht="10.5" customHeight="1" x14ac:dyDescent="0.25">
      <c r="B107" s="182" t="s">
        <v>560</v>
      </c>
      <c r="C107" s="214">
        <f>'3e Historical level Inputs'!C104</f>
        <v>9.8581496712840728</v>
      </c>
      <c r="D107" s="214">
        <f>'3e Historical level Inputs'!D104</f>
        <v>9.7516530906975891</v>
      </c>
      <c r="E107" s="214">
        <f>'3e Historical level Inputs'!E104</f>
        <v>10.51082198696051</v>
      </c>
      <c r="F107" s="214">
        <f>'3e Historical level Inputs'!F104</f>
        <v>10.848408256424081</v>
      </c>
      <c r="G107" s="214">
        <f>'3e Historical level Inputs'!G104</f>
        <v>12.020164740941874</v>
      </c>
      <c r="H107" s="214">
        <f>'3e Historical level Inputs'!H104</f>
        <v>11.635038777465644</v>
      </c>
      <c r="I107" s="214">
        <f>'3e Historical level Inputs'!I104</f>
        <v>11.666100200850812</v>
      </c>
      <c r="J107" s="214">
        <f>'3e Historical level Inputs'!J104</f>
        <v>11.212851048121861</v>
      </c>
      <c r="K107" s="214">
        <f>'3e Historical level Inputs'!K104</f>
        <v>12.117961619968371</v>
      </c>
      <c r="L107" s="214">
        <f>'3e Historical level Inputs'!L104</f>
        <v>13.257189245693427</v>
      </c>
      <c r="M107" s="214">
        <f>'3e Historical level Inputs'!M104</f>
        <v>18.867029213550047</v>
      </c>
      <c r="N107" s="180"/>
      <c r="O107" s="214">
        <f>'3e Historical level Inputs'!O104</f>
        <v>31.557833914950201</v>
      </c>
      <c r="P107" s="214">
        <f>'3e Historical level Inputs'!P104</f>
        <v>40.131969085434221</v>
      </c>
      <c r="Q107" s="214">
        <f>'3e Historical level Inputs'!Q104</f>
        <v>31.181165875328212</v>
      </c>
      <c r="R107" s="214">
        <f>'3e Historical level Inputs'!R104</f>
        <v>19.909008908020173</v>
      </c>
      <c r="S107" s="214">
        <f>'3e Historical level Inputs'!S104</f>
        <v>23.430409829016305</v>
      </c>
      <c r="T107" s="214">
        <f>'3e Historical level Inputs'!T104</f>
        <v>23.934054450985862</v>
      </c>
      <c r="U107" s="214">
        <f>'3e Historical level Inputs'!U104</f>
        <v>22.417070370544089</v>
      </c>
      <c r="V107" s="214">
        <f>'3e Historical level Inputs'!V104</f>
        <v>21.570791972682265</v>
      </c>
      <c r="W107" s="150"/>
      <c r="X107" s="182" t="s">
        <v>560</v>
      </c>
      <c r="Y107" s="214">
        <f>'3e Historical level Inputs'!Y104</f>
        <v>11.789039658153198</v>
      </c>
      <c r="Z107" s="214">
        <f>'3e Historical level Inputs'!Z104</f>
        <v>11.643018296555249</v>
      </c>
      <c r="AA107" s="214">
        <f>'3e Historical level Inputs'!AA104</f>
        <v>12.788551727817262</v>
      </c>
      <c r="AB107" s="214">
        <f>'3e Historical level Inputs'!AB104</f>
        <v>13.259447933972599</v>
      </c>
      <c r="AC107" s="214">
        <f>'3e Historical level Inputs'!AC104</f>
        <v>14.762248494111351</v>
      </c>
      <c r="AD107" s="214">
        <f>'3e Historical level Inputs'!AD104</f>
        <v>14.215182070236976</v>
      </c>
      <c r="AE107" s="214">
        <f>'3e Historical level Inputs'!AE104</f>
        <v>14.225107041412457</v>
      </c>
      <c r="AF107" s="214">
        <f>'3e Historical level Inputs'!AF104</f>
        <v>13.556433387016236</v>
      </c>
      <c r="AG107" s="214">
        <f>'3e Historical level Inputs'!AG104</f>
        <v>14.789716165592237</v>
      </c>
      <c r="AH107" s="214">
        <f>'3e Historical level Inputs'!AH104</f>
        <v>16.335318745146033</v>
      </c>
      <c r="AI107" s="214">
        <f>'3e Historical level Inputs'!AI104</f>
        <v>23.173563428017843</v>
      </c>
      <c r="AJ107" s="180"/>
      <c r="AK107" s="214">
        <f>'3e Historical level Inputs'!AK104</f>
        <v>39.584683873118671</v>
      </c>
      <c r="AL107" s="214">
        <f>'3e Historical level Inputs'!AL104</f>
        <v>53.055695895053653</v>
      </c>
      <c r="AM107" s="214">
        <f>'3e Historical level Inputs'!AM104</f>
        <v>40.418895992343273</v>
      </c>
      <c r="AN107" s="214">
        <f>'3e Historical level Inputs'!AN104</f>
        <v>24.765007730399301</v>
      </c>
      <c r="AO107" s="214">
        <f>'3e Historical level Inputs'!AO104</f>
        <v>26.720673129250706</v>
      </c>
      <c r="AP107" s="214">
        <f>'3e Historical level Inputs'!AP104</f>
        <v>27.451218605631617</v>
      </c>
      <c r="AQ107" s="214">
        <f>'3e Historical level Inputs'!AQ104</f>
        <v>25.165049548670822</v>
      </c>
      <c r="AR107" s="214">
        <f>'3e Historical level Inputs'!AR104</f>
        <v>23.966164376120503</v>
      </c>
      <c r="AT107" s="182" t="s">
        <v>560</v>
      </c>
      <c r="AU107" s="214">
        <f>'3e Historical level Inputs'!AU104</f>
        <v>9.1254199490112562</v>
      </c>
      <c r="AV107" s="214">
        <f>'3e Historical level Inputs'!AV104</f>
        <v>9.1220261023834226</v>
      </c>
      <c r="AW107" s="214">
        <f>'3e Historical level Inputs'!AW104</f>
        <v>9.6295046867941512</v>
      </c>
      <c r="AX107" s="214">
        <f>'3e Historical level Inputs'!AX104</f>
        <v>10.188454635273208</v>
      </c>
      <c r="AY107" s="214">
        <f>'3e Historical level Inputs'!AY104</f>
        <v>11.105820854358553</v>
      </c>
      <c r="AZ107" s="214">
        <f>'3e Historical level Inputs'!AZ104</f>
        <v>10.14183838879158</v>
      </c>
      <c r="BA107" s="214">
        <f>'3e Historical level Inputs'!BA104</f>
        <v>9.8007234921893893</v>
      </c>
      <c r="BB107" s="214">
        <f>'3e Historical level Inputs'!BB104</f>
        <v>8.5364135937261043</v>
      </c>
      <c r="BC107" s="214">
        <f>'3e Historical level Inputs'!BC104</f>
        <v>9.2399316786271388</v>
      </c>
      <c r="BD107" s="214">
        <f>'3e Historical level Inputs'!BD104</f>
        <v>10.897289021059168</v>
      </c>
      <c r="BE107" s="214">
        <f>'3e Historical level Inputs'!BE104</f>
        <v>18.214926237334886</v>
      </c>
      <c r="BF107" s="180"/>
      <c r="BG107" s="214">
        <f>'3e Historical level Inputs'!BG104</f>
        <v>34.709658589346553</v>
      </c>
      <c r="BH107" s="214">
        <f>'3e Historical level Inputs'!BH104</f>
        <v>40.067188526481672</v>
      </c>
      <c r="BI107" s="214">
        <f>'3e Historical level Inputs'!BI104</f>
        <v>29.982387476354262</v>
      </c>
      <c r="BJ107" s="214">
        <f>'3e Historical level Inputs'!BJ104</f>
        <v>18.281134670740588</v>
      </c>
      <c r="BK107" s="214">
        <f>'3e Historical level Inputs'!BK104</f>
        <v>22.038408574877767</v>
      </c>
      <c r="BL107" s="214">
        <f>'3e Historical level Inputs'!BL104</f>
        <v>22.916631539170996</v>
      </c>
      <c r="BM107" s="214">
        <f>'3e Historical level Inputs'!BM104</f>
        <v>20.695436967357892</v>
      </c>
      <c r="BN107" s="214">
        <f>'3e Historical level Inputs'!BN104</f>
        <v>19.838118992110889</v>
      </c>
      <c r="BO107" s="150"/>
      <c r="BP107" s="182" t="s">
        <v>560</v>
      </c>
      <c r="BQ107" s="214">
        <f>'3e Historical level Inputs'!BQ104</f>
        <v>18.983569620295327</v>
      </c>
      <c r="BR107" s="214">
        <f>'3e Historical level Inputs'!BR104</f>
        <v>18.87367919308101</v>
      </c>
      <c r="BS107" s="214">
        <f>'3e Historical level Inputs'!BS104</f>
        <v>20.140326673754661</v>
      </c>
      <c r="BT107" s="214">
        <f>'3e Historical level Inputs'!BT104</f>
        <v>21.03686289169729</v>
      </c>
      <c r="BU107" s="214">
        <f>'3e Historical level Inputs'!BU104</f>
        <v>23.125985595300428</v>
      </c>
      <c r="BV107" s="214">
        <f>'3e Historical level Inputs'!BV104</f>
        <v>21.776877166257222</v>
      </c>
      <c r="BW107" s="214">
        <f>'3e Historical level Inputs'!BW104</f>
        <v>21.466823693040201</v>
      </c>
      <c r="BX107" s="214">
        <f>'3e Historical level Inputs'!BX104</f>
        <v>19.749264641847965</v>
      </c>
      <c r="BY107" s="214">
        <f>'3e Historical level Inputs'!BY104</f>
        <v>21.35789329859551</v>
      </c>
      <c r="BZ107" s="214">
        <f>'3e Historical level Inputs'!BZ104</f>
        <v>24.154478266752594</v>
      </c>
      <c r="CA107" s="214">
        <f>'3e Historical level Inputs'!CA104</f>
        <v>37.081955450884934</v>
      </c>
      <c r="CB107" s="180"/>
      <c r="CC107" s="214">
        <f>'3e Historical level Inputs'!CC104</f>
        <v>66.267492504296754</v>
      </c>
      <c r="CD107" s="214">
        <f>'3e Historical level Inputs'!CD104</f>
        <v>80.199157611915894</v>
      </c>
      <c r="CE107" s="214">
        <f>'3e Historical level Inputs'!CE104</f>
        <v>61.163553351682474</v>
      </c>
      <c r="CF107" s="214">
        <f>'3e Historical level Inputs'!CF104</f>
        <v>38.190143578760761</v>
      </c>
      <c r="CG107" s="214">
        <f>'3e Historical level Inputs'!CG104</f>
        <v>45.468818403894076</v>
      </c>
      <c r="CH107" s="214">
        <f>'3e Historical level Inputs'!CH104</f>
        <v>46.850685990156862</v>
      </c>
      <c r="CI107" s="214">
        <f>'3e Historical level Inputs'!CI104</f>
        <v>43.112507337901981</v>
      </c>
      <c r="CJ107" s="214">
        <f>'3e Historical level Inputs'!CJ104</f>
        <v>41.408910964793151</v>
      </c>
    </row>
    <row r="108" spans="2:88" s="165" customFormat="1" ht="10.5" customHeight="1" x14ac:dyDescent="0.25">
      <c r="B108" s="183" t="s">
        <v>561</v>
      </c>
      <c r="C108" s="214">
        <f>'3e Historical level Inputs'!C105</f>
        <v>5.6207311844502517</v>
      </c>
      <c r="D108" s="214">
        <f>'3e Historical level Inputs'!D105</f>
        <v>5.5256231579251516</v>
      </c>
      <c r="E108" s="214">
        <f>'3e Historical level Inputs'!E105</f>
        <v>6.1715117721773609</v>
      </c>
      <c r="F108" s="214">
        <f>'3e Historical level Inputs'!F105</f>
        <v>6.4374187906443998</v>
      </c>
      <c r="G108" s="214">
        <f>'3e Historical level Inputs'!G105</f>
        <v>7.2344635795483132</v>
      </c>
      <c r="H108" s="214">
        <f>'3e Historical level Inputs'!H105</f>
        <v>6.9124901043230969</v>
      </c>
      <c r="I108" s="214">
        <f>'3e Historical level Inputs'!I105</f>
        <v>6.9322951982629366</v>
      </c>
      <c r="J108" s="214">
        <f>'3e Historical level Inputs'!J105</f>
        <v>6.5320103935225422</v>
      </c>
      <c r="K108" s="214">
        <f>'3e Historical level Inputs'!K105</f>
        <v>7.0954934133973504</v>
      </c>
      <c r="L108" s="214">
        <f>'3e Historical level Inputs'!L105</f>
        <v>7.9716741647539582</v>
      </c>
      <c r="M108" s="214">
        <f>'3e Historical level Inputs'!M105</f>
        <v>11.584805802218298</v>
      </c>
      <c r="N108" s="180"/>
      <c r="O108" s="214">
        <f>'3e Historical level Inputs'!O105</f>
        <v>21.284914662236169</v>
      </c>
      <c r="P108" s="214">
        <f>'3e Historical level Inputs'!P105</f>
        <v>27.891959987444871</v>
      </c>
      <c r="Q108" s="214">
        <f>'3e Historical level Inputs'!Q105</f>
        <v>20.719013113030794</v>
      </c>
      <c r="R108" s="214">
        <f>'3e Historical level Inputs'!R105</f>
        <v>11.94183874791484</v>
      </c>
      <c r="S108" s="214">
        <f>'3e Historical level Inputs'!S105</f>
        <v>11.125544050702137</v>
      </c>
      <c r="T108" s="214">
        <f>'3e Historical level Inputs'!T105</f>
        <v>11.660564488374922</v>
      </c>
      <c r="U108" s="214">
        <f>'3e Historical level Inputs'!U105</f>
        <v>10.286278624728419</v>
      </c>
      <c r="V108" s="214">
        <f>'3e Historical level Inputs'!V105</f>
        <v>9.4729833584745808</v>
      </c>
      <c r="W108" s="150"/>
      <c r="X108" s="183" t="s">
        <v>561</v>
      </c>
      <c r="Y108" s="214">
        <f>'3e Historical level Inputs'!Y105</f>
        <v>7.0247113553203056</v>
      </c>
      <c r="Z108" s="214">
        <f>'3e Historical level Inputs'!Z105</f>
        <v>6.8945428845383168</v>
      </c>
      <c r="AA108" s="214">
        <f>'3e Historical level Inputs'!AA105</f>
        <v>7.7060701693220173</v>
      </c>
      <c r="AB108" s="214">
        <f>'3e Historical level Inputs'!AB105</f>
        <v>8.0767394851128902</v>
      </c>
      <c r="AC108" s="214">
        <f>'3e Historical level Inputs'!AC105</f>
        <v>9.1063092023329144</v>
      </c>
      <c r="AD108" s="214">
        <f>'3e Historical level Inputs'!AD105</f>
        <v>8.671099317451624</v>
      </c>
      <c r="AE108" s="214">
        <f>'3e Historical level Inputs'!AE105</f>
        <v>8.6655430622172549</v>
      </c>
      <c r="AF108" s="214">
        <f>'3e Historical level Inputs'!AF105</f>
        <v>8.1029568603096553</v>
      </c>
      <c r="AG108" s="214">
        <f>'3e Historical level Inputs'!AG105</f>
        <v>8.8921517145754976</v>
      </c>
      <c r="AH108" s="214">
        <f>'3e Historical level Inputs'!AH105</f>
        <v>10.097535118422135</v>
      </c>
      <c r="AI108" s="214">
        <f>'3e Historical level Inputs'!AI105</f>
        <v>14.765112979111706</v>
      </c>
      <c r="AJ108" s="180"/>
      <c r="AK108" s="214">
        <f>'3e Historical level Inputs'!AK105</f>
        <v>27.253853596308243</v>
      </c>
      <c r="AL108" s="214">
        <f>'3e Historical level Inputs'!AL105</f>
        <v>37.634327572476195</v>
      </c>
      <c r="AM108" s="214">
        <f>'3e Historical level Inputs'!AM105</f>
        <v>27.452472392543367</v>
      </c>
      <c r="AN108" s="214">
        <f>'3e Historical level Inputs'!AN105</f>
        <v>15.274063792960259</v>
      </c>
      <c r="AO108" s="214">
        <f>'3e Historical level Inputs'!AO105</f>
        <v>14.168623867200273</v>
      </c>
      <c r="AP108" s="214">
        <f>'3e Historical level Inputs'!AP105</f>
        <v>14.94468052195953</v>
      </c>
      <c r="AQ108" s="214">
        <f>'3e Historical level Inputs'!AQ105</f>
        <v>12.954023001792505</v>
      </c>
      <c r="AR108" s="214">
        <f>'3e Historical level Inputs'!AR105</f>
        <v>11.788635244259741</v>
      </c>
      <c r="AT108" s="183" t="s">
        <v>561</v>
      </c>
      <c r="AU108" s="214">
        <f>'3e Historical level Inputs'!AU105</f>
        <v>5.2392162169705232</v>
      </c>
      <c r="AV108" s="214">
        <f>'3e Historical level Inputs'!AV105</f>
        <v>5.2362496072923559</v>
      </c>
      <c r="AW108" s="214">
        <f>'3e Historical level Inputs'!AW105</f>
        <v>5.5715726410354307</v>
      </c>
      <c r="AX108" s="214">
        <f>'3e Historical level Inputs'!AX105</f>
        <v>6.0012333740689829</v>
      </c>
      <c r="AY108" s="214">
        <f>'3e Historical level Inputs'!AY105</f>
        <v>6.6290337585980934</v>
      </c>
      <c r="AZ108" s="214">
        <f>'3e Historical level Inputs'!AZ105</f>
        <v>5.8927100757585338</v>
      </c>
      <c r="BA108" s="214">
        <f>'3e Historical level Inputs'!BA105</f>
        <v>5.6160212472877031</v>
      </c>
      <c r="BB108" s="214">
        <f>'3e Historical level Inputs'!BB105</f>
        <v>4.680774682597753</v>
      </c>
      <c r="BC108" s="214">
        <f>'3e Historical level Inputs'!BC105</f>
        <v>5.3093186409065956</v>
      </c>
      <c r="BD108" s="214">
        <f>'3e Historical level Inputs'!BD105</f>
        <v>6.5927677016666388</v>
      </c>
      <c r="BE108" s="214">
        <f>'3e Historical level Inputs'!BE105</f>
        <v>11.692251586673612</v>
      </c>
      <c r="BF108" s="180"/>
      <c r="BG108" s="214">
        <f>'3e Historical level Inputs'!BG105</f>
        <v>24.457177769201497</v>
      </c>
      <c r="BH108" s="214">
        <f>'3e Historical level Inputs'!BH105</f>
        <v>28.585575843408211</v>
      </c>
      <c r="BI108" s="214">
        <f>'3e Historical level Inputs'!BI105</f>
        <v>20.784231111610278</v>
      </c>
      <c r="BJ108" s="214">
        <f>'3e Historical level Inputs'!BJ105</f>
        <v>11.767495766154942</v>
      </c>
      <c r="BK108" s="214">
        <f>'3e Historical level Inputs'!BK105</f>
        <v>10.708034511301618</v>
      </c>
      <c r="BL108" s="214">
        <f>'3e Historical level Inputs'!BL105</f>
        <v>11.640968596635403</v>
      </c>
      <c r="BM108" s="214">
        <f>'3e Historical level Inputs'!BM105</f>
        <v>9.2326385091854259</v>
      </c>
      <c r="BN108" s="214">
        <f>'3e Historical level Inputs'!BN105</f>
        <v>8.3159597087006532</v>
      </c>
      <c r="BO108" s="150"/>
      <c r="BP108" s="183" t="s">
        <v>561</v>
      </c>
      <c r="BQ108" s="214">
        <f>'3e Historical level Inputs'!BQ105</f>
        <v>10.859947401420776</v>
      </c>
      <c r="BR108" s="214">
        <f>'3e Historical level Inputs'!BR105</f>
        <v>10.761872765217507</v>
      </c>
      <c r="BS108" s="214">
        <f>'3e Historical level Inputs'!BS105</f>
        <v>11.743084413212792</v>
      </c>
      <c r="BT108" s="214">
        <f>'3e Historical level Inputs'!BT105</f>
        <v>12.438652164713382</v>
      </c>
      <c r="BU108" s="214">
        <f>'3e Historical level Inputs'!BU105</f>
        <v>13.863497338146406</v>
      </c>
      <c r="BV108" s="214">
        <f>'3e Historical level Inputs'!BV105</f>
        <v>12.805200180081631</v>
      </c>
      <c r="BW108" s="214">
        <f>'3e Historical level Inputs'!BW105</f>
        <v>12.54831644555064</v>
      </c>
      <c r="BX108" s="214">
        <f>'3e Historical level Inputs'!BX105</f>
        <v>11.212785076120294</v>
      </c>
      <c r="BY108" s="214">
        <f>'3e Historical level Inputs'!BY105</f>
        <v>12.404812054303946</v>
      </c>
      <c r="BZ108" s="214">
        <f>'3e Historical level Inputs'!BZ105</f>
        <v>14.564441866420598</v>
      </c>
      <c r="CA108" s="214">
        <f>'3e Historical level Inputs'!CA105</f>
        <v>23.277057388891912</v>
      </c>
      <c r="CB108" s="180"/>
      <c r="CC108" s="214">
        <f>'3e Historical level Inputs'!CC105</f>
        <v>45.742092431437669</v>
      </c>
      <c r="CD108" s="214">
        <f>'3e Historical level Inputs'!CD105</f>
        <v>56.477535830853085</v>
      </c>
      <c r="CE108" s="214">
        <f>'3e Historical level Inputs'!CE105</f>
        <v>41.503244224641072</v>
      </c>
      <c r="CF108" s="214">
        <f>'3e Historical level Inputs'!CF105</f>
        <v>23.709334514069781</v>
      </c>
      <c r="CG108" s="214">
        <f>'3e Historical level Inputs'!CG105</f>
        <v>21.833578562003755</v>
      </c>
      <c r="CH108" s="214">
        <f>'3e Historical level Inputs'!CH105</f>
        <v>23.301533085010327</v>
      </c>
      <c r="CI108" s="214">
        <f>'3e Historical level Inputs'!CI105</f>
        <v>19.518917133913845</v>
      </c>
      <c r="CJ108" s="214">
        <f>'3e Historical level Inputs'!CJ105</f>
        <v>17.788943067175232</v>
      </c>
    </row>
    <row r="109" spans="2:88" s="165" customFormat="1" ht="10.5" customHeight="1" x14ac:dyDescent="0.25">
      <c r="B109" s="182" t="s">
        <v>562</v>
      </c>
      <c r="C109" s="214"/>
      <c r="D109" s="214"/>
      <c r="E109" s="214"/>
      <c r="F109" s="214"/>
      <c r="G109" s="214"/>
      <c r="H109" s="214"/>
      <c r="I109" s="214"/>
      <c r="J109" s="214"/>
      <c r="K109" s="214"/>
      <c r="L109" s="214"/>
      <c r="M109" s="214"/>
      <c r="N109" s="180"/>
      <c r="O109" s="214"/>
      <c r="P109" s="214"/>
      <c r="Q109" s="214"/>
      <c r="R109" s="214"/>
      <c r="S109" s="214"/>
      <c r="T109" s="214"/>
      <c r="U109" s="214">
        <f>'2d Nil levelisation allowance'!AF101</f>
        <v>-20.568736962241086</v>
      </c>
      <c r="V109" s="214">
        <f>'2d Nil levelisation allowance'!AG101</f>
        <v>-20.686572981316385</v>
      </c>
      <c r="W109" s="150"/>
      <c r="X109" s="182" t="s">
        <v>562</v>
      </c>
      <c r="Y109" s="214"/>
      <c r="Z109" s="214"/>
      <c r="AA109" s="214"/>
      <c r="AB109" s="214"/>
      <c r="AC109" s="214"/>
      <c r="AD109" s="214"/>
      <c r="AE109" s="214"/>
      <c r="AF109" s="214"/>
      <c r="AG109" s="214"/>
      <c r="AH109" s="214"/>
      <c r="AI109" s="214"/>
      <c r="AJ109" s="180"/>
      <c r="AK109" s="214"/>
      <c r="AL109" s="214"/>
      <c r="AM109" s="214"/>
      <c r="AN109" s="214"/>
      <c r="AO109" s="214"/>
      <c r="AP109" s="214"/>
      <c r="AQ109" s="214">
        <f>'2d Nil levelisation allowance'!AF102</f>
        <v>-19.649276227083682</v>
      </c>
      <c r="AR109" s="214">
        <f>'2d Nil levelisation allowance'!AG102</f>
        <v>-19.922776732871721</v>
      </c>
      <c r="AT109" s="182" t="s">
        <v>562</v>
      </c>
      <c r="AU109" s="214"/>
      <c r="AV109" s="214"/>
      <c r="AW109" s="214"/>
      <c r="AX109" s="214"/>
      <c r="AY109" s="214"/>
      <c r="AZ109" s="214"/>
      <c r="BA109" s="214"/>
      <c r="BB109" s="214"/>
      <c r="BC109" s="214"/>
      <c r="BD109" s="214"/>
      <c r="BE109" s="214"/>
      <c r="BF109" s="180"/>
      <c r="BG109" s="214"/>
      <c r="BH109" s="214"/>
      <c r="BI109" s="214"/>
      <c r="BJ109" s="214"/>
      <c r="BK109" s="214"/>
      <c r="BL109" s="214"/>
      <c r="BM109" s="214">
        <f>'2d Nil levelisation allowance'!AF103</f>
        <v>-28.916528115702675</v>
      </c>
      <c r="BN109" s="214">
        <f>'2d Nil levelisation allowance'!AG103</f>
        <v>-29.111455362094244</v>
      </c>
      <c r="BO109" s="150"/>
      <c r="BP109" s="182" t="s">
        <v>562</v>
      </c>
      <c r="BQ109" s="214"/>
      <c r="BR109" s="214"/>
      <c r="BS109" s="214"/>
      <c r="BT109" s="214"/>
      <c r="BU109" s="214"/>
      <c r="BV109" s="214"/>
      <c r="BW109" s="214"/>
      <c r="BX109" s="214"/>
      <c r="BY109" s="214"/>
      <c r="BZ109" s="214"/>
      <c r="CA109" s="214"/>
      <c r="CB109" s="180"/>
      <c r="CC109" s="214"/>
      <c r="CD109" s="214"/>
      <c r="CE109" s="214"/>
      <c r="CF109" s="214"/>
      <c r="CG109" s="214"/>
      <c r="CH109" s="214"/>
      <c r="CI109" s="214">
        <f>SUM(U109+BM109)</f>
        <v>-49.485265077943765</v>
      </c>
      <c r="CJ109" s="214">
        <f>SUM(V109+BN109)</f>
        <v>-49.798028343410628</v>
      </c>
    </row>
    <row r="110" spans="2:88" s="165" customFormat="1" ht="10.5" customHeight="1" x14ac:dyDescent="0.25">
      <c r="B110" s="182" t="s">
        <v>563</v>
      </c>
      <c r="C110" s="214">
        <f>'3e Historical level Inputs'!C106</f>
        <v>524.47049957135152</v>
      </c>
      <c r="D110" s="214">
        <f>'3e Historical level Inputs'!D106</f>
        <v>518.77031067125733</v>
      </c>
      <c r="E110" s="214">
        <f>'3e Historical level Inputs'!E106</f>
        <v>559.37244047952765</v>
      </c>
      <c r="F110" s="214">
        <f>'3e Historical level Inputs'!F106</f>
        <v>577.40603855182292</v>
      </c>
      <c r="G110" s="214">
        <f>'3e Historical level Inputs'!G106</f>
        <v>639.87445178919495</v>
      </c>
      <c r="H110" s="214">
        <f>'3e Historical level Inputs'!H106</f>
        <v>619.28269913507484</v>
      </c>
      <c r="I110" s="214">
        <f>'3e Historical level Inputs'!I106</f>
        <v>620.93731531086553</v>
      </c>
      <c r="J110" s="214">
        <f>'3e Historical level Inputs'!J106</f>
        <v>596.68182179490032</v>
      </c>
      <c r="K110" s="214">
        <f>'3e Historical level Inputs'!K106</f>
        <v>644.88268365626789</v>
      </c>
      <c r="L110" s="214">
        <f>'3e Historical level Inputs'!L106</f>
        <v>705.71818836363957</v>
      </c>
      <c r="M110" s="214">
        <f>'3e Historical level Inputs'!M106</f>
        <v>1004.5859331957587</v>
      </c>
      <c r="N110" s="180"/>
      <c r="O110" s="214">
        <f>'3e Historical level Inputs'!O106</f>
        <v>1682.2228557100966</v>
      </c>
      <c r="P110" s="214">
        <f>'3e Historical level Inputs'!P106</f>
        <v>2140.0999867677479</v>
      </c>
      <c r="Q110" s="214">
        <f>'3e Historical level Inputs'!Q106</f>
        <v>1661.8323286851894</v>
      </c>
      <c r="R110" s="214">
        <f>'3e Historical level Inputs'!R106</f>
        <v>1059.7839800402892</v>
      </c>
      <c r="S110" s="214">
        <f>SUM(S98:S109)</f>
        <v>1004.2060310901877</v>
      </c>
      <c r="T110" s="214">
        <f>SUM(T98:T109)</f>
        <v>1041.2836673104425</v>
      </c>
      <c r="U110" s="214">
        <f>SUM(U98:U109)</f>
        <v>909.1720225742755</v>
      </c>
      <c r="V110" s="214">
        <f>SUM(V98:V109)</f>
        <v>846.43672209933743</v>
      </c>
      <c r="W110" s="150"/>
      <c r="X110" s="182" t="s">
        <v>563</v>
      </c>
      <c r="Y110" s="214">
        <f>'3e Historical level Inputs'!Y106</f>
        <v>627.50022654802524</v>
      </c>
      <c r="Z110" s="214">
        <f>'3e Historical level Inputs'!Z106</f>
        <v>619.68472643074506</v>
      </c>
      <c r="AA110" s="214">
        <f>'3e Historical level Inputs'!AA106</f>
        <v>680.78746203640333</v>
      </c>
      <c r="AB110" s="214">
        <f>'3e Historical level Inputs'!AB106</f>
        <v>705.94213196537839</v>
      </c>
      <c r="AC110" s="214">
        <f>'3e Historical level Inputs'!AC106</f>
        <v>786.06643533540296</v>
      </c>
      <c r="AD110" s="214">
        <f>'3e Historical level Inputs'!AD106</f>
        <v>756.83826766592995</v>
      </c>
      <c r="AE110" s="214">
        <f>'3e Historical level Inputs'!AE106</f>
        <v>757.35507809890328</v>
      </c>
      <c r="AF110" s="214">
        <f>'3e Historical level Inputs'!AF106</f>
        <v>721.59915620231527</v>
      </c>
      <c r="AG110" s="214">
        <f>'3e Historical level Inputs'!AG106</f>
        <v>787.29794417055587</v>
      </c>
      <c r="AH110" s="214">
        <f>'3e Historical level Inputs'!AH106</f>
        <v>869.85079816065797</v>
      </c>
      <c r="AI110" s="214">
        <f>'3e Historical level Inputs'!AI106</f>
        <v>1234.4258422486128</v>
      </c>
      <c r="AJ110" s="180"/>
      <c r="AK110" s="214">
        <f>'3e Historical level Inputs'!AK106</f>
        <v>2110.657407415662</v>
      </c>
      <c r="AL110" s="214">
        <f>'3e Historical level Inputs'!AL106</f>
        <v>2830.0382212707955</v>
      </c>
      <c r="AM110" s="214">
        <f>'3e Historical level Inputs'!AM106</f>
        <v>2154.7619090882777</v>
      </c>
      <c r="AN110" s="214">
        <f>'3e Historical level Inputs'!AN106</f>
        <v>1318.6949849062228</v>
      </c>
      <c r="AO110" s="214">
        <f>SUM(AO98:AO109)</f>
        <v>1245.978608570741</v>
      </c>
      <c r="AP110" s="214">
        <f>SUM(AP98:AP109)</f>
        <v>1299.7603789581183</v>
      </c>
      <c r="AQ110" s="214">
        <f>SUM(AQ98:AQ109)</f>
        <v>1113.4456335826767</v>
      </c>
      <c r="AR110" s="214">
        <f>SUM(AR98:AR109)</f>
        <v>1024.4515126318365</v>
      </c>
      <c r="AT110" s="182" t="s">
        <v>563</v>
      </c>
      <c r="AU110" s="214">
        <f>'3e Historical level Inputs'!AU106</f>
        <v>485.52427830824001</v>
      </c>
      <c r="AV110" s="214">
        <f>'3e Historical level Inputs'!AV106</f>
        <v>485.34268826561453</v>
      </c>
      <c r="AW110" s="214">
        <f>'3e Historical level Inputs'!AW106</f>
        <v>512.38739944648671</v>
      </c>
      <c r="AX110" s="214">
        <f>'3e Historical level Inputs'!AX106</f>
        <v>542.23546636917331</v>
      </c>
      <c r="AY110" s="214">
        <f>'3e Historical level Inputs'!AY106</f>
        <v>591.1456793939642</v>
      </c>
      <c r="AZ110" s="214">
        <f>'3e Historical level Inputs'!AZ106</f>
        <v>539.67345742735358</v>
      </c>
      <c r="BA110" s="214">
        <f>'3e Historical level Inputs'!BA106</f>
        <v>521.44336040394376</v>
      </c>
      <c r="BB110" s="214">
        <f>'3e Historical level Inputs'!BB106</f>
        <v>453.96551508993906</v>
      </c>
      <c r="BC110" s="214">
        <f>'3e Historical level Inputs'!BC106</f>
        <v>491.62131138041457</v>
      </c>
      <c r="BD110" s="214">
        <f>'3e Historical level Inputs'!BD106</f>
        <v>580.13405822309585</v>
      </c>
      <c r="BE110" s="214">
        <f>'3e Historical level Inputs'!BE106</f>
        <v>970.37218388219117</v>
      </c>
      <c r="BF110" s="180"/>
      <c r="BG110" s="214">
        <f>'3e Historical level Inputs'!BG106</f>
        <v>1851.2805594763995</v>
      </c>
      <c r="BH110" s="214">
        <f>'3e Historical level Inputs'!BH106</f>
        <v>2137.3841009292496</v>
      </c>
      <c r="BI110" s="214">
        <f>'3e Historical level Inputs'!BI106</f>
        <v>1598.803972798738</v>
      </c>
      <c r="BJ110" s="214">
        <f>'3e Historical level Inputs'!BJ106</f>
        <v>973.93208101210155</v>
      </c>
      <c r="BK110" s="214">
        <f>SUM(BK98:BK109)</f>
        <v>902.78999048351534</v>
      </c>
      <c r="BL110" s="214">
        <f>SUM(BL98:BL109)</f>
        <v>967.44357789401715</v>
      </c>
      <c r="BM110" s="214">
        <f>SUM(BM98:BM109)</f>
        <v>774.03877255409122</v>
      </c>
      <c r="BN110" s="214">
        <f>SUM(BN98:BN109)</f>
        <v>710.31677100931347</v>
      </c>
      <c r="BO110" s="150"/>
      <c r="BP110" s="182" t="s">
        <v>563</v>
      </c>
      <c r="BQ110" s="214">
        <f>'3e Historical level Inputs'!BQ106</f>
        <v>1009.9947778795915</v>
      </c>
      <c r="BR110" s="214">
        <f>'3e Historical level Inputs'!BR106</f>
        <v>1004.1129989368719</v>
      </c>
      <c r="BS110" s="214">
        <f>'3e Historical level Inputs'!BS106</f>
        <v>1071.7598399260144</v>
      </c>
      <c r="BT110" s="214">
        <f>'3e Historical level Inputs'!BT106</f>
        <v>1119.6415049209963</v>
      </c>
      <c r="BU110" s="214">
        <f>'3e Historical level Inputs'!BU106</f>
        <v>1231.0201311831593</v>
      </c>
      <c r="BV110" s="214">
        <f>'3e Historical level Inputs'!BV106</f>
        <v>1158.9561565624285</v>
      </c>
      <c r="BW110" s="214">
        <f>'3e Historical level Inputs'!BW106</f>
        <v>1142.3806757148093</v>
      </c>
      <c r="BX110" s="214">
        <f>'3e Historical level Inputs'!BX106</f>
        <v>1050.6473368848394</v>
      </c>
      <c r="BY110" s="214">
        <f>'3e Historical level Inputs'!BY106</f>
        <v>1136.5039950366825</v>
      </c>
      <c r="BZ110" s="214">
        <f>'3e Historical level Inputs'!BZ106</f>
        <v>1285.8522465867354</v>
      </c>
      <c r="CA110" s="214">
        <f>'3e Historical level Inputs'!CA106</f>
        <v>1974.9581170779497</v>
      </c>
      <c r="CB110" s="180"/>
      <c r="CC110" s="214">
        <f>'3e Historical level Inputs'!CC106</f>
        <v>3533.5034151864961</v>
      </c>
      <c r="CD110" s="214">
        <f>'3e Historical level Inputs'!CD106</f>
        <v>4277.4840876969974</v>
      </c>
      <c r="CE110" s="214">
        <f>'3e Historical level Inputs'!CE106</f>
        <v>3260.6363014839271</v>
      </c>
      <c r="CF110" s="214">
        <f>'3e Historical level Inputs'!CF106</f>
        <v>2033.7160610523906</v>
      </c>
      <c r="CG110" s="214">
        <f>SUM(CG98:CG109)</f>
        <v>1906.9960215737028</v>
      </c>
      <c r="CH110" s="214">
        <f>SUM(CH98:CH109)</f>
        <v>2008.727245204459</v>
      </c>
      <c r="CI110" s="214">
        <f>SUM(CI98:CI109)</f>
        <v>1683.2107951283667</v>
      </c>
      <c r="CJ110" s="214">
        <f>SUM(CJ98:CJ109)</f>
        <v>1556.7534931086509</v>
      </c>
    </row>
    <row r="111" spans="2:88" s="193" customFormat="1" ht="10.5" customHeight="1" x14ac:dyDescent="0.25">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T111"/>
      <c r="AU111"/>
      <c r="AV111"/>
      <c r="AW111"/>
      <c r="AX111"/>
      <c r="AY111"/>
      <c r="AZ111"/>
      <c r="BA111"/>
      <c r="BB111"/>
      <c r="BC111"/>
      <c r="BD111"/>
      <c r="BE111"/>
      <c r="BF111"/>
      <c r="BG111"/>
      <c r="BH111"/>
      <c r="BI111"/>
      <c r="BJ111"/>
      <c r="BK111"/>
      <c r="BL111"/>
      <c r="BM111"/>
      <c r="BN111"/>
      <c r="BO111"/>
      <c r="BP111" s="182" t="s">
        <v>564</v>
      </c>
      <c r="BQ111" s="214">
        <f>'3e Historical level Inputs'!BQ107</f>
        <v>1060.4945167735711</v>
      </c>
      <c r="BR111" s="214">
        <f>'3e Historical level Inputs'!BR107</f>
        <v>1054.3186488837155</v>
      </c>
      <c r="BS111" s="214">
        <f>'3e Historical level Inputs'!BS107</f>
        <v>1125.3478319223152</v>
      </c>
      <c r="BT111" s="214">
        <f>'3e Historical level Inputs'!BT107</f>
        <v>1175.6235801670462</v>
      </c>
      <c r="BU111" s="214">
        <f>'3e Historical level Inputs'!BU107</f>
        <v>1292.5711377423172</v>
      </c>
      <c r="BV111" s="214">
        <f>'3e Historical level Inputs'!BV107</f>
        <v>1216.9039643905501</v>
      </c>
      <c r="BW111" s="214">
        <f>'3e Historical level Inputs'!BW107</f>
        <v>1199.4997095005499</v>
      </c>
      <c r="BX111" s="214">
        <f>'3e Historical level Inputs'!BX107</f>
        <v>1103.1797037290814</v>
      </c>
      <c r="BY111" s="214">
        <f>'3e Historical level Inputs'!BY107</f>
        <v>1193.3291947885166</v>
      </c>
      <c r="BZ111" s="214">
        <f>'3e Historical level Inputs'!BZ107</f>
        <v>1350.1448589160723</v>
      </c>
      <c r="CA111" s="214">
        <f>'3e Historical level Inputs'!CA107</f>
        <v>2073.7060229318472</v>
      </c>
      <c r="CB111" s="180"/>
      <c r="CC111" s="214">
        <f>'3e Historical level Inputs'!CC107</f>
        <v>3710.1785859458209</v>
      </c>
      <c r="CD111" s="214">
        <f>'3e Historical level Inputs'!CD107</f>
        <v>4491.3582920818471</v>
      </c>
      <c r="CE111" s="214">
        <f>'3e Historical level Inputs'!CE107</f>
        <v>3423.6681165581235</v>
      </c>
      <c r="CF111" s="214">
        <f>'3e Historical level Inputs'!CF107</f>
        <v>2135.4018641050102</v>
      </c>
      <c r="CG111" s="214">
        <f>CG110*1.05</f>
        <v>2002.3458226523881</v>
      </c>
      <c r="CH111" s="214">
        <f>CH110*1.05</f>
        <v>2109.1636074646822</v>
      </c>
      <c r="CI111" s="214">
        <f>CI110*1.05</f>
        <v>1767.371334884785</v>
      </c>
      <c r="CJ111" s="214">
        <f>CJ110*1.05</f>
        <v>1634.5911677640836</v>
      </c>
    </row>
    <row r="112" spans="2:88" x14ac:dyDescent="0.15">
      <c r="BT112" s="194"/>
      <c r="BU112" s="194"/>
      <c r="BV112" s="194"/>
      <c r="BW112" s="194"/>
      <c r="BX112" s="194"/>
      <c r="BY112" s="194"/>
      <c r="BZ112" s="194"/>
      <c r="CA112" s="194"/>
    </row>
    <row r="113" spans="4:23" hidden="1" x14ac:dyDescent="0.15">
      <c r="D113" s="194"/>
      <c r="W113" s="194"/>
    </row>
    <row r="144" ht="3.6" hidden="1" customHeight="1" x14ac:dyDescent="0.15"/>
    <row r="194" x14ac:dyDescent="0.15"/>
    <row r="195" x14ac:dyDescent="0.15"/>
    <row r="196" x14ac:dyDescent="0.15"/>
    <row r="210" x14ac:dyDescent="0.15"/>
    <row r="211" x14ac:dyDescent="0.15"/>
    <row r="212" x14ac:dyDescent="0.15"/>
    <row r="213" x14ac:dyDescent="0.15"/>
    <row r="257" x14ac:dyDescent="0.15"/>
    <row r="258" x14ac:dyDescent="0.15"/>
    <row r="259" x14ac:dyDescent="0.15"/>
    <row r="260" x14ac:dyDescent="0.15"/>
    <row r="261" x14ac:dyDescent="0.15"/>
    <row r="262" x14ac:dyDescent="0.15"/>
    <row r="263" x14ac:dyDescent="0.15"/>
    <row r="264" x14ac:dyDescent="0.15"/>
  </sheetData>
  <mergeCells count="1">
    <mergeCell ref="B3:X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2EEA-86A6-43DB-AC6A-605E120F4AB5}">
  <sheetPr>
    <tabColor theme="5" tint="0.79998168889431442"/>
    <pageSetUpPr autoPageBreaks="0"/>
  </sheetPr>
  <dimension ref="A1:CJ271"/>
  <sheetViews>
    <sheetView zoomScale="80" zoomScaleNormal="80" workbookViewId="0"/>
  </sheetViews>
  <sheetFormatPr defaultColWidth="10.5703125" defaultRowHeight="11.25" zeroHeight="1" x14ac:dyDescent="0.15"/>
  <cols>
    <col min="1" max="1" width="4.7109375" style="137" customWidth="1"/>
    <col min="2" max="2" width="23.42578125" style="137" customWidth="1"/>
    <col min="3" max="3" width="22.42578125" style="137" customWidth="1"/>
    <col min="4" max="13" width="14.85546875" style="137" customWidth="1"/>
    <col min="14" max="14" width="2.5703125" style="137" customWidth="1"/>
    <col min="15" max="23" width="14.85546875" style="137" customWidth="1"/>
    <col min="24" max="24" width="19.42578125" style="137" customWidth="1"/>
    <col min="25" max="35" width="14.85546875" style="137" customWidth="1"/>
    <col min="36" max="36" width="2.5703125" style="137" customWidth="1"/>
    <col min="37" max="57" width="14.85546875" style="137" customWidth="1"/>
    <col min="58" max="58" width="2.5703125" style="137" customWidth="1"/>
    <col min="59" max="79" width="14.85546875" style="137" customWidth="1"/>
    <col min="80" max="80" width="2.5703125" style="137" customWidth="1"/>
    <col min="81" max="86" width="14.85546875" style="137" customWidth="1"/>
    <col min="87" max="16384" width="10.5703125" style="137"/>
  </cols>
  <sheetData>
    <row r="1" spans="1:88" s="2" customFormat="1" ht="12.6" customHeight="1" x14ac:dyDescent="0.2">
      <c r="A1" s="1"/>
    </row>
    <row r="2" spans="1:88" s="2" customFormat="1" ht="18.600000000000001" customHeight="1" x14ac:dyDescent="0.25">
      <c r="A2" s="1"/>
      <c r="B2" s="3" t="s">
        <v>530</v>
      </c>
      <c r="C2" s="3"/>
      <c r="D2" s="3"/>
    </row>
    <row r="3" spans="1:88" s="2" customFormat="1" ht="23.25" customHeight="1" x14ac:dyDescent="0.2">
      <c r="A3" s="1"/>
      <c r="B3" s="260" t="s">
        <v>570</v>
      </c>
      <c r="C3" s="260"/>
      <c r="D3" s="260"/>
      <c r="E3" s="260"/>
      <c r="F3" s="260"/>
      <c r="G3" s="260"/>
      <c r="H3" s="260"/>
      <c r="I3" s="260"/>
      <c r="J3" s="260"/>
      <c r="K3" s="260"/>
      <c r="L3" s="260"/>
      <c r="M3" s="260"/>
      <c r="N3" s="260"/>
      <c r="O3" s="260"/>
      <c r="P3" s="260"/>
      <c r="Q3" s="260"/>
      <c r="R3" s="260"/>
      <c r="S3" s="260"/>
      <c r="T3" s="260"/>
      <c r="U3" s="260"/>
      <c r="V3" s="260"/>
      <c r="W3" s="260"/>
      <c r="X3" s="260"/>
      <c r="Y3" s="4"/>
      <c r="Z3" s="4"/>
      <c r="AA3" s="4"/>
      <c r="AB3" s="4"/>
      <c r="AC3" s="4"/>
      <c r="AD3" s="4"/>
      <c r="AE3" s="4"/>
      <c r="AF3" s="4"/>
      <c r="AG3" s="4"/>
      <c r="AH3" s="4"/>
      <c r="AI3" s="4"/>
      <c r="AJ3" s="4"/>
      <c r="AK3" s="4"/>
      <c r="AL3" s="4"/>
      <c r="AM3" s="4"/>
      <c r="AN3" s="4"/>
      <c r="AO3" s="4"/>
      <c r="AP3" s="4"/>
      <c r="AQ3" s="4"/>
      <c r="AR3" s="4"/>
      <c r="AS3" s="4"/>
      <c r="AT3" s="4"/>
      <c r="AU3" s="4"/>
      <c r="AV3" s="4"/>
      <c r="AW3" s="4"/>
      <c r="BF3" s="4"/>
      <c r="CB3" s="4"/>
    </row>
    <row r="4" spans="1:88" s="2" customFormat="1" ht="16.350000000000001" customHeight="1" x14ac:dyDescent="0.2">
      <c r="A4" s="1"/>
      <c r="B4" s="162"/>
      <c r="C4" s="162"/>
      <c r="D4" s="162"/>
      <c r="E4" s="162"/>
      <c r="F4" s="163"/>
      <c r="G4" s="163"/>
      <c r="H4" s="163"/>
      <c r="I4" s="163"/>
      <c r="J4" s="163"/>
      <c r="K4" s="163"/>
      <c r="L4" s="163"/>
      <c r="M4" s="163"/>
      <c r="N4" s="163"/>
      <c r="O4" s="163"/>
      <c r="P4" s="163"/>
      <c r="Q4" s="163"/>
      <c r="R4" s="163"/>
      <c r="S4" s="163"/>
      <c r="T4" s="163"/>
      <c r="U4" s="163"/>
      <c r="V4" s="163"/>
      <c r="W4" s="163"/>
      <c r="Y4" s="4"/>
      <c r="Z4" s="4"/>
      <c r="AA4" s="4"/>
      <c r="AB4" s="4"/>
      <c r="AC4" s="4"/>
      <c r="AD4" s="4"/>
      <c r="AE4" s="4"/>
      <c r="AF4" s="4"/>
      <c r="AG4" s="4"/>
      <c r="AH4" s="4"/>
      <c r="AI4" s="4"/>
      <c r="AJ4" s="163"/>
      <c r="AK4" s="4"/>
      <c r="AL4" s="4"/>
      <c r="AM4" s="4"/>
      <c r="AN4" s="4"/>
      <c r="AO4" s="4"/>
      <c r="AP4" s="4"/>
      <c r="AQ4" s="4"/>
      <c r="AR4" s="4"/>
      <c r="AS4" s="4"/>
      <c r="AT4" s="4"/>
      <c r="AU4" s="4"/>
      <c r="AV4" s="4"/>
      <c r="AW4" s="4"/>
      <c r="BF4" s="163"/>
      <c r="CB4" s="163"/>
    </row>
    <row r="5" spans="1:88" s="198" customFormat="1" ht="16.350000000000001" customHeight="1" x14ac:dyDescent="0.2">
      <c r="A5" s="195"/>
      <c r="B5" s="196"/>
      <c r="C5" s="196"/>
      <c r="D5" s="196"/>
      <c r="E5" s="196"/>
      <c r="F5" s="197"/>
      <c r="G5" s="197"/>
      <c r="H5" s="197"/>
      <c r="I5" s="197"/>
      <c r="J5" s="197"/>
      <c r="K5" s="197"/>
      <c r="L5" s="197"/>
      <c r="M5" s="197"/>
      <c r="N5" s="197"/>
      <c r="O5" s="197"/>
      <c r="P5" s="197"/>
      <c r="Q5" s="197"/>
      <c r="R5" s="197"/>
      <c r="S5" s="197"/>
      <c r="T5" s="197"/>
      <c r="U5" s="197"/>
      <c r="V5" s="197"/>
      <c r="W5" s="197"/>
      <c r="Y5" s="199"/>
      <c r="Z5" s="199"/>
      <c r="AA5" s="199"/>
      <c r="AB5" s="199"/>
      <c r="AC5" s="199"/>
      <c r="AD5" s="199"/>
      <c r="AE5" s="199"/>
      <c r="AF5" s="199"/>
      <c r="AG5" s="199"/>
      <c r="AH5" s="199"/>
      <c r="AI5" s="199"/>
      <c r="AJ5" s="197"/>
      <c r="AK5" s="199"/>
      <c r="AL5" s="199"/>
      <c r="AM5" s="199"/>
      <c r="AN5" s="199"/>
      <c r="AO5" s="199"/>
      <c r="AP5" s="199"/>
      <c r="AQ5" s="199"/>
      <c r="AR5" s="199"/>
      <c r="AS5" s="199"/>
      <c r="AT5" s="199"/>
      <c r="AU5" s="199"/>
      <c r="AV5" s="199"/>
      <c r="AW5" s="199"/>
      <c r="BF5" s="197"/>
      <c r="CB5" s="197"/>
    </row>
    <row r="6" spans="1:88" s="198" customFormat="1" ht="24.6" customHeight="1" x14ac:dyDescent="0.2">
      <c r="A6" s="195"/>
      <c r="B6" s="200" t="s">
        <v>566</v>
      </c>
      <c r="C6" s="200" t="s">
        <v>567</v>
      </c>
      <c r="D6" s="196"/>
      <c r="E6" s="196"/>
      <c r="F6" s="197"/>
      <c r="G6" s="197"/>
      <c r="H6" s="197"/>
      <c r="I6" s="197"/>
      <c r="J6" s="197"/>
      <c r="K6" s="197"/>
      <c r="L6" s="197"/>
      <c r="M6" s="197"/>
      <c r="N6" s="197"/>
      <c r="O6" s="197"/>
      <c r="P6" s="197"/>
      <c r="Q6" s="197"/>
      <c r="R6" s="197"/>
      <c r="S6" s="197"/>
      <c r="T6" s="197"/>
      <c r="U6" s="197"/>
      <c r="V6" s="197"/>
      <c r="W6" s="197"/>
      <c r="Y6" s="199"/>
      <c r="Z6" s="199"/>
      <c r="AA6" s="199"/>
      <c r="AB6" s="199"/>
      <c r="AC6" s="199"/>
      <c r="AD6" s="199"/>
      <c r="AE6" s="199"/>
      <c r="AF6" s="199"/>
      <c r="AG6" s="199"/>
      <c r="AH6" s="199"/>
      <c r="AI6" s="199"/>
      <c r="AJ6" s="197"/>
      <c r="AK6" s="199"/>
      <c r="AL6" s="199"/>
      <c r="AM6" s="199"/>
      <c r="AN6" s="199"/>
      <c r="AO6" s="199"/>
      <c r="AP6" s="199"/>
      <c r="AQ6" s="199"/>
      <c r="AR6" s="199"/>
      <c r="AS6" s="199"/>
      <c r="AT6" s="199"/>
      <c r="AU6" s="199"/>
      <c r="AV6" s="199"/>
      <c r="AW6" s="199"/>
      <c r="BF6" s="197"/>
      <c r="CB6" s="197"/>
    </row>
    <row r="7" spans="1:88" s="198" customFormat="1" ht="28.9" customHeight="1" x14ac:dyDescent="0.2">
      <c r="A7" s="195"/>
      <c r="B7" s="200" t="s">
        <v>568</v>
      </c>
      <c r="C7" s="201">
        <v>2.7</v>
      </c>
      <c r="D7" s="196"/>
      <c r="E7" s="196"/>
      <c r="F7" s="197"/>
      <c r="G7" s="197"/>
      <c r="H7" s="197"/>
      <c r="I7" s="197"/>
      <c r="J7" s="197"/>
      <c r="K7" s="197"/>
      <c r="L7" s="197"/>
      <c r="M7" s="197"/>
      <c r="N7" s="197"/>
      <c r="O7" s="197"/>
      <c r="P7" s="197"/>
      <c r="Q7" s="197"/>
      <c r="R7" s="197"/>
      <c r="S7" s="197"/>
      <c r="T7" s="197"/>
      <c r="U7" s="197"/>
      <c r="V7" s="197"/>
      <c r="W7" s="197"/>
      <c r="Y7" s="199"/>
      <c r="Z7" s="199"/>
      <c r="AA7" s="199"/>
      <c r="AB7" s="199"/>
      <c r="AC7" s="199"/>
      <c r="AD7" s="199"/>
      <c r="AE7" s="199"/>
      <c r="AF7" s="199"/>
      <c r="AG7" s="199"/>
      <c r="AH7" s="199"/>
      <c r="AI7" s="199"/>
      <c r="AJ7" s="197"/>
      <c r="AK7" s="199"/>
      <c r="AL7" s="199"/>
      <c r="AM7" s="199"/>
      <c r="AN7" s="199"/>
      <c r="AO7" s="199"/>
      <c r="AP7" s="199"/>
      <c r="AQ7" s="199"/>
      <c r="AR7" s="199"/>
      <c r="AS7" s="199"/>
      <c r="AT7" s="199"/>
      <c r="AU7" s="199"/>
      <c r="AV7" s="199"/>
      <c r="AW7" s="199"/>
      <c r="BF7" s="197"/>
      <c r="CB7" s="197"/>
    </row>
    <row r="8" spans="1:88" s="198" customFormat="1" ht="19.899999999999999" customHeight="1" x14ac:dyDescent="0.2">
      <c r="A8" s="195"/>
      <c r="B8" s="200" t="s">
        <v>569</v>
      </c>
      <c r="C8" s="201">
        <v>3.9</v>
      </c>
      <c r="D8" s="196"/>
      <c r="E8" s="196"/>
      <c r="F8" s="197"/>
      <c r="G8" s="197"/>
      <c r="H8" s="197"/>
      <c r="I8" s="197"/>
      <c r="J8" s="197"/>
      <c r="K8" s="197"/>
      <c r="L8" s="197"/>
      <c r="M8" s="197"/>
      <c r="N8" s="197"/>
      <c r="O8" s="197"/>
      <c r="P8" s="197"/>
      <c r="Q8" s="197"/>
      <c r="R8" s="197"/>
      <c r="S8" s="197"/>
      <c r="T8" s="197"/>
      <c r="U8" s="197"/>
      <c r="V8" s="197"/>
      <c r="W8" s="197"/>
      <c r="Y8" s="199"/>
      <c r="Z8" s="199"/>
      <c r="AA8" s="199"/>
      <c r="AB8" s="199"/>
      <c r="AC8" s="199"/>
      <c r="AD8" s="199"/>
      <c r="AE8" s="199"/>
      <c r="AF8" s="199"/>
      <c r="AG8" s="199"/>
      <c r="AH8" s="199"/>
      <c r="AI8" s="199"/>
      <c r="AJ8" s="197"/>
      <c r="AK8" s="199"/>
      <c r="AL8" s="199"/>
      <c r="AM8" s="199"/>
      <c r="AN8" s="199"/>
      <c r="AO8" s="199"/>
      <c r="AP8" s="199"/>
      <c r="AQ8" s="199"/>
      <c r="AR8" s="199"/>
      <c r="AS8" s="199"/>
      <c r="AT8" s="199"/>
      <c r="AU8" s="199"/>
      <c r="AV8" s="199"/>
      <c r="AW8" s="199"/>
      <c r="BF8" s="197"/>
      <c r="CB8" s="197"/>
    </row>
    <row r="9" spans="1:88" s="198" customFormat="1" ht="16.350000000000001" customHeight="1" x14ac:dyDescent="0.2">
      <c r="A9" s="195"/>
      <c r="B9" s="202" t="s">
        <v>48</v>
      </c>
      <c r="C9" s="203">
        <v>11.5</v>
      </c>
      <c r="D9" s="196"/>
      <c r="E9" s="196"/>
      <c r="F9" s="197"/>
      <c r="G9" s="197"/>
      <c r="H9" s="197"/>
      <c r="I9" s="197"/>
      <c r="J9" s="197"/>
      <c r="K9" s="197"/>
      <c r="L9" s="197"/>
      <c r="M9" s="197"/>
      <c r="N9" s="197"/>
      <c r="O9" s="197"/>
      <c r="P9" s="197"/>
      <c r="Q9" s="197"/>
      <c r="R9" s="197"/>
      <c r="S9" s="197"/>
      <c r="T9" s="197"/>
      <c r="U9" s="197"/>
      <c r="V9" s="197"/>
      <c r="W9" s="197"/>
      <c r="Y9" s="199"/>
      <c r="Z9" s="199"/>
      <c r="AA9" s="199"/>
      <c r="AB9" s="199"/>
      <c r="AC9" s="199"/>
      <c r="AD9" s="199"/>
      <c r="AE9" s="199"/>
      <c r="AF9" s="199"/>
      <c r="AG9" s="199"/>
      <c r="AH9" s="199"/>
      <c r="AI9" s="199"/>
      <c r="AJ9" s="197"/>
      <c r="AK9" s="199"/>
      <c r="AL9" s="199"/>
      <c r="AM9" s="199"/>
      <c r="AN9" s="199"/>
      <c r="AO9" s="199"/>
      <c r="AP9" s="199"/>
      <c r="AQ9" s="199"/>
      <c r="AR9" s="199"/>
      <c r="AS9" s="199"/>
      <c r="AT9" s="199"/>
      <c r="AU9" s="199"/>
      <c r="AV9" s="199"/>
      <c r="AW9" s="199"/>
      <c r="BF9" s="197"/>
      <c r="CB9" s="197"/>
    </row>
    <row r="10" spans="1:88" s="198" customFormat="1" ht="16.350000000000001" customHeight="1" x14ac:dyDescent="0.2">
      <c r="A10" s="195"/>
      <c r="B10" s="196"/>
      <c r="C10" s="196"/>
      <c r="D10" s="196"/>
      <c r="E10" s="196"/>
      <c r="F10" s="197"/>
      <c r="G10" s="197"/>
      <c r="H10" s="197"/>
      <c r="I10" s="197"/>
      <c r="J10" s="197"/>
      <c r="K10" s="197"/>
      <c r="L10" s="197"/>
      <c r="M10" s="197"/>
      <c r="N10" s="197"/>
      <c r="O10" s="197"/>
      <c r="P10" s="197"/>
      <c r="Q10" s="197"/>
      <c r="R10" s="197"/>
      <c r="S10" s="197"/>
      <c r="T10" s="197"/>
      <c r="U10" s="197"/>
      <c r="V10" s="197"/>
      <c r="W10" s="197"/>
      <c r="Y10" s="199"/>
      <c r="Z10" s="199"/>
      <c r="AA10" s="199"/>
      <c r="AB10" s="199"/>
      <c r="AC10" s="199"/>
      <c r="AD10" s="199"/>
      <c r="AE10" s="199"/>
      <c r="AF10" s="199"/>
      <c r="AG10" s="199"/>
      <c r="AH10" s="199"/>
      <c r="AI10" s="199"/>
      <c r="AJ10" s="197"/>
      <c r="AK10" s="199"/>
      <c r="AL10" s="199"/>
      <c r="AM10" s="199"/>
      <c r="AN10" s="199"/>
      <c r="AO10" s="199"/>
      <c r="AP10" s="199"/>
      <c r="AQ10" s="199"/>
      <c r="AR10" s="199"/>
      <c r="AS10" s="199"/>
      <c r="AT10" s="199"/>
      <c r="AU10" s="199"/>
      <c r="AV10" s="199"/>
      <c r="AW10" s="199"/>
      <c r="BF10" s="197"/>
      <c r="CB10" s="197"/>
    </row>
    <row r="11" spans="1:88" s="198" customFormat="1" ht="16.350000000000001" customHeight="1" x14ac:dyDescent="0.2">
      <c r="A11" s="195"/>
      <c r="B11" s="196"/>
      <c r="C11" s="196"/>
      <c r="D11" s="196"/>
      <c r="E11" s="196"/>
      <c r="F11" s="197"/>
      <c r="G11" s="197"/>
      <c r="H11" s="197"/>
      <c r="I11" s="197"/>
      <c r="J11" s="197"/>
      <c r="K11" s="197"/>
      <c r="L11" s="197"/>
      <c r="M11" s="197"/>
      <c r="N11" s="197"/>
      <c r="O11" s="197"/>
      <c r="P11" s="197"/>
      <c r="Q11" s="197"/>
      <c r="R11" s="197"/>
      <c r="S11" s="197"/>
      <c r="T11" s="197"/>
      <c r="U11" s="197"/>
      <c r="V11" s="197"/>
      <c r="W11" s="197"/>
      <c r="Y11" s="199"/>
      <c r="Z11" s="199"/>
      <c r="AA11" s="199"/>
      <c r="AB11" s="199"/>
      <c r="AC11" s="199"/>
      <c r="AD11" s="199"/>
      <c r="AE11" s="199"/>
      <c r="AF11" s="199"/>
      <c r="AG11" s="199"/>
      <c r="AH11" s="199"/>
      <c r="AI11" s="199"/>
      <c r="AJ11" s="197"/>
      <c r="AK11" s="199"/>
      <c r="AL11" s="199"/>
      <c r="AM11" s="199"/>
      <c r="AN11" s="199"/>
      <c r="AO11" s="199"/>
      <c r="AP11" s="199"/>
      <c r="AQ11" s="199"/>
      <c r="AR11" s="199"/>
      <c r="AS11" s="199"/>
      <c r="AT11" s="199"/>
      <c r="AU11" s="199"/>
      <c r="AV11" s="199"/>
      <c r="AW11" s="199"/>
      <c r="BF11" s="197"/>
      <c r="CB11" s="197"/>
    </row>
    <row r="12" spans="1:88" x14ac:dyDescent="0.15"/>
    <row r="13" spans="1:88" s="164" customFormat="1" ht="10.5" customHeight="1" x14ac:dyDescent="0.15">
      <c r="B13" s="247" t="s">
        <v>531</v>
      </c>
      <c r="C13" s="247"/>
      <c r="D13" s="247"/>
      <c r="E13" s="247"/>
      <c r="F13" s="247"/>
      <c r="G13" s="247"/>
      <c r="H13" s="247"/>
    </row>
    <row r="14" spans="1:88" s="165" customFormat="1" ht="10.5" customHeight="1" x14ac:dyDescent="0.15">
      <c r="B14" s="166"/>
    </row>
    <row r="15" spans="1:88" s="167" customFormat="1" ht="17.100000000000001" customHeight="1" x14ac:dyDescent="0.2">
      <c r="B15" s="168" t="s">
        <v>205</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215"/>
      <c r="CJ15" s="215"/>
    </row>
    <row r="16" spans="1:88" s="167" customFormat="1" ht="10.5" customHeight="1" x14ac:dyDescent="0.2">
      <c r="B16" s="171"/>
    </row>
    <row r="17" spans="2:88" s="172" customFormat="1" ht="10.5" customHeight="1" x14ac:dyDescent="0.2">
      <c r="B17" s="173" t="s">
        <v>46</v>
      </c>
      <c r="C17" s="174"/>
      <c r="D17" s="174"/>
      <c r="E17" s="174"/>
      <c r="F17" s="174"/>
      <c r="G17" s="174"/>
      <c r="H17" s="174"/>
      <c r="I17" s="174"/>
      <c r="J17" s="174"/>
      <c r="K17" s="174"/>
      <c r="L17" s="174"/>
      <c r="M17" s="174"/>
      <c r="N17" s="174"/>
      <c r="O17" s="174"/>
      <c r="P17" s="174"/>
      <c r="Q17" s="174"/>
      <c r="R17" s="174"/>
      <c r="S17" s="174"/>
      <c r="T17" s="174"/>
      <c r="U17" s="175"/>
      <c r="V17" s="175"/>
      <c r="W17" s="176"/>
      <c r="X17" s="173" t="s">
        <v>47</v>
      </c>
      <c r="Y17" s="174"/>
      <c r="Z17" s="174"/>
      <c r="AA17" s="174"/>
      <c r="AB17" s="174"/>
      <c r="AC17" s="174"/>
      <c r="AD17" s="174"/>
      <c r="AE17" s="174"/>
      <c r="AF17" s="174"/>
      <c r="AG17" s="174"/>
      <c r="AH17" s="174"/>
      <c r="AI17" s="174"/>
      <c r="AJ17" s="174"/>
      <c r="AK17" s="174"/>
      <c r="AL17" s="174"/>
      <c r="AM17" s="174"/>
      <c r="AN17" s="174"/>
      <c r="AO17" s="174"/>
      <c r="AP17" s="174"/>
      <c r="AQ17" s="175"/>
      <c r="AR17" s="175"/>
      <c r="AT17" s="173" t="s">
        <v>48</v>
      </c>
      <c r="AU17" s="174"/>
      <c r="AV17" s="174"/>
      <c r="AW17" s="174"/>
      <c r="AX17" s="174"/>
      <c r="AY17" s="174"/>
      <c r="AZ17" s="174"/>
      <c r="BA17" s="174"/>
      <c r="BB17" s="174"/>
      <c r="BC17" s="174"/>
      <c r="BD17" s="174"/>
      <c r="BE17" s="174"/>
      <c r="BF17" s="174"/>
      <c r="BG17" s="174"/>
      <c r="BH17" s="174"/>
      <c r="BI17" s="174"/>
      <c r="BJ17" s="174"/>
      <c r="BK17" s="174"/>
      <c r="BL17" s="174"/>
      <c r="BM17" s="175"/>
      <c r="BN17" s="175"/>
      <c r="BO17" s="176"/>
      <c r="BP17" s="173" t="s">
        <v>510</v>
      </c>
      <c r="BQ17" s="174"/>
      <c r="BR17" s="174"/>
      <c r="BS17" s="174"/>
      <c r="BT17" s="174"/>
      <c r="BU17" s="174"/>
      <c r="BV17" s="174"/>
      <c r="BW17" s="174"/>
      <c r="BX17" s="174"/>
      <c r="BY17" s="174"/>
      <c r="BZ17" s="174"/>
      <c r="CA17" s="174"/>
      <c r="CB17" s="174"/>
      <c r="CC17" s="174"/>
      <c r="CD17" s="174"/>
      <c r="CE17" s="174"/>
      <c r="CF17" s="174"/>
      <c r="CG17" s="174"/>
      <c r="CH17" s="174"/>
      <c r="CI17" s="170"/>
      <c r="CJ17" s="170"/>
    </row>
    <row r="18" spans="2:88" s="165" customFormat="1" ht="10.5" customHeight="1" x14ac:dyDescent="0.2">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c r="BY18" s="177"/>
      <c r="BZ18" s="177"/>
      <c r="CA18" s="177"/>
      <c r="CB18" s="177"/>
    </row>
    <row r="19" spans="2:88" s="165" customFormat="1" ht="38.25" customHeight="1" x14ac:dyDescent="0.25">
      <c r="B19" s="178" t="s">
        <v>532</v>
      </c>
      <c r="C19" s="179" t="s">
        <v>533</v>
      </c>
      <c r="D19" s="179" t="s">
        <v>534</v>
      </c>
      <c r="E19" s="179" t="s">
        <v>535</v>
      </c>
      <c r="F19" s="179" t="s">
        <v>536</v>
      </c>
      <c r="G19" s="179" t="s">
        <v>537</v>
      </c>
      <c r="H19" s="179" t="s">
        <v>538</v>
      </c>
      <c r="I19" s="179" t="s">
        <v>539</v>
      </c>
      <c r="J19" s="179" t="s">
        <v>540</v>
      </c>
      <c r="K19" s="179" t="s">
        <v>541</v>
      </c>
      <c r="L19" s="179" t="s">
        <v>542</v>
      </c>
      <c r="M19" s="179" t="s">
        <v>543</v>
      </c>
      <c r="N19" s="180"/>
      <c r="O19" s="179" t="s">
        <v>544</v>
      </c>
      <c r="P19" s="179" t="s">
        <v>545</v>
      </c>
      <c r="Q19" s="179" t="s">
        <v>546</v>
      </c>
      <c r="R19" s="181" t="s">
        <v>547</v>
      </c>
      <c r="S19" s="181" t="s">
        <v>548</v>
      </c>
      <c r="T19" s="181" t="s">
        <v>549</v>
      </c>
      <c r="U19" s="181" t="s">
        <v>106</v>
      </c>
      <c r="V19" s="181" t="s">
        <v>107</v>
      </c>
      <c r="W19" s="150"/>
      <c r="X19" s="178" t="s">
        <v>532</v>
      </c>
      <c r="Y19" s="179" t="s">
        <v>533</v>
      </c>
      <c r="Z19" s="179" t="s">
        <v>534</v>
      </c>
      <c r="AA19" s="179" t="s">
        <v>535</v>
      </c>
      <c r="AB19" s="179" t="s">
        <v>536</v>
      </c>
      <c r="AC19" s="179" t="s">
        <v>537</v>
      </c>
      <c r="AD19" s="179" t="s">
        <v>538</v>
      </c>
      <c r="AE19" s="179" t="s">
        <v>539</v>
      </c>
      <c r="AF19" s="179" t="s">
        <v>540</v>
      </c>
      <c r="AG19" s="179" t="s">
        <v>541</v>
      </c>
      <c r="AH19" s="179" t="s">
        <v>542</v>
      </c>
      <c r="AI19" s="179" t="s">
        <v>543</v>
      </c>
      <c r="AJ19" s="180"/>
      <c r="AK19" s="179" t="s">
        <v>544</v>
      </c>
      <c r="AL19" s="179" t="s">
        <v>545</v>
      </c>
      <c r="AM19" s="179" t="s">
        <v>546</v>
      </c>
      <c r="AN19" s="181" t="s">
        <v>547</v>
      </c>
      <c r="AO19" s="181" t="s">
        <v>548</v>
      </c>
      <c r="AP19" s="181" t="s">
        <v>549</v>
      </c>
      <c r="AQ19" s="181" t="s">
        <v>106</v>
      </c>
      <c r="AR19" s="181" t="s">
        <v>107</v>
      </c>
      <c r="AT19" s="178" t="s">
        <v>532</v>
      </c>
      <c r="AU19" s="179" t="s">
        <v>533</v>
      </c>
      <c r="AV19" s="179" t="s">
        <v>534</v>
      </c>
      <c r="AW19" s="179" t="s">
        <v>535</v>
      </c>
      <c r="AX19" s="179" t="s">
        <v>536</v>
      </c>
      <c r="AY19" s="179" t="s">
        <v>537</v>
      </c>
      <c r="AZ19" s="179" t="s">
        <v>538</v>
      </c>
      <c r="BA19" s="179" t="s">
        <v>539</v>
      </c>
      <c r="BB19" s="179" t="s">
        <v>540</v>
      </c>
      <c r="BC19" s="179" t="s">
        <v>541</v>
      </c>
      <c r="BD19" s="179" t="s">
        <v>542</v>
      </c>
      <c r="BE19" s="179" t="s">
        <v>543</v>
      </c>
      <c r="BF19" s="180"/>
      <c r="BG19" s="179" t="s">
        <v>544</v>
      </c>
      <c r="BH19" s="179" t="s">
        <v>545</v>
      </c>
      <c r="BI19" s="179" t="s">
        <v>546</v>
      </c>
      <c r="BJ19" s="181" t="s">
        <v>547</v>
      </c>
      <c r="BK19" s="181" t="s">
        <v>548</v>
      </c>
      <c r="BL19" s="181" t="s">
        <v>549</v>
      </c>
      <c r="BM19" s="181" t="s">
        <v>106</v>
      </c>
      <c r="BN19" s="181" t="s">
        <v>107</v>
      </c>
      <c r="BO19" s="150"/>
      <c r="BP19" s="178" t="s">
        <v>532</v>
      </c>
      <c r="BQ19" s="179" t="s">
        <v>533</v>
      </c>
      <c r="BR19" s="179" t="s">
        <v>534</v>
      </c>
      <c r="BS19" s="179" t="s">
        <v>535</v>
      </c>
      <c r="BT19" s="179" t="s">
        <v>536</v>
      </c>
      <c r="BU19" s="179" t="s">
        <v>537</v>
      </c>
      <c r="BV19" s="179" t="s">
        <v>538</v>
      </c>
      <c r="BW19" s="179" t="s">
        <v>539</v>
      </c>
      <c r="BX19" s="179" t="s">
        <v>540</v>
      </c>
      <c r="BY19" s="179" t="s">
        <v>541</v>
      </c>
      <c r="BZ19" s="179" t="s">
        <v>542</v>
      </c>
      <c r="CA19" s="179" t="s">
        <v>543</v>
      </c>
      <c r="CB19" s="180"/>
      <c r="CC19" s="179" t="s">
        <v>544</v>
      </c>
      <c r="CD19" s="179" t="s">
        <v>545</v>
      </c>
      <c r="CE19" s="179" t="s">
        <v>546</v>
      </c>
      <c r="CF19" s="181" t="s">
        <v>547</v>
      </c>
      <c r="CG19" s="181" t="s">
        <v>548</v>
      </c>
      <c r="CH19" s="181" t="s">
        <v>549</v>
      </c>
      <c r="CI19" s="181" t="s">
        <v>106</v>
      </c>
      <c r="CJ19" s="181" t="s">
        <v>107</v>
      </c>
    </row>
    <row r="20" spans="2:88" s="165" customFormat="1" ht="10.5" customHeight="1" x14ac:dyDescent="0.25">
      <c r="B20" s="182" t="s">
        <v>550</v>
      </c>
      <c r="C20" s="214" t="str">
        <f>'1b Historical level tables'!C13</f>
        <v>-</v>
      </c>
      <c r="D20" s="214" t="str">
        <f>'1b Historical level tables'!D13</f>
        <v>-</v>
      </c>
      <c r="E20" s="214" t="str">
        <f>'1b Historical level tables'!E13</f>
        <v>-</v>
      </c>
      <c r="F20" s="214" t="str">
        <f>'1b Historical level tables'!F13</f>
        <v>-</v>
      </c>
      <c r="G20" s="214" t="str">
        <f>'1b Historical level tables'!G13</f>
        <v>-</v>
      </c>
      <c r="H20" s="214" t="str">
        <f>'1b Historical level tables'!H13</f>
        <v>-</v>
      </c>
      <c r="I20" s="214" t="str">
        <f>'1b Historical level tables'!I13</f>
        <v>-</v>
      </c>
      <c r="J20" s="214" t="str">
        <f>'1b Historical level tables'!J13</f>
        <v>-</v>
      </c>
      <c r="K20" s="214" t="str">
        <f>'1b Historical level tables'!K13</f>
        <v>-</v>
      </c>
      <c r="L20" s="214" t="str">
        <f>'1b Historical level tables'!L13</f>
        <v>-</v>
      </c>
      <c r="M20" s="214" t="str">
        <f>'1b Historical level tables'!M13</f>
        <v>-</v>
      </c>
      <c r="N20" s="180"/>
      <c r="O20" s="214" t="str">
        <f>'1b Historical level tables'!O13</f>
        <v>-</v>
      </c>
      <c r="P20" s="214" t="str">
        <f>'1b Historical level tables'!P13</f>
        <v>-</v>
      </c>
      <c r="Q20" s="214" t="str">
        <f>'1b Historical level tables'!Q13</f>
        <v>-</v>
      </c>
      <c r="R20" s="214" t="str">
        <f>'1b Historical level tables'!R13</f>
        <v>-</v>
      </c>
      <c r="S20" s="214" t="str">
        <f>'1b Historical level tables'!S13</f>
        <v>-</v>
      </c>
      <c r="T20" s="214" t="str">
        <f>'1b Historical level tables'!T13</f>
        <v>-</v>
      </c>
      <c r="U20" s="214" t="str">
        <f>'1b Historical level tables'!U13</f>
        <v>-</v>
      </c>
      <c r="V20" s="214" t="str">
        <f>'1b Historical level tables'!V13</f>
        <v>-</v>
      </c>
      <c r="W20" s="150"/>
      <c r="X20" s="182" t="s">
        <v>550</v>
      </c>
      <c r="Y20" s="214" t="str">
        <f>'1b Historical level tables'!Y13</f>
        <v>-</v>
      </c>
      <c r="Z20" s="214" t="str">
        <f>'1b Historical level tables'!Z13</f>
        <v>-</v>
      </c>
      <c r="AA20" s="214" t="str">
        <f>'1b Historical level tables'!AA13</f>
        <v>-</v>
      </c>
      <c r="AB20" s="214" t="str">
        <f>'1b Historical level tables'!AB13</f>
        <v>-</v>
      </c>
      <c r="AC20" s="214" t="str">
        <f>'1b Historical level tables'!AC13</f>
        <v>-</v>
      </c>
      <c r="AD20" s="214" t="str">
        <f>'1b Historical level tables'!AD13</f>
        <v>-</v>
      </c>
      <c r="AE20" s="214" t="str">
        <f>'1b Historical level tables'!AE13</f>
        <v>-</v>
      </c>
      <c r="AF20" s="214" t="str">
        <f>'1b Historical level tables'!AF13</f>
        <v>-</v>
      </c>
      <c r="AG20" s="214" t="str">
        <f>'1b Historical level tables'!AG13</f>
        <v>-</v>
      </c>
      <c r="AH20" s="214" t="str">
        <f>'1b Historical level tables'!AH13</f>
        <v>-</v>
      </c>
      <c r="AI20" s="214" t="str">
        <f>'1b Historical level tables'!AI13</f>
        <v>-</v>
      </c>
      <c r="AJ20" s="180"/>
      <c r="AK20" s="214" t="str">
        <f>'1b Historical level tables'!AK13</f>
        <v>-</v>
      </c>
      <c r="AL20" s="214" t="str">
        <f>'1b Historical level tables'!AL13</f>
        <v>-</v>
      </c>
      <c r="AM20" s="214" t="str">
        <f>'1b Historical level tables'!AM13</f>
        <v>-</v>
      </c>
      <c r="AN20" s="214" t="str">
        <f>'1b Historical level tables'!AN13</f>
        <v>-</v>
      </c>
      <c r="AO20" s="214" t="str">
        <f>'1b Historical level tables'!AO13</f>
        <v>-</v>
      </c>
      <c r="AP20" s="214" t="str">
        <f>'1b Historical level tables'!AP13</f>
        <v>-</v>
      </c>
      <c r="AQ20" s="214" t="str">
        <f>'1b Historical level tables'!AQ13</f>
        <v>-</v>
      </c>
      <c r="AR20" s="214" t="str">
        <f>'1b Historical level tables'!AR13</f>
        <v>-</v>
      </c>
      <c r="AT20" s="182" t="s">
        <v>550</v>
      </c>
      <c r="AU20" s="214" t="str">
        <f>'1b Historical level tables'!AU13</f>
        <v>-</v>
      </c>
      <c r="AV20" s="214" t="str">
        <f>'1b Historical level tables'!AV13</f>
        <v>-</v>
      </c>
      <c r="AW20" s="214" t="str">
        <f>'1b Historical level tables'!AW13</f>
        <v>-</v>
      </c>
      <c r="AX20" s="214" t="str">
        <f>'1b Historical level tables'!AX13</f>
        <v>-</v>
      </c>
      <c r="AY20" s="214" t="str">
        <f>'1b Historical level tables'!AY13</f>
        <v>-</v>
      </c>
      <c r="AZ20" s="214" t="str">
        <f>'1b Historical level tables'!AZ13</f>
        <v>-</v>
      </c>
      <c r="BA20" s="214" t="str">
        <f>'1b Historical level tables'!BA13</f>
        <v>-</v>
      </c>
      <c r="BB20" s="214" t="str">
        <f>'1b Historical level tables'!BB13</f>
        <v>-</v>
      </c>
      <c r="BC20" s="214" t="str">
        <f>'1b Historical level tables'!BC13</f>
        <v>-</v>
      </c>
      <c r="BD20" s="214" t="str">
        <f>'1b Historical level tables'!BD13</f>
        <v>-</v>
      </c>
      <c r="BE20" s="214" t="str">
        <f>'1b Historical level tables'!BE13</f>
        <v>-</v>
      </c>
      <c r="BF20" s="180"/>
      <c r="BG20" s="214" t="str">
        <f>'1b Historical level tables'!BG13</f>
        <v>-</v>
      </c>
      <c r="BH20" s="214" t="str">
        <f>'1b Historical level tables'!BH13</f>
        <v>-</v>
      </c>
      <c r="BI20" s="214" t="str">
        <f>'1b Historical level tables'!BI13</f>
        <v>-</v>
      </c>
      <c r="BJ20" s="214" t="str">
        <f>'1b Historical level tables'!BJ13</f>
        <v>-</v>
      </c>
      <c r="BK20" s="214" t="str">
        <f>'1b Historical level tables'!BK13</f>
        <v>-</v>
      </c>
      <c r="BL20" s="214" t="str">
        <f>'1b Historical level tables'!BL13</f>
        <v>-</v>
      </c>
      <c r="BM20" s="214" t="str">
        <f>'1b Historical level tables'!BM13</f>
        <v>-</v>
      </c>
      <c r="BN20" s="214" t="str">
        <f>'1b Historical level tables'!BN13</f>
        <v>-</v>
      </c>
      <c r="BO20" s="150"/>
      <c r="BP20" s="182" t="s">
        <v>550</v>
      </c>
      <c r="BQ20" s="214" t="str">
        <f t="shared" ref="BQ20:CA20" si="0">IFERROR(C20+AU20,"-")</f>
        <v>-</v>
      </c>
      <c r="BR20" s="214" t="str">
        <f t="shared" si="0"/>
        <v>-</v>
      </c>
      <c r="BS20" s="214" t="str">
        <f t="shared" si="0"/>
        <v>-</v>
      </c>
      <c r="BT20" s="214" t="str">
        <f t="shared" si="0"/>
        <v>-</v>
      </c>
      <c r="BU20" s="214" t="str">
        <f t="shared" si="0"/>
        <v>-</v>
      </c>
      <c r="BV20" s="214" t="str">
        <f t="shared" si="0"/>
        <v>-</v>
      </c>
      <c r="BW20" s="214" t="str">
        <f t="shared" si="0"/>
        <v>-</v>
      </c>
      <c r="BX20" s="214" t="str">
        <f t="shared" si="0"/>
        <v>-</v>
      </c>
      <c r="BY20" s="214" t="str">
        <f t="shared" si="0"/>
        <v>-</v>
      </c>
      <c r="BZ20" s="214" t="str">
        <f t="shared" si="0"/>
        <v>-</v>
      </c>
      <c r="CA20" s="214" t="str">
        <f t="shared" si="0"/>
        <v>-</v>
      </c>
      <c r="CB20" s="180"/>
      <c r="CC20" s="214" t="str">
        <f t="shared" ref="CC20:CC32" si="1">IFERROR(O20+BG20,"-")</f>
        <v>-</v>
      </c>
      <c r="CD20" s="214" t="str">
        <f t="shared" ref="CD20:CD32" si="2">IFERROR(P20+BH20,"-")</f>
        <v>-</v>
      </c>
      <c r="CE20" s="214" t="str">
        <f t="shared" ref="CE20:CE32" si="3">IFERROR(Q20+BI20,"-")</f>
        <v>-</v>
      </c>
      <c r="CF20" s="214" t="str">
        <f t="shared" ref="CF20:CF32" si="4">IFERROR(R20+BJ20,"-")</f>
        <v>-</v>
      </c>
      <c r="CG20" s="214" t="str">
        <f t="shared" ref="CG20:CG32" si="5">IFERROR(S20+BK20,"-")</f>
        <v>-</v>
      </c>
      <c r="CH20" s="214" t="str">
        <f t="shared" ref="CH20:CH32" si="6">IFERROR(T20+BL20,"-")</f>
        <v>-</v>
      </c>
      <c r="CI20" s="214" t="str">
        <f t="shared" ref="CI20:CJ32" si="7">IFERROR(U20+BM20,"-")</f>
        <v>-</v>
      </c>
      <c r="CJ20" s="214" t="str">
        <f t="shared" si="7"/>
        <v>-</v>
      </c>
    </row>
    <row r="21" spans="2:88" s="165" customFormat="1" ht="10.5" customHeight="1" x14ac:dyDescent="0.25">
      <c r="B21" s="182" t="s">
        <v>552</v>
      </c>
      <c r="C21" s="214" t="str">
        <f>'1b Historical level tables'!C14</f>
        <v>-</v>
      </c>
      <c r="D21" s="214" t="str">
        <f>'1b Historical level tables'!D14</f>
        <v>-</v>
      </c>
      <c r="E21" s="214" t="str">
        <f>'1b Historical level tables'!E14</f>
        <v>-</v>
      </c>
      <c r="F21" s="214" t="str">
        <f>'1b Historical level tables'!F14</f>
        <v>-</v>
      </c>
      <c r="G21" s="214" t="str">
        <f>'1b Historical level tables'!G14</f>
        <v>-</v>
      </c>
      <c r="H21" s="214" t="str">
        <f>'1b Historical level tables'!H14</f>
        <v>-</v>
      </c>
      <c r="I21" s="214" t="str">
        <f>'1b Historical level tables'!I14</f>
        <v>-</v>
      </c>
      <c r="J21" s="214" t="str">
        <f>'1b Historical level tables'!J14</f>
        <v>-</v>
      </c>
      <c r="K21" s="214" t="str">
        <f>'1b Historical level tables'!K14</f>
        <v>-</v>
      </c>
      <c r="L21" s="214" t="str">
        <f>'1b Historical level tables'!L14</f>
        <v>-</v>
      </c>
      <c r="M21" s="214" t="str">
        <f>'1b Historical level tables'!M14</f>
        <v>-</v>
      </c>
      <c r="N21" s="180"/>
      <c r="O21" s="214" t="str">
        <f>'1b Historical level tables'!O14</f>
        <v>-</v>
      </c>
      <c r="P21" s="214" t="str">
        <f>'1b Historical level tables'!P14</f>
        <v>-</v>
      </c>
      <c r="Q21" s="214" t="str">
        <f>'1b Historical level tables'!Q14</f>
        <v>-</v>
      </c>
      <c r="R21" s="214" t="str">
        <f>'1b Historical level tables'!R14</f>
        <v>-</v>
      </c>
      <c r="S21" s="214" t="str">
        <f>'1b Historical level tables'!S14</f>
        <v>-</v>
      </c>
      <c r="T21" s="214" t="str">
        <f>'1b Historical level tables'!T14</f>
        <v>-</v>
      </c>
      <c r="U21" s="214" t="str">
        <f>'1b Historical level tables'!U14</f>
        <v>-</v>
      </c>
      <c r="V21" s="214" t="str">
        <f>'1b Historical level tables'!V14</f>
        <v>-</v>
      </c>
      <c r="W21" s="150"/>
      <c r="X21" s="182" t="s">
        <v>552</v>
      </c>
      <c r="Y21" s="214" t="str">
        <f>'1b Historical level tables'!Y14</f>
        <v>-</v>
      </c>
      <c r="Z21" s="214" t="str">
        <f>'1b Historical level tables'!Z14</f>
        <v>-</v>
      </c>
      <c r="AA21" s="214" t="str">
        <f>'1b Historical level tables'!AA14</f>
        <v>-</v>
      </c>
      <c r="AB21" s="214" t="str">
        <f>'1b Historical level tables'!AB14</f>
        <v>-</v>
      </c>
      <c r="AC21" s="214" t="str">
        <f>'1b Historical level tables'!AC14</f>
        <v>-</v>
      </c>
      <c r="AD21" s="214" t="str">
        <f>'1b Historical level tables'!AD14</f>
        <v>-</v>
      </c>
      <c r="AE21" s="214" t="str">
        <f>'1b Historical level tables'!AE14</f>
        <v>-</v>
      </c>
      <c r="AF21" s="214" t="str">
        <f>'1b Historical level tables'!AF14</f>
        <v>-</v>
      </c>
      <c r="AG21" s="214" t="str">
        <f>'1b Historical level tables'!AG14</f>
        <v>-</v>
      </c>
      <c r="AH21" s="214" t="str">
        <f>'1b Historical level tables'!AH14</f>
        <v>-</v>
      </c>
      <c r="AI21" s="214" t="str">
        <f>'1b Historical level tables'!AI14</f>
        <v>-</v>
      </c>
      <c r="AJ21" s="180"/>
      <c r="AK21" s="214" t="str">
        <f>'1b Historical level tables'!AK14</f>
        <v>-</v>
      </c>
      <c r="AL21" s="214" t="str">
        <f>'1b Historical level tables'!AL14</f>
        <v>-</v>
      </c>
      <c r="AM21" s="214" t="str">
        <f>'1b Historical level tables'!AM14</f>
        <v>-</v>
      </c>
      <c r="AN21" s="214" t="str">
        <f>'1b Historical level tables'!AN14</f>
        <v>-</v>
      </c>
      <c r="AO21" s="214" t="str">
        <f>'1b Historical level tables'!AO14</f>
        <v>-</v>
      </c>
      <c r="AP21" s="214" t="str">
        <f>'1b Historical level tables'!AP14</f>
        <v>-</v>
      </c>
      <c r="AQ21" s="214" t="str">
        <f>'1b Historical level tables'!AQ14</f>
        <v>-</v>
      </c>
      <c r="AR21" s="214" t="str">
        <f>'1b Historical level tables'!AR14</f>
        <v>-</v>
      </c>
      <c r="AT21" s="182" t="s">
        <v>552</v>
      </c>
      <c r="AU21" s="214">
        <f>'1b Historical level tables'!AU14</f>
        <v>0</v>
      </c>
      <c r="AV21" s="214">
        <f>'1b Historical level tables'!AV14</f>
        <v>0</v>
      </c>
      <c r="AW21" s="214">
        <f>'1b Historical level tables'!AW14</f>
        <v>0</v>
      </c>
      <c r="AX21" s="214">
        <f>'1b Historical level tables'!AX14</f>
        <v>0</v>
      </c>
      <c r="AY21" s="214">
        <f>'1b Historical level tables'!AY14</f>
        <v>0</v>
      </c>
      <c r="AZ21" s="214">
        <f>'1b Historical level tables'!AZ14</f>
        <v>0</v>
      </c>
      <c r="BA21" s="214">
        <f>'1b Historical level tables'!BA14</f>
        <v>0</v>
      </c>
      <c r="BB21" s="214">
        <f>'1b Historical level tables'!BB14</f>
        <v>0</v>
      </c>
      <c r="BC21" s="214">
        <f>'1b Historical level tables'!BC14</f>
        <v>0</v>
      </c>
      <c r="BD21" s="214">
        <f>'1b Historical level tables'!BD14</f>
        <v>0</v>
      </c>
      <c r="BE21" s="214">
        <f>'1b Historical level tables'!BE14</f>
        <v>0</v>
      </c>
      <c r="BF21" s="180"/>
      <c r="BG21" s="214">
        <f>'1b Historical level tables'!BG14</f>
        <v>0</v>
      </c>
      <c r="BH21" s="214">
        <f>'1b Historical level tables'!BH14</f>
        <v>0</v>
      </c>
      <c r="BI21" s="214">
        <f>'1b Historical level tables'!BI14</f>
        <v>0</v>
      </c>
      <c r="BJ21" s="214">
        <f>'1b Historical level tables'!BJ14</f>
        <v>0</v>
      </c>
      <c r="BK21" s="214">
        <f>'1b Historical level tables'!BK14</f>
        <v>0</v>
      </c>
      <c r="BL21" s="214">
        <f>'1b Historical level tables'!BL14</f>
        <v>0</v>
      </c>
      <c r="BM21" s="214">
        <f>'1b Historical level tables'!BM14</f>
        <v>0</v>
      </c>
      <c r="BN21" s="214">
        <f>'1b Historical level tables'!BN14</f>
        <v>0</v>
      </c>
      <c r="BO21" s="150"/>
      <c r="BP21" s="182" t="s">
        <v>552</v>
      </c>
      <c r="BQ21" s="214" t="str">
        <f t="shared" ref="BQ21:BQ32" si="8">IFERROR(C21+AU21,"-")</f>
        <v>-</v>
      </c>
      <c r="BR21" s="214" t="str">
        <f t="shared" ref="BR21:BR32" si="9">IFERROR(D21+AV21,"-")</f>
        <v>-</v>
      </c>
      <c r="BS21" s="214" t="str">
        <f t="shared" ref="BS21:BS32" si="10">IFERROR(E21+AW21,"-")</f>
        <v>-</v>
      </c>
      <c r="BT21" s="214" t="str">
        <f t="shared" ref="BT21:BT32" si="11">IFERROR(F21+AX21,"-")</f>
        <v>-</v>
      </c>
      <c r="BU21" s="214" t="str">
        <f t="shared" ref="BU21:BU32" si="12">IFERROR(G21+AY21,"-")</f>
        <v>-</v>
      </c>
      <c r="BV21" s="214" t="str">
        <f t="shared" ref="BV21:BV32" si="13">IFERROR(H21+AZ21,"-")</f>
        <v>-</v>
      </c>
      <c r="BW21" s="214" t="str">
        <f t="shared" ref="BW21:BW32" si="14">IFERROR(I21+BA21,"-")</f>
        <v>-</v>
      </c>
      <c r="BX21" s="214" t="str">
        <f t="shared" ref="BX21:BX32" si="15">IFERROR(J21+BB21,"-")</f>
        <v>-</v>
      </c>
      <c r="BY21" s="214" t="str">
        <f t="shared" ref="BY21:BY32" si="16">IFERROR(K21+BC21,"-")</f>
        <v>-</v>
      </c>
      <c r="BZ21" s="214" t="str">
        <f t="shared" ref="BZ21:BZ32" si="17">IFERROR(L21+BD21,"-")</f>
        <v>-</v>
      </c>
      <c r="CA21" s="214" t="str">
        <f t="shared" ref="CA21:CA32" si="18">IFERROR(M21+BE21,"-")</f>
        <v>-</v>
      </c>
      <c r="CB21" s="180"/>
      <c r="CC21" s="214" t="str">
        <f t="shared" si="1"/>
        <v>-</v>
      </c>
      <c r="CD21" s="214" t="str">
        <f t="shared" si="2"/>
        <v>-</v>
      </c>
      <c r="CE21" s="214" t="str">
        <f t="shared" si="3"/>
        <v>-</v>
      </c>
      <c r="CF21" s="214" t="str">
        <f t="shared" si="4"/>
        <v>-</v>
      </c>
      <c r="CG21" s="214" t="str">
        <f t="shared" si="5"/>
        <v>-</v>
      </c>
      <c r="CH21" s="214" t="str">
        <f t="shared" si="6"/>
        <v>-</v>
      </c>
      <c r="CI21" s="214" t="str">
        <f t="shared" si="7"/>
        <v>-</v>
      </c>
      <c r="CJ21" s="214" t="str">
        <f t="shared" si="7"/>
        <v>-</v>
      </c>
    </row>
    <row r="22" spans="2:88" s="165" customFormat="1" ht="10.5" customHeight="1" x14ac:dyDescent="0.25">
      <c r="B22" s="182" t="s">
        <v>553</v>
      </c>
      <c r="C22" s="214" t="str">
        <f>'1b Historical level tables'!C15</f>
        <v>-</v>
      </c>
      <c r="D22" s="214" t="str">
        <f>'1b Historical level tables'!D15</f>
        <v>-</v>
      </c>
      <c r="E22" s="214" t="str">
        <f>'1b Historical level tables'!E15</f>
        <v>-</v>
      </c>
      <c r="F22" s="214" t="str">
        <f>'1b Historical level tables'!F15</f>
        <v>-</v>
      </c>
      <c r="G22" s="214" t="str">
        <f>'1b Historical level tables'!G15</f>
        <v>-</v>
      </c>
      <c r="H22" s="214" t="str">
        <f>'1b Historical level tables'!H15</f>
        <v>-</v>
      </c>
      <c r="I22" s="214" t="str">
        <f>'1b Historical level tables'!I15</f>
        <v>-</v>
      </c>
      <c r="J22" s="214">
        <f>'1b Historical level tables'!J15</f>
        <v>0</v>
      </c>
      <c r="K22" s="214">
        <f>'1b Historical level tables'!K15</f>
        <v>1.4870742269298101</v>
      </c>
      <c r="L22" s="214">
        <f>'1b Historical level tables'!L15</f>
        <v>0.70457099735818818</v>
      </c>
      <c r="M22" s="214" t="str">
        <f>'1b Historical level tables'!M15</f>
        <v>-</v>
      </c>
      <c r="N22" s="180"/>
      <c r="O22" s="214">
        <f>'1b Historical level tables'!O15</f>
        <v>0</v>
      </c>
      <c r="P22" s="214">
        <f>'1b Historical level tables'!P15</f>
        <v>0</v>
      </c>
      <c r="Q22" s="214">
        <f>'1b Historical level tables'!Q15</f>
        <v>0.41079125157488544</v>
      </c>
      <c r="R22" s="214">
        <f>'1b Historical level tables'!R15</f>
        <v>0.41079125157488544</v>
      </c>
      <c r="S22" s="214">
        <f>'1b Historical level tables'!S15</f>
        <v>0.41079125157488544</v>
      </c>
      <c r="T22" s="214">
        <f>'1b Historical level tables'!T15</f>
        <v>0.41079125157488544</v>
      </c>
      <c r="U22" s="214">
        <f>'1b Historical level tables'!U15</f>
        <v>0</v>
      </c>
      <c r="V22" s="214">
        <f>'1b Historical level tables'!V15</f>
        <v>0</v>
      </c>
      <c r="W22" s="150"/>
      <c r="X22" s="182" t="s">
        <v>553</v>
      </c>
      <c r="Y22" s="214" t="str">
        <f>'1b Historical level tables'!Y15</f>
        <v>-</v>
      </c>
      <c r="Z22" s="214" t="str">
        <f>'1b Historical level tables'!Z15</f>
        <v>-</v>
      </c>
      <c r="AA22" s="214" t="str">
        <f>'1b Historical level tables'!AA15</f>
        <v>-</v>
      </c>
      <c r="AB22" s="214" t="str">
        <f>'1b Historical level tables'!AB15</f>
        <v>-</v>
      </c>
      <c r="AC22" s="214" t="str">
        <f>'1b Historical level tables'!AC15</f>
        <v>-</v>
      </c>
      <c r="AD22" s="214" t="str">
        <f>'1b Historical level tables'!AD15</f>
        <v>-</v>
      </c>
      <c r="AE22" s="214" t="str">
        <f>'1b Historical level tables'!AE15</f>
        <v>-</v>
      </c>
      <c r="AF22" s="214">
        <f>'1b Historical level tables'!AF15</f>
        <v>0</v>
      </c>
      <c r="AG22" s="214">
        <f>'1b Historical level tables'!AG15</f>
        <v>1.4870742269298101</v>
      </c>
      <c r="AH22" s="214">
        <f>'1b Historical level tables'!AH15</f>
        <v>0.70457099735818818</v>
      </c>
      <c r="AI22" s="214" t="str">
        <f>'1b Historical level tables'!AI15</f>
        <v>-</v>
      </c>
      <c r="AJ22" s="180"/>
      <c r="AK22" s="214">
        <f>'1b Historical level tables'!AK15</f>
        <v>0</v>
      </c>
      <c r="AL22" s="214">
        <f>'1b Historical level tables'!AL15</f>
        <v>0</v>
      </c>
      <c r="AM22" s="214">
        <f>'1b Historical level tables'!AM15</f>
        <v>0.41079125157488544</v>
      </c>
      <c r="AN22" s="214">
        <f>'1b Historical level tables'!AN15</f>
        <v>0.41079125157488544</v>
      </c>
      <c r="AO22" s="214">
        <f>'1b Historical level tables'!AO15</f>
        <v>0.41079125157488544</v>
      </c>
      <c r="AP22" s="214">
        <f>'1b Historical level tables'!AP15</f>
        <v>0.41079125157488544</v>
      </c>
      <c r="AQ22" s="214">
        <f>'1b Historical level tables'!AQ15</f>
        <v>0</v>
      </c>
      <c r="AR22" s="214">
        <f>'1b Historical level tables'!AR15</f>
        <v>0</v>
      </c>
      <c r="AT22" s="182" t="s">
        <v>553</v>
      </c>
      <c r="AU22" s="214" t="str">
        <f>'1b Historical level tables'!AU15</f>
        <v>-</v>
      </c>
      <c r="AV22" s="214" t="str">
        <f>'1b Historical level tables'!AV15</f>
        <v>-</v>
      </c>
      <c r="AW22" s="214" t="str">
        <f>'1b Historical level tables'!AW15</f>
        <v>-</v>
      </c>
      <c r="AX22" s="214" t="str">
        <f>'1b Historical level tables'!AX15</f>
        <v>-</v>
      </c>
      <c r="AY22" s="214" t="str">
        <f>'1b Historical level tables'!AY15</f>
        <v>-</v>
      </c>
      <c r="AZ22" s="214" t="str">
        <f>'1b Historical level tables'!AZ15</f>
        <v>-</v>
      </c>
      <c r="BA22" s="214" t="str">
        <f>'1b Historical level tables'!BA15</f>
        <v>-</v>
      </c>
      <c r="BB22" s="214">
        <f>'1b Historical level tables'!BB15</f>
        <v>0</v>
      </c>
      <c r="BC22" s="214">
        <f>'1b Historical level tables'!BC15</f>
        <v>1.4870742269298101</v>
      </c>
      <c r="BD22" s="214">
        <f>'1b Historical level tables'!BD15</f>
        <v>0.70457099735818818</v>
      </c>
      <c r="BE22" s="214" t="str">
        <f>'1b Historical level tables'!BE15</f>
        <v>-</v>
      </c>
      <c r="BF22" s="180"/>
      <c r="BG22" s="214">
        <f>'1b Historical level tables'!BG15</f>
        <v>0</v>
      </c>
      <c r="BH22" s="214">
        <f>'1b Historical level tables'!BH15</f>
        <v>0</v>
      </c>
      <c r="BI22" s="214">
        <f>'1b Historical level tables'!BI15</f>
        <v>0.41079125157488544</v>
      </c>
      <c r="BJ22" s="214">
        <f>'1b Historical level tables'!BJ15</f>
        <v>0.41079125157488544</v>
      </c>
      <c r="BK22" s="214">
        <f>'1b Historical level tables'!BK15</f>
        <v>0.41079125157488544</v>
      </c>
      <c r="BL22" s="214">
        <f>'1b Historical level tables'!BL15</f>
        <v>0.41079125157488544</v>
      </c>
      <c r="BM22" s="214">
        <f>'1b Historical level tables'!BM15</f>
        <v>0</v>
      </c>
      <c r="BN22" s="214">
        <f>'1b Historical level tables'!BN15</f>
        <v>0</v>
      </c>
      <c r="BO22" s="150"/>
      <c r="BP22" s="182" t="s">
        <v>553</v>
      </c>
      <c r="BQ22" s="214" t="str">
        <f t="shared" si="8"/>
        <v>-</v>
      </c>
      <c r="BR22" s="214" t="str">
        <f t="shared" si="9"/>
        <v>-</v>
      </c>
      <c r="BS22" s="214" t="str">
        <f t="shared" si="10"/>
        <v>-</v>
      </c>
      <c r="BT22" s="214" t="str">
        <f t="shared" si="11"/>
        <v>-</v>
      </c>
      <c r="BU22" s="214" t="str">
        <f t="shared" si="12"/>
        <v>-</v>
      </c>
      <c r="BV22" s="214" t="str">
        <f t="shared" si="13"/>
        <v>-</v>
      </c>
      <c r="BW22" s="214" t="str">
        <f t="shared" si="14"/>
        <v>-</v>
      </c>
      <c r="BX22" s="214">
        <f t="shared" si="15"/>
        <v>0</v>
      </c>
      <c r="BY22" s="214">
        <f t="shared" si="16"/>
        <v>2.9741484538596201</v>
      </c>
      <c r="BZ22" s="214">
        <f t="shared" si="17"/>
        <v>1.4091419947163764</v>
      </c>
      <c r="CA22" s="214" t="str">
        <f t="shared" si="18"/>
        <v>-</v>
      </c>
      <c r="CB22" s="180"/>
      <c r="CC22" s="214">
        <f t="shared" si="1"/>
        <v>0</v>
      </c>
      <c r="CD22" s="214">
        <f t="shared" si="2"/>
        <v>0</v>
      </c>
      <c r="CE22" s="214">
        <f t="shared" si="3"/>
        <v>0.82158250314977088</v>
      </c>
      <c r="CF22" s="214">
        <f t="shared" si="4"/>
        <v>0.82158250314977088</v>
      </c>
      <c r="CG22" s="214">
        <f t="shared" si="5"/>
        <v>0.82158250314977088</v>
      </c>
      <c r="CH22" s="214">
        <f t="shared" si="6"/>
        <v>0.82158250314977088</v>
      </c>
      <c r="CI22" s="214">
        <f t="shared" si="7"/>
        <v>0</v>
      </c>
      <c r="CJ22" s="214">
        <f t="shared" si="7"/>
        <v>0</v>
      </c>
    </row>
    <row r="23" spans="2:88" s="165" customFormat="1" ht="10.5" customHeight="1" x14ac:dyDescent="0.25">
      <c r="B23" s="182" t="s">
        <v>554</v>
      </c>
      <c r="C23" s="214">
        <f>'1b Historical level tables'!C16</f>
        <v>6.6995028867368616</v>
      </c>
      <c r="D23" s="214">
        <f>'1b Historical level tables'!D16</f>
        <v>6.6995028867368616</v>
      </c>
      <c r="E23" s="214">
        <f>'1b Historical level tables'!E16</f>
        <v>7.113121830127354</v>
      </c>
      <c r="F23" s="214">
        <f>'1b Historical level tables'!F16</f>
        <v>7.113121830127354</v>
      </c>
      <c r="G23" s="214">
        <f>'1b Historical level tables'!G16</f>
        <v>7.2804579515147188</v>
      </c>
      <c r="H23" s="214">
        <f>'1b Historical level tables'!H16</f>
        <v>7.1935840895118579</v>
      </c>
      <c r="I23" s="214">
        <f>'1b Historical level tables'!I16</f>
        <v>7.3593999937099719</v>
      </c>
      <c r="J23" s="214">
        <f>'1b Historical level tables'!J16</f>
        <v>7.0492243060839295</v>
      </c>
      <c r="K23" s="214">
        <f>'1b Historical level tables'!K16</f>
        <v>7.1089669218364691</v>
      </c>
      <c r="L23" s="214">
        <f>'1b Historical level tables'!L16</f>
        <v>6.9829560851947958</v>
      </c>
      <c r="M23" s="214">
        <f>'1b Historical level tables'!M16</f>
        <v>9.626223597588794</v>
      </c>
      <c r="N23" s="180"/>
      <c r="O23" s="214">
        <f>'1b Historical level tables'!O16</f>
        <v>9.9504863797742455</v>
      </c>
      <c r="P23" s="214">
        <f>'1b Historical level tables'!P16</f>
        <v>9.9504863797742455</v>
      </c>
      <c r="Q23" s="214">
        <f>'1b Historical level tables'!Q16</f>
        <v>10.298637820906496</v>
      </c>
      <c r="R23" s="214">
        <f>'1b Historical level tables'!R16</f>
        <v>10.298637820906496</v>
      </c>
      <c r="S23" s="214">
        <f>'1b Historical level tables'!S16</f>
        <v>10.298637820906496</v>
      </c>
      <c r="T23" s="214">
        <f>'1b Historical level tables'!T16</f>
        <v>10.298637820906496</v>
      </c>
      <c r="U23" s="214">
        <f>'1b Historical level tables'!U16</f>
        <v>10.909265371253543</v>
      </c>
      <c r="V23" s="214">
        <f>'1b Historical level tables'!V16</f>
        <v>10.909265371253543</v>
      </c>
      <c r="W23" s="150"/>
      <c r="X23" s="182" t="s">
        <v>554</v>
      </c>
      <c r="Y23" s="214">
        <f>'1b Historical level tables'!Y16</f>
        <v>6.6995028867368616</v>
      </c>
      <c r="Z23" s="214">
        <f>'1b Historical level tables'!Z16</f>
        <v>6.6995028867368616</v>
      </c>
      <c r="AA23" s="214">
        <f>'1b Historical level tables'!AA16</f>
        <v>7.113121830127354</v>
      </c>
      <c r="AB23" s="214">
        <f>'1b Historical level tables'!AB16</f>
        <v>7.113121830127354</v>
      </c>
      <c r="AC23" s="214">
        <f>'1b Historical level tables'!AC16</f>
        <v>7.2804579515147188</v>
      </c>
      <c r="AD23" s="214">
        <f>'1b Historical level tables'!AD16</f>
        <v>7.1935840895118579</v>
      </c>
      <c r="AE23" s="214">
        <f>'1b Historical level tables'!AE16</f>
        <v>7.3593999937099719</v>
      </c>
      <c r="AF23" s="214">
        <f>'1b Historical level tables'!AF16</f>
        <v>7.0492243060839295</v>
      </c>
      <c r="AG23" s="214">
        <f>'1b Historical level tables'!AG16</f>
        <v>7.1089669218364691</v>
      </c>
      <c r="AH23" s="214">
        <f>'1b Historical level tables'!AH16</f>
        <v>6.9829560851947958</v>
      </c>
      <c r="AI23" s="214">
        <f>'1b Historical level tables'!AI16</f>
        <v>9.626223597588794</v>
      </c>
      <c r="AJ23" s="180"/>
      <c r="AK23" s="214">
        <f>'1b Historical level tables'!AK16</f>
        <v>9.9504863797742455</v>
      </c>
      <c r="AL23" s="214">
        <f>'1b Historical level tables'!AL16</f>
        <v>9.9504863797742455</v>
      </c>
      <c r="AM23" s="214">
        <f>'1b Historical level tables'!AM16</f>
        <v>10.298637820906496</v>
      </c>
      <c r="AN23" s="214">
        <f>'1b Historical level tables'!AN16</f>
        <v>10.298637820906496</v>
      </c>
      <c r="AO23" s="214">
        <f>'1b Historical level tables'!AO16</f>
        <v>10.298637820906496</v>
      </c>
      <c r="AP23" s="214">
        <f>'1b Historical level tables'!AP16</f>
        <v>10.298637820906496</v>
      </c>
      <c r="AQ23" s="214">
        <f>'1b Historical level tables'!AQ16</f>
        <v>10.909265371253543</v>
      </c>
      <c r="AR23" s="214">
        <f>'1b Historical level tables'!AR16</f>
        <v>10.909265371253543</v>
      </c>
      <c r="AT23" s="182" t="s">
        <v>554</v>
      </c>
      <c r="AU23" s="214">
        <f>'1b Historical level tables'!AU16</f>
        <v>6.6995028867368616</v>
      </c>
      <c r="AV23" s="214">
        <f>'1b Historical level tables'!AV16</f>
        <v>6.6995028867368616</v>
      </c>
      <c r="AW23" s="214">
        <f>'1b Historical level tables'!AW16</f>
        <v>7.113121830127354</v>
      </c>
      <c r="AX23" s="214">
        <f>'1b Historical level tables'!AX16</f>
        <v>7.113121830127354</v>
      </c>
      <c r="AY23" s="214">
        <f>'1b Historical level tables'!AY16</f>
        <v>7.2804579515147188</v>
      </c>
      <c r="AZ23" s="214">
        <f>'1b Historical level tables'!AZ16</f>
        <v>7.1935840895118579</v>
      </c>
      <c r="BA23" s="214">
        <f>'1b Historical level tables'!BA16</f>
        <v>7.3593999937099719</v>
      </c>
      <c r="BB23" s="214">
        <f>'1b Historical level tables'!BB16</f>
        <v>7.0492243060839295</v>
      </c>
      <c r="BC23" s="214">
        <f>'1b Historical level tables'!BC16</f>
        <v>7.1089669218364691</v>
      </c>
      <c r="BD23" s="214">
        <f>'1b Historical level tables'!BD16</f>
        <v>6.9829560851947958</v>
      </c>
      <c r="BE23" s="214">
        <f>'1b Historical level tables'!BE16</f>
        <v>12.319103597588795</v>
      </c>
      <c r="BF23" s="180"/>
      <c r="BG23" s="214">
        <f>'1b Historical level tables'!BG16</f>
        <v>12.643366379774246</v>
      </c>
      <c r="BH23" s="214">
        <f>'1b Historical level tables'!BH16</f>
        <v>12.643366379774246</v>
      </c>
      <c r="BI23" s="214">
        <f>'1b Historical level tables'!BI16</f>
        <v>10.743937820906497</v>
      </c>
      <c r="BJ23" s="214">
        <f>'1b Historical level tables'!BJ16</f>
        <v>10.743937820906497</v>
      </c>
      <c r="BK23" s="214">
        <f>'1b Historical level tables'!BK16</f>
        <v>10.743937820906497</v>
      </c>
      <c r="BL23" s="214">
        <f>'1b Historical level tables'!BL16</f>
        <v>10.743937820906497</v>
      </c>
      <c r="BM23" s="214">
        <f>'1b Historical level tables'!BM16</f>
        <v>11.292515371253547</v>
      </c>
      <c r="BN23" s="214">
        <f>'1b Historical level tables'!BN16</f>
        <v>11.292515371253547</v>
      </c>
      <c r="BO23" s="150"/>
      <c r="BP23" s="182" t="s">
        <v>554</v>
      </c>
      <c r="BQ23" s="214">
        <f t="shared" si="8"/>
        <v>13.399005773473723</v>
      </c>
      <c r="BR23" s="214">
        <f t="shared" si="9"/>
        <v>13.399005773473723</v>
      </c>
      <c r="BS23" s="214">
        <f t="shared" si="10"/>
        <v>14.226243660254708</v>
      </c>
      <c r="BT23" s="214">
        <f t="shared" si="11"/>
        <v>14.226243660254708</v>
      </c>
      <c r="BU23" s="214">
        <f t="shared" si="12"/>
        <v>14.560915903029438</v>
      </c>
      <c r="BV23" s="214">
        <f t="shared" si="13"/>
        <v>14.387168179023716</v>
      </c>
      <c r="BW23" s="214">
        <f t="shared" si="14"/>
        <v>14.718799987419944</v>
      </c>
      <c r="BX23" s="214">
        <f t="shared" si="15"/>
        <v>14.098448612167859</v>
      </c>
      <c r="BY23" s="214">
        <f t="shared" si="16"/>
        <v>14.217933843672938</v>
      </c>
      <c r="BZ23" s="214">
        <f t="shared" si="17"/>
        <v>13.965912170389592</v>
      </c>
      <c r="CA23" s="214">
        <f t="shared" si="18"/>
        <v>21.94532719517759</v>
      </c>
      <c r="CB23" s="180"/>
      <c r="CC23" s="214">
        <f t="shared" si="1"/>
        <v>22.59385275954849</v>
      </c>
      <c r="CD23" s="214">
        <f t="shared" si="2"/>
        <v>22.59385275954849</v>
      </c>
      <c r="CE23" s="214">
        <f t="shared" si="3"/>
        <v>21.042575641812995</v>
      </c>
      <c r="CF23" s="214">
        <f t="shared" si="4"/>
        <v>21.042575641812995</v>
      </c>
      <c r="CG23" s="214">
        <f t="shared" si="5"/>
        <v>21.042575641812995</v>
      </c>
      <c r="CH23" s="214">
        <f t="shared" si="6"/>
        <v>21.042575641812995</v>
      </c>
      <c r="CI23" s="214">
        <f t="shared" si="7"/>
        <v>22.20178074250709</v>
      </c>
      <c r="CJ23" s="214">
        <f t="shared" si="7"/>
        <v>22.20178074250709</v>
      </c>
    </row>
    <row r="24" spans="2:88" s="165" customFormat="1" ht="10.5" customHeight="1" x14ac:dyDescent="0.25">
      <c r="B24" s="182" t="s">
        <v>555</v>
      </c>
      <c r="C24" s="214">
        <f>'1b Historical level tables'!C17</f>
        <v>16.43282142857143</v>
      </c>
      <c r="D24" s="214">
        <f>'1b Historical level tables'!D17</f>
        <v>16.43282142857143</v>
      </c>
      <c r="E24" s="214">
        <f>'1b Historical level tables'!E17</f>
        <v>16.727428571428572</v>
      </c>
      <c r="F24" s="214">
        <f>'1b Historical level tables'!F17</f>
        <v>16.727428571428572</v>
      </c>
      <c r="G24" s="214">
        <f>'1b Historical level tables'!G17</f>
        <v>16.54232142857143</v>
      </c>
      <c r="H24" s="214">
        <f>'1b Historical level tables'!H17</f>
        <v>16.54232142857143</v>
      </c>
      <c r="I24" s="214">
        <f>'1b Historical level tables'!I17</f>
        <v>17.267107142857146</v>
      </c>
      <c r="J24" s="214">
        <f>'1b Historical level tables'!J17</f>
        <v>17.267107142857146</v>
      </c>
      <c r="K24" s="214">
        <f>'1b Historical level tables'!K17</f>
        <v>17.41310714285714</v>
      </c>
      <c r="L24" s="214">
        <f>'1b Historical level tables'!L17</f>
        <v>17.41310714285714</v>
      </c>
      <c r="M24" s="214">
        <f>'1b Historical level tables'!M17</f>
        <v>84.411464285714274</v>
      </c>
      <c r="N24" s="180"/>
      <c r="O24" s="214">
        <f>'1b Historical level tables'!O17</f>
        <v>84.411464285714274</v>
      </c>
      <c r="P24" s="214">
        <f>'1b Historical level tables'!P17</f>
        <v>84.411464285714274</v>
      </c>
      <c r="Q24" s="214">
        <f>'1b Historical level tables'!Q17</f>
        <v>103.14368142857143</v>
      </c>
      <c r="R24" s="214">
        <f>'1b Historical level tables'!R17</f>
        <v>103.14368142857143</v>
      </c>
      <c r="S24" s="214">
        <f>'1b Historical level tables'!S17</f>
        <v>103.14368142857143</v>
      </c>
      <c r="T24" s="214">
        <f>'1b Historical level tables'!T17</f>
        <v>103.14368142857143</v>
      </c>
      <c r="U24" s="214">
        <f>'1b Historical level tables'!U17</f>
        <v>120.5856757142857</v>
      </c>
      <c r="V24" s="214">
        <f>'1b Historical level tables'!V17</f>
        <v>120.5856757142857</v>
      </c>
      <c r="W24" s="150"/>
      <c r="X24" s="182" t="s">
        <v>555</v>
      </c>
      <c r="Y24" s="214">
        <f>'1b Historical level tables'!Y17</f>
        <v>16.43282142857143</v>
      </c>
      <c r="Z24" s="214">
        <f>'1b Historical level tables'!Z17</f>
        <v>16.43282142857143</v>
      </c>
      <c r="AA24" s="214">
        <f>'1b Historical level tables'!AA17</f>
        <v>16.727428571428572</v>
      </c>
      <c r="AB24" s="214">
        <f>'1b Historical level tables'!AB17</f>
        <v>16.727428571428572</v>
      </c>
      <c r="AC24" s="214">
        <f>'1b Historical level tables'!AC17</f>
        <v>16.54232142857143</v>
      </c>
      <c r="AD24" s="214">
        <f>'1b Historical level tables'!AD17</f>
        <v>16.54232142857143</v>
      </c>
      <c r="AE24" s="214">
        <f>'1b Historical level tables'!AE17</f>
        <v>17.267107142857146</v>
      </c>
      <c r="AF24" s="214">
        <f>'1b Historical level tables'!AF17</f>
        <v>17.267107142857146</v>
      </c>
      <c r="AG24" s="214">
        <f>'1b Historical level tables'!AG17</f>
        <v>17.41310714285714</v>
      </c>
      <c r="AH24" s="214">
        <f>'1b Historical level tables'!AH17</f>
        <v>17.41310714285714</v>
      </c>
      <c r="AI24" s="214">
        <f>'1b Historical level tables'!AI17</f>
        <v>84.411464285714274</v>
      </c>
      <c r="AJ24" s="180"/>
      <c r="AK24" s="214">
        <f>'1b Historical level tables'!AK17</f>
        <v>84.411464285714274</v>
      </c>
      <c r="AL24" s="214">
        <f>'1b Historical level tables'!AL17</f>
        <v>84.411464285714274</v>
      </c>
      <c r="AM24" s="214">
        <f>'1b Historical level tables'!AM17</f>
        <v>103.14368142857143</v>
      </c>
      <c r="AN24" s="214">
        <f>'1b Historical level tables'!AN17</f>
        <v>103.14368142857143</v>
      </c>
      <c r="AO24" s="214">
        <f>'1b Historical level tables'!AO17</f>
        <v>103.14368142857143</v>
      </c>
      <c r="AP24" s="214">
        <f>'1b Historical level tables'!AP17</f>
        <v>103.14368142857143</v>
      </c>
      <c r="AQ24" s="214">
        <f>'1b Historical level tables'!AQ17</f>
        <v>120.5856757142857</v>
      </c>
      <c r="AR24" s="214">
        <f>'1b Historical level tables'!AR17</f>
        <v>120.5856757142857</v>
      </c>
      <c r="AT24" s="182" t="s">
        <v>555</v>
      </c>
      <c r="AU24" s="214">
        <f>'1b Historical level tables'!AU17</f>
        <v>0</v>
      </c>
      <c r="AV24" s="214">
        <f>'1b Historical level tables'!AV17</f>
        <v>0</v>
      </c>
      <c r="AW24" s="214">
        <f>'1b Historical level tables'!AW17</f>
        <v>0</v>
      </c>
      <c r="AX24" s="214">
        <f>'1b Historical level tables'!AX17</f>
        <v>0</v>
      </c>
      <c r="AY24" s="214">
        <f>'1b Historical level tables'!AY17</f>
        <v>0</v>
      </c>
      <c r="AZ24" s="214">
        <f>'1b Historical level tables'!AZ17</f>
        <v>0</v>
      </c>
      <c r="BA24" s="214">
        <f>'1b Historical level tables'!BA17</f>
        <v>0</v>
      </c>
      <c r="BB24" s="214">
        <f>'1b Historical level tables'!BB17</f>
        <v>0</v>
      </c>
      <c r="BC24" s="214">
        <f>'1b Historical level tables'!BC17</f>
        <v>0</v>
      </c>
      <c r="BD24" s="214">
        <f>'1b Historical level tables'!BD17</f>
        <v>0</v>
      </c>
      <c r="BE24" s="214">
        <f>'1b Historical level tables'!BE17</f>
        <v>0</v>
      </c>
      <c r="BF24" s="180"/>
      <c r="BG24" s="214">
        <f>'1b Historical level tables'!BG17</f>
        <v>0</v>
      </c>
      <c r="BH24" s="214">
        <f>'1b Historical level tables'!BH17</f>
        <v>0</v>
      </c>
      <c r="BI24" s="214">
        <f>'1b Historical level tables'!BI17</f>
        <v>0</v>
      </c>
      <c r="BJ24" s="214">
        <f>'1b Historical level tables'!BJ17</f>
        <v>0</v>
      </c>
      <c r="BK24" s="214">
        <f>'1b Historical level tables'!BK17</f>
        <v>0</v>
      </c>
      <c r="BL24" s="214">
        <f>'1b Historical level tables'!BL17</f>
        <v>0</v>
      </c>
      <c r="BM24" s="214">
        <f>'1b Historical level tables'!BM17</f>
        <v>0</v>
      </c>
      <c r="BN24" s="214">
        <f>'1b Historical level tables'!BN17</f>
        <v>0</v>
      </c>
      <c r="BO24" s="150"/>
      <c r="BP24" s="182" t="s">
        <v>555</v>
      </c>
      <c r="BQ24" s="214">
        <f t="shared" si="8"/>
        <v>16.43282142857143</v>
      </c>
      <c r="BR24" s="214">
        <f t="shared" si="9"/>
        <v>16.43282142857143</v>
      </c>
      <c r="BS24" s="214">
        <f t="shared" si="10"/>
        <v>16.727428571428572</v>
      </c>
      <c r="BT24" s="214">
        <f t="shared" si="11"/>
        <v>16.727428571428572</v>
      </c>
      <c r="BU24" s="214">
        <f t="shared" si="12"/>
        <v>16.54232142857143</v>
      </c>
      <c r="BV24" s="214">
        <f t="shared" si="13"/>
        <v>16.54232142857143</v>
      </c>
      <c r="BW24" s="214">
        <f t="shared" si="14"/>
        <v>17.267107142857146</v>
      </c>
      <c r="BX24" s="214">
        <f t="shared" si="15"/>
        <v>17.267107142857146</v>
      </c>
      <c r="BY24" s="214">
        <f t="shared" si="16"/>
        <v>17.41310714285714</v>
      </c>
      <c r="BZ24" s="214">
        <f t="shared" si="17"/>
        <v>17.41310714285714</v>
      </c>
      <c r="CA24" s="214">
        <f t="shared" si="18"/>
        <v>84.411464285714274</v>
      </c>
      <c r="CB24" s="180"/>
      <c r="CC24" s="214">
        <f t="shared" si="1"/>
        <v>84.411464285714274</v>
      </c>
      <c r="CD24" s="214">
        <f t="shared" si="2"/>
        <v>84.411464285714274</v>
      </c>
      <c r="CE24" s="214">
        <f t="shared" si="3"/>
        <v>103.14368142857143</v>
      </c>
      <c r="CF24" s="214">
        <f t="shared" si="4"/>
        <v>103.14368142857143</v>
      </c>
      <c r="CG24" s="214">
        <f t="shared" si="5"/>
        <v>103.14368142857143</v>
      </c>
      <c r="CH24" s="214">
        <f t="shared" si="6"/>
        <v>103.14368142857143</v>
      </c>
      <c r="CI24" s="214">
        <f t="shared" si="7"/>
        <v>120.5856757142857</v>
      </c>
      <c r="CJ24" s="214">
        <f t="shared" si="7"/>
        <v>120.5856757142857</v>
      </c>
    </row>
    <row r="25" spans="2:88" s="165" customFormat="1" ht="10.5" customHeight="1" x14ac:dyDescent="0.25">
      <c r="B25" s="182" t="s">
        <v>556</v>
      </c>
      <c r="C25" s="214">
        <f>'1b Historical level tables'!C18</f>
        <v>39.664800000000007</v>
      </c>
      <c r="D25" s="214">
        <f>'1b Historical level tables'!D18</f>
        <v>40.169342465753417</v>
      </c>
      <c r="E25" s="214">
        <f>'1b Historical level tables'!E18</f>
        <v>40.751506849315078</v>
      </c>
      <c r="F25" s="214">
        <f>'1b Historical level tables'!F18</f>
        <v>41.100805479452056</v>
      </c>
      <c r="G25" s="214">
        <f>'1b Historical level tables'!G18</f>
        <v>41.566536986301358</v>
      </c>
      <c r="H25" s="214">
        <f>'1b Historical level tables'!H18</f>
        <v>41.87702465753425</v>
      </c>
      <c r="I25" s="214">
        <f>'1b Historical level tables'!I18</f>
        <v>42.109890410958897</v>
      </c>
      <c r="J25" s="214">
        <f>'1b Historical level tables'!J18</f>
        <v>42.226323287671228</v>
      </c>
      <c r="K25" s="214">
        <f>'1b Historical level tables'!K18</f>
        <v>42.45918904109589</v>
      </c>
      <c r="L25" s="214">
        <f>'1b Historical level tables'!L18</f>
        <v>43.235408219178098</v>
      </c>
      <c r="M25" s="214">
        <f>'1b Historical level tables'!M18</f>
        <v>44.516169863013708</v>
      </c>
      <c r="N25" s="180"/>
      <c r="O25" s="214">
        <f>'1b Historical level tables'!O18</f>
        <v>46.767205479452052</v>
      </c>
      <c r="P25" s="214">
        <f>'1b Historical level tables'!P18</f>
        <v>46.767205479452052</v>
      </c>
      <c r="Q25" s="214">
        <f>'1b Historical level tables'!Q18</f>
        <v>48.630131506849317</v>
      </c>
      <c r="R25" s="214">
        <f>'1b Historical level tables'!R18</f>
        <v>48.630131506849317</v>
      </c>
      <c r="S25" s="214">
        <f>'1b Historical level tables'!S18</f>
        <v>50.221380821917812</v>
      </c>
      <c r="T25" s="214">
        <f>'1b Historical level tables'!T18</f>
        <v>50.221380821917812</v>
      </c>
      <c r="U25" s="214">
        <f>'1b Historical level tables'!U18</f>
        <v>50.648301369863013</v>
      </c>
      <c r="V25" s="214">
        <f>'1b Historical level tables'!V18</f>
        <v>50.648301369863013</v>
      </c>
      <c r="W25" s="150"/>
      <c r="X25" s="182" t="s">
        <v>556</v>
      </c>
      <c r="Y25" s="214">
        <f>'1b Historical level tables'!Y18</f>
        <v>39.933199999999992</v>
      </c>
      <c r="Z25" s="214">
        <f>'1b Historical level tables'!Z18</f>
        <v>40.441156555772992</v>
      </c>
      <c r="AA25" s="214">
        <f>'1b Historical level tables'!AA18</f>
        <v>41.027260273972608</v>
      </c>
      <c r="AB25" s="214">
        <f>'1b Historical level tables'!AB18</f>
        <v>41.37892250489238</v>
      </c>
      <c r="AC25" s="214">
        <f>'1b Historical level tables'!AC18</f>
        <v>41.847805479452056</v>
      </c>
      <c r="AD25" s="214">
        <f>'1b Historical level tables'!AD18</f>
        <v>42.160394129158519</v>
      </c>
      <c r="AE25" s="214">
        <f>'1b Historical level tables'!AE18</f>
        <v>42.39483561643835</v>
      </c>
      <c r="AF25" s="214">
        <f>'1b Historical level tables'!AF18</f>
        <v>42.51205636007829</v>
      </c>
      <c r="AG25" s="214">
        <f>'1b Historical level tables'!AG18</f>
        <v>42.746497847358121</v>
      </c>
      <c r="AH25" s="214">
        <f>'1b Historical level tables'!AH18</f>
        <v>43.527969471624267</v>
      </c>
      <c r="AI25" s="214">
        <f>'1b Historical level tables'!AI18</f>
        <v>44.817397651663399</v>
      </c>
      <c r="AJ25" s="180"/>
      <c r="AK25" s="214">
        <f>'1b Historical level tables'!AK18</f>
        <v>47.083665362035234</v>
      </c>
      <c r="AL25" s="214">
        <f>'1b Historical level tables'!AL18</f>
        <v>47.083665362035234</v>
      </c>
      <c r="AM25" s="214">
        <f>'1b Historical level tables'!AM18</f>
        <v>48.959197260273974</v>
      </c>
      <c r="AN25" s="214">
        <f>'1b Historical level tables'!AN18</f>
        <v>48.959197260273974</v>
      </c>
      <c r="AO25" s="214">
        <f>'1b Historical level tables'!AO18</f>
        <v>50.561214090019568</v>
      </c>
      <c r="AP25" s="214">
        <f>'1b Historical level tables'!AP18</f>
        <v>50.561214090019568</v>
      </c>
      <c r="AQ25" s="214">
        <f>'1b Historical level tables'!AQ18</f>
        <v>50.991023483365936</v>
      </c>
      <c r="AR25" s="214">
        <f>'1b Historical level tables'!AR18</f>
        <v>50.991023483365936</v>
      </c>
      <c r="AT25" s="182" t="s">
        <v>556</v>
      </c>
      <c r="AU25" s="214">
        <f>'1b Historical level tables'!AU18</f>
        <v>64.944500000000033</v>
      </c>
      <c r="AV25" s="214">
        <f>'1b Historical level tables'!AV18</f>
        <v>65.770604207436435</v>
      </c>
      <c r="AW25" s="214">
        <f>'1b Historical level tables'!AW18</f>
        <v>66.723801369863025</v>
      </c>
      <c r="AX25" s="214">
        <f>'1b Historical level tables'!AX18</f>
        <v>67.295719667318977</v>
      </c>
      <c r="AY25" s="214">
        <f>'1b Historical level tables'!AY18</f>
        <v>68.058277397260298</v>
      </c>
      <c r="AZ25" s="214">
        <f>'1b Historical level tables'!AZ18</f>
        <v>68.566649217221112</v>
      </c>
      <c r="BA25" s="214">
        <f>'1b Historical level tables'!BA18</f>
        <v>68.94792808219178</v>
      </c>
      <c r="BB25" s="214">
        <f>'1b Historical level tables'!BB18</f>
        <v>69.138567514677106</v>
      </c>
      <c r="BC25" s="214">
        <f>'1b Historical level tables'!BC18</f>
        <v>69.519846379647774</v>
      </c>
      <c r="BD25" s="214">
        <f>'1b Historical level tables'!BD18</f>
        <v>70.790775929549909</v>
      </c>
      <c r="BE25" s="214">
        <f>'1b Historical level tables'!BE18</f>
        <v>72.887809686888446</v>
      </c>
      <c r="BF25" s="180"/>
      <c r="BG25" s="214">
        <f>'1b Historical level tables'!BG18</f>
        <v>76.573505381604704</v>
      </c>
      <c r="BH25" s="214">
        <f>'1b Historical level tables'!BH18</f>
        <v>76.573505381604704</v>
      </c>
      <c r="BI25" s="214">
        <f>'1b Historical level tables'!BI18</f>
        <v>79.62373630136986</v>
      </c>
      <c r="BJ25" s="214">
        <f>'1b Historical level tables'!BJ18</f>
        <v>79.62373630136986</v>
      </c>
      <c r="BK25" s="214">
        <f>'1b Historical level tables'!BK18</f>
        <v>82.229141878669253</v>
      </c>
      <c r="BL25" s="214">
        <f>'1b Historical level tables'!BL18</f>
        <v>82.229141878669253</v>
      </c>
      <c r="BM25" s="214">
        <f>'1b Historical level tables'!BM18</f>
        <v>82.928153131115451</v>
      </c>
      <c r="BN25" s="214">
        <f>'1b Historical level tables'!BN18</f>
        <v>82.928153131115451</v>
      </c>
      <c r="BO25" s="150"/>
      <c r="BP25" s="182" t="s">
        <v>556</v>
      </c>
      <c r="BQ25" s="214">
        <f t="shared" si="8"/>
        <v>104.60930000000005</v>
      </c>
      <c r="BR25" s="214">
        <f t="shared" si="9"/>
        <v>105.93994667318985</v>
      </c>
      <c r="BS25" s="214">
        <f t="shared" si="10"/>
        <v>107.4753082191781</v>
      </c>
      <c r="BT25" s="214">
        <f t="shared" si="11"/>
        <v>108.39652514677104</v>
      </c>
      <c r="BU25" s="214">
        <f t="shared" si="12"/>
        <v>109.62481438356166</v>
      </c>
      <c r="BV25" s="214">
        <f t="shared" si="13"/>
        <v>110.44367387475536</v>
      </c>
      <c r="BW25" s="214">
        <f t="shared" si="14"/>
        <v>111.05781849315068</v>
      </c>
      <c r="BX25" s="214">
        <f t="shared" si="15"/>
        <v>111.36489080234833</v>
      </c>
      <c r="BY25" s="214">
        <f t="shared" si="16"/>
        <v>111.97903542074366</v>
      </c>
      <c r="BZ25" s="214">
        <f t="shared" si="17"/>
        <v>114.02618414872801</v>
      </c>
      <c r="CA25" s="214">
        <f t="shared" si="18"/>
        <v>117.40397954990215</v>
      </c>
      <c r="CB25" s="180"/>
      <c r="CC25" s="214">
        <f t="shared" si="1"/>
        <v>123.34071086105675</v>
      </c>
      <c r="CD25" s="214">
        <f t="shared" si="2"/>
        <v>123.34071086105675</v>
      </c>
      <c r="CE25" s="214">
        <f t="shared" si="3"/>
        <v>128.25386780821918</v>
      </c>
      <c r="CF25" s="214">
        <f t="shared" si="4"/>
        <v>128.25386780821918</v>
      </c>
      <c r="CG25" s="214">
        <f t="shared" si="5"/>
        <v>132.45052270058707</v>
      </c>
      <c r="CH25" s="214">
        <f t="shared" si="6"/>
        <v>132.45052270058707</v>
      </c>
      <c r="CI25" s="214">
        <f t="shared" si="7"/>
        <v>133.57645450097846</v>
      </c>
      <c r="CJ25" s="214">
        <f t="shared" si="7"/>
        <v>133.57645450097846</v>
      </c>
    </row>
    <row r="26" spans="2:88" s="165" customFormat="1" ht="10.5" customHeight="1" x14ac:dyDescent="0.25">
      <c r="B26" s="182" t="s">
        <v>557</v>
      </c>
      <c r="C26" s="214">
        <f>'1b Historical level tables'!C19</f>
        <v>0</v>
      </c>
      <c r="D26" s="214">
        <f>'1b Historical level tables'!D19</f>
        <v>-0.1310662676190151</v>
      </c>
      <c r="E26" s="214">
        <f>'1b Historical level tables'!E19</f>
        <v>1.6490220555819268</v>
      </c>
      <c r="F26" s="214">
        <f>'1b Historical level tables'!F19</f>
        <v>7.9249822078168828</v>
      </c>
      <c r="G26" s="214">
        <f>'1b Historical level tables'!G19</f>
        <v>9.5945159615724229</v>
      </c>
      <c r="H26" s="214">
        <f>'1b Historical level tables'!H19</f>
        <v>9.6655312765157912</v>
      </c>
      <c r="I26" s="214">
        <f>'1b Historical level tables'!I19</f>
        <v>11.448655558303896</v>
      </c>
      <c r="J26" s="214">
        <f>'1b Historical level tables'!J19</f>
        <v>11.630458109953564</v>
      </c>
      <c r="K26" s="214">
        <f>'1b Historical level tables'!K19</f>
        <v>11.375413031411084</v>
      </c>
      <c r="L26" s="214">
        <f>'1b Historical level tables'!L19</f>
        <v>11.405483218834176</v>
      </c>
      <c r="M26" s="214">
        <f>'1b Historical level tables'!M19</f>
        <v>10.452988037960663</v>
      </c>
      <c r="N26" s="180"/>
      <c r="O26" s="214">
        <f>'1b Historical level tables'!O19</f>
        <v>11.090106502704797</v>
      </c>
      <c r="P26" s="214">
        <f>'1b Historical level tables'!P19</f>
        <v>11.090106502704797</v>
      </c>
      <c r="Q26" s="214">
        <f>'1b Historical level tables'!Q19</f>
        <v>11.951673643525851</v>
      </c>
      <c r="R26" s="214">
        <f>'1b Historical level tables'!R19</f>
        <v>11.951673643525851</v>
      </c>
      <c r="S26" s="214">
        <f>'1b Historical level tables'!S19</f>
        <v>10.69908760649443</v>
      </c>
      <c r="T26" s="214">
        <f>'1b Historical level tables'!T19</f>
        <v>10.69908760649443</v>
      </c>
      <c r="U26" s="214">
        <f>'1b Historical level tables'!U19</f>
        <v>11.082285041361699</v>
      </c>
      <c r="V26" s="214">
        <f>'1b Historical level tables'!V19</f>
        <v>11.082285041361699</v>
      </c>
      <c r="W26" s="150"/>
      <c r="X26" s="182" t="s">
        <v>557</v>
      </c>
      <c r="Y26" s="214">
        <f>'1b Historical level tables'!Y19</f>
        <v>0</v>
      </c>
      <c r="Z26" s="214">
        <f>'1b Historical level tables'!Z19</f>
        <v>-0.1310662676190151</v>
      </c>
      <c r="AA26" s="214">
        <f>'1b Historical level tables'!AA19</f>
        <v>1.6490220555819268</v>
      </c>
      <c r="AB26" s="214">
        <f>'1b Historical level tables'!AB19</f>
        <v>7.9249822078168828</v>
      </c>
      <c r="AC26" s="214">
        <f>'1b Historical level tables'!AC19</f>
        <v>9.5945159615724229</v>
      </c>
      <c r="AD26" s="214">
        <f>'1b Historical level tables'!AD19</f>
        <v>9.6655312765157912</v>
      </c>
      <c r="AE26" s="214">
        <f>'1b Historical level tables'!AE19</f>
        <v>11.448655558303896</v>
      </c>
      <c r="AF26" s="214">
        <f>'1b Historical level tables'!AF19</f>
        <v>11.630458109953564</v>
      </c>
      <c r="AG26" s="214">
        <f>'1b Historical level tables'!AG19</f>
        <v>11.375413031411084</v>
      </c>
      <c r="AH26" s="214">
        <f>'1b Historical level tables'!AH19</f>
        <v>11.405483218834176</v>
      </c>
      <c r="AI26" s="214">
        <f>'1b Historical level tables'!AI19</f>
        <v>10.452988037960663</v>
      </c>
      <c r="AJ26" s="180"/>
      <c r="AK26" s="214">
        <f>'1b Historical level tables'!AK19</f>
        <v>11.090106502704797</v>
      </c>
      <c r="AL26" s="214">
        <f>'1b Historical level tables'!AL19</f>
        <v>11.090106502704797</v>
      </c>
      <c r="AM26" s="214">
        <f>'1b Historical level tables'!AM19</f>
        <v>11.951673643525851</v>
      </c>
      <c r="AN26" s="214">
        <f>'1b Historical level tables'!AN19</f>
        <v>11.951673643525851</v>
      </c>
      <c r="AO26" s="214">
        <f>'1b Historical level tables'!AO19</f>
        <v>10.69908760649443</v>
      </c>
      <c r="AP26" s="214">
        <f>'1b Historical level tables'!AP19</f>
        <v>10.69908760649443</v>
      </c>
      <c r="AQ26" s="214">
        <f>'1b Historical level tables'!AQ19</f>
        <v>11.082285041361699</v>
      </c>
      <c r="AR26" s="214">
        <f>'1b Historical level tables'!AR19</f>
        <v>11.082285041361699</v>
      </c>
      <c r="AT26" s="182" t="s">
        <v>557</v>
      </c>
      <c r="AU26" s="214">
        <f>'1b Historical level tables'!AU19</f>
        <v>0</v>
      </c>
      <c r="AV26" s="214">
        <f>'1b Historical level tables'!AV19</f>
        <v>-0.1023941345466083</v>
      </c>
      <c r="AW26" s="214">
        <f>'1b Historical level tables'!AW19</f>
        <v>1.3107897268148034</v>
      </c>
      <c r="AX26" s="214">
        <f>'1b Historical level tables'!AX19</f>
        <v>8.7391024854837429</v>
      </c>
      <c r="AY26" s="214">
        <f>'1b Historical level tables'!AY19</f>
        <v>10.102089688688181</v>
      </c>
      <c r="AZ26" s="214">
        <f>'1b Historical level tables'!AZ19</f>
        <v>10.300173121233545</v>
      </c>
      <c r="BA26" s="214">
        <f>'1b Historical level tables'!BA19</f>
        <v>11.847822371645295</v>
      </c>
      <c r="BB26" s="214">
        <f>'1b Historical level tables'!BB19</f>
        <v>7.7038430079225835</v>
      </c>
      <c r="BC26" s="214">
        <f>'1b Historical level tables'!BC19</f>
        <v>7.5210837283470982</v>
      </c>
      <c r="BD26" s="214">
        <f>'1b Historical level tables'!BD19</f>
        <v>5.503966281336238</v>
      </c>
      <c r="BE26" s="214">
        <f>'1b Historical level tables'!BE19</f>
        <v>2.3340147638275894</v>
      </c>
      <c r="BF26" s="180"/>
      <c r="BG26" s="214">
        <f>'1b Historical level tables'!BG19</f>
        <v>2.3848554466543854</v>
      </c>
      <c r="BH26" s="214">
        <f>'1b Historical level tables'!BH19</f>
        <v>2.3848554466543854</v>
      </c>
      <c r="BI26" s="214">
        <f>'1b Historical level tables'!BI19</f>
        <v>2.7714012178486205</v>
      </c>
      <c r="BJ26" s="214">
        <f>'1b Historical level tables'!BJ19</f>
        <v>2.7714012178486205</v>
      </c>
      <c r="BK26" s="214">
        <f>'1b Historical level tables'!BK19</f>
        <v>1.1467264798929691</v>
      </c>
      <c r="BL26" s="214">
        <f>'1b Historical level tables'!BL19</f>
        <v>1.1467264798929691</v>
      </c>
      <c r="BM26" s="214">
        <f>'1b Historical level tables'!BM19</f>
        <v>0.70545632255527646</v>
      </c>
      <c r="BN26" s="214">
        <f>'1b Historical level tables'!BN19</f>
        <v>0.70545632255527646</v>
      </c>
      <c r="BO26" s="150"/>
      <c r="BP26" s="182" t="s">
        <v>557</v>
      </c>
      <c r="BQ26" s="214">
        <f t="shared" si="8"/>
        <v>0</v>
      </c>
      <c r="BR26" s="214">
        <f t="shared" si="9"/>
        <v>-0.23346040216562342</v>
      </c>
      <c r="BS26" s="214">
        <f t="shared" si="10"/>
        <v>2.9598117823967303</v>
      </c>
      <c r="BT26" s="214">
        <f t="shared" si="11"/>
        <v>16.664084693300627</v>
      </c>
      <c r="BU26" s="214">
        <f t="shared" si="12"/>
        <v>19.696605650260604</v>
      </c>
      <c r="BV26" s="214">
        <f t="shared" si="13"/>
        <v>19.965704397749334</v>
      </c>
      <c r="BW26" s="214">
        <f t="shared" si="14"/>
        <v>23.296477929949191</v>
      </c>
      <c r="BX26" s="214">
        <f t="shared" si="15"/>
        <v>19.334301117876148</v>
      </c>
      <c r="BY26" s="214">
        <f t="shared" si="16"/>
        <v>18.896496759758183</v>
      </c>
      <c r="BZ26" s="214">
        <f t="shared" si="17"/>
        <v>16.909449500170414</v>
      </c>
      <c r="CA26" s="214">
        <f t="shared" si="18"/>
        <v>12.787002801788253</v>
      </c>
      <c r="CB26" s="180"/>
      <c r="CC26" s="214">
        <f t="shared" si="1"/>
        <v>13.474961949359184</v>
      </c>
      <c r="CD26" s="214">
        <f t="shared" si="2"/>
        <v>13.474961949359184</v>
      </c>
      <c r="CE26" s="214">
        <f t="shared" si="3"/>
        <v>14.723074861374471</v>
      </c>
      <c r="CF26" s="214">
        <f t="shared" si="4"/>
        <v>14.723074861374471</v>
      </c>
      <c r="CG26" s="214">
        <f t="shared" si="5"/>
        <v>11.845814086387399</v>
      </c>
      <c r="CH26" s="214">
        <f t="shared" si="6"/>
        <v>11.845814086387399</v>
      </c>
      <c r="CI26" s="214">
        <f t="shared" si="7"/>
        <v>11.787741363916975</v>
      </c>
      <c r="CJ26" s="214">
        <f t="shared" si="7"/>
        <v>11.787741363916975</v>
      </c>
    </row>
    <row r="27" spans="2:88" s="165" customFormat="1" ht="10.5" customHeight="1" x14ac:dyDescent="0.25">
      <c r="B27" s="182" t="s">
        <v>558</v>
      </c>
      <c r="C27" s="214">
        <f>'1b Historical level tables'!C20</f>
        <v>3.4230999999999985</v>
      </c>
      <c r="D27" s="214">
        <f>'1b Historical level tables'!D20</f>
        <v>3.4666423679060681</v>
      </c>
      <c r="E27" s="214">
        <f>'1b Historical level tables'!E20</f>
        <v>3.516883561643835</v>
      </c>
      <c r="F27" s="214">
        <f>'1b Historical level tables'!F20</f>
        <v>3.547028277886497</v>
      </c>
      <c r="G27" s="214">
        <f>'1b Historical level tables'!G20</f>
        <v>3.5872212328767126</v>
      </c>
      <c r="H27" s="214">
        <f>'1b Historical level tables'!H20</f>
        <v>3.6140165362035224</v>
      </c>
      <c r="I27" s="214">
        <f>'1b Historical level tables'!I20</f>
        <v>3.6341130136986304</v>
      </c>
      <c r="J27" s="214">
        <f>'1b Historical level tables'!J20</f>
        <v>3.6441612524461822</v>
      </c>
      <c r="K27" s="214">
        <f>'1b Historical level tables'!K20</f>
        <v>3.6642577299412911</v>
      </c>
      <c r="L27" s="214">
        <f>'1b Historical level tables'!L20</f>
        <v>3.731245988258316</v>
      </c>
      <c r="M27" s="214">
        <f>'1b Historical level tables'!M20</f>
        <v>3.8417766144814105</v>
      </c>
      <c r="N27" s="180"/>
      <c r="O27" s="214">
        <f>'1b Historical level tables'!O20</f>
        <v>4.0360425636007813</v>
      </c>
      <c r="P27" s="214">
        <f>'1b Historical level tables'!P20</f>
        <v>4.0360425636007813</v>
      </c>
      <c r="Q27" s="214">
        <f>'1b Historical level tables'!Q20</f>
        <v>4.1968143835616436</v>
      </c>
      <c r="R27" s="214">
        <f>'1b Historical level tables'!R20</f>
        <v>4.1968143835616436</v>
      </c>
      <c r="S27" s="214">
        <f>'1b Historical level tables'!S20</f>
        <v>4.3341403131115461</v>
      </c>
      <c r="T27" s="214">
        <f>'1b Historical level tables'!T20</f>
        <v>4.3341403131115461</v>
      </c>
      <c r="U27" s="214">
        <f>'1b Historical level tables'!U20</f>
        <v>4.3709838551859104</v>
      </c>
      <c r="V27" s="214">
        <f>'1b Historical level tables'!V20</f>
        <v>4.3709838551859104</v>
      </c>
      <c r="W27" s="150"/>
      <c r="X27" s="182" t="s">
        <v>558</v>
      </c>
      <c r="Y27" s="214">
        <f>'1b Historical level tables'!Y20</f>
        <v>3.4230999999999985</v>
      </c>
      <c r="Z27" s="214">
        <f>'1b Historical level tables'!Z20</f>
        <v>3.4666423679060681</v>
      </c>
      <c r="AA27" s="214">
        <f>'1b Historical level tables'!AA20</f>
        <v>3.516883561643835</v>
      </c>
      <c r="AB27" s="214">
        <f>'1b Historical level tables'!AB20</f>
        <v>3.547028277886497</v>
      </c>
      <c r="AC27" s="214">
        <f>'1b Historical level tables'!AC20</f>
        <v>3.5872212328767126</v>
      </c>
      <c r="AD27" s="214">
        <f>'1b Historical level tables'!AD20</f>
        <v>3.6140165362035224</v>
      </c>
      <c r="AE27" s="214">
        <f>'1b Historical level tables'!AE20</f>
        <v>3.6341130136986304</v>
      </c>
      <c r="AF27" s="214">
        <f>'1b Historical level tables'!AF20</f>
        <v>3.6441612524461822</v>
      </c>
      <c r="AG27" s="214">
        <f>'1b Historical level tables'!AG20</f>
        <v>3.6642577299412911</v>
      </c>
      <c r="AH27" s="214">
        <f>'1b Historical level tables'!AH20</f>
        <v>3.731245988258316</v>
      </c>
      <c r="AI27" s="214">
        <f>'1b Historical level tables'!AI20</f>
        <v>3.8417766144814105</v>
      </c>
      <c r="AJ27" s="180"/>
      <c r="AK27" s="214">
        <f>'1b Historical level tables'!AK20</f>
        <v>4.0360425636007813</v>
      </c>
      <c r="AL27" s="214">
        <f>'1b Historical level tables'!AL20</f>
        <v>4.0360425636007813</v>
      </c>
      <c r="AM27" s="214">
        <f>'1b Historical level tables'!AM20</f>
        <v>4.1968143835616436</v>
      </c>
      <c r="AN27" s="214">
        <f>'1b Historical level tables'!AN20</f>
        <v>4.1968143835616436</v>
      </c>
      <c r="AO27" s="214">
        <f>'1b Historical level tables'!AO20</f>
        <v>4.3341403131115461</v>
      </c>
      <c r="AP27" s="214">
        <f>'1b Historical level tables'!AP20</f>
        <v>4.3341403131115461</v>
      </c>
      <c r="AQ27" s="214">
        <f>'1b Historical level tables'!AQ20</f>
        <v>4.3709838551859104</v>
      </c>
      <c r="AR27" s="214">
        <f>'1b Historical level tables'!AR20</f>
        <v>4.3709838551859104</v>
      </c>
      <c r="AT27" s="182" t="s">
        <v>558</v>
      </c>
      <c r="AU27" s="214">
        <f>'1b Historical level tables'!AU20</f>
        <v>3.1859000000000006</v>
      </c>
      <c r="AV27" s="214">
        <f>'1b Historical level tables'!AV20</f>
        <v>3.2264251467710374</v>
      </c>
      <c r="AW27" s="214">
        <f>'1b Historical level tables'!AW20</f>
        <v>3.2731849315068478</v>
      </c>
      <c r="AX27" s="214">
        <f>'1b Historical level tables'!AX20</f>
        <v>3.3012408023483384</v>
      </c>
      <c r="AY27" s="214">
        <f>'1b Historical level tables'!AY20</f>
        <v>3.3386486301369867</v>
      </c>
      <c r="AZ27" s="214">
        <f>'1b Historical level tables'!AZ20</f>
        <v>3.3635871819960861</v>
      </c>
      <c r="BA27" s="214">
        <f>'1b Historical level tables'!BA20</f>
        <v>3.3822910958904111</v>
      </c>
      <c r="BB27" s="214">
        <f>'1b Historical level tables'!BB20</f>
        <v>3.3916430528375732</v>
      </c>
      <c r="BC27" s="214">
        <f>'1b Historical level tables'!BC20</f>
        <v>3.4103469667319</v>
      </c>
      <c r="BD27" s="214">
        <f>'1b Historical level tables'!BD20</f>
        <v>3.4726933463796494</v>
      </c>
      <c r="BE27" s="214">
        <f>'1b Historical level tables'!BE20</f>
        <v>3.5755648727984357</v>
      </c>
      <c r="BF27" s="180"/>
      <c r="BG27" s="214">
        <f>'1b Historical level tables'!BG20</f>
        <v>3.7563693737769079</v>
      </c>
      <c r="BH27" s="214">
        <f>'1b Historical level tables'!BH20</f>
        <v>3.7563693737769079</v>
      </c>
      <c r="BI27" s="214">
        <f>'1b Historical level tables'!BI20</f>
        <v>3.9060006849315063</v>
      </c>
      <c r="BJ27" s="214">
        <f>'1b Historical level tables'!BJ20</f>
        <v>3.9060006849315063</v>
      </c>
      <c r="BK27" s="214">
        <f>'1b Historical level tables'!BK20</f>
        <v>4.0338107632093942</v>
      </c>
      <c r="BL27" s="214">
        <f>'1b Historical level tables'!BL20</f>
        <v>4.0338107632093942</v>
      </c>
      <c r="BM27" s="214">
        <f>'1b Historical level tables'!BM20</f>
        <v>4.0681012720156549</v>
      </c>
      <c r="BN27" s="214">
        <f>'1b Historical level tables'!BN20</f>
        <v>4.0681012720156549</v>
      </c>
      <c r="BO27" s="150"/>
      <c r="BP27" s="182" t="s">
        <v>558</v>
      </c>
      <c r="BQ27" s="214">
        <f t="shared" si="8"/>
        <v>6.6089999999999991</v>
      </c>
      <c r="BR27" s="214">
        <f t="shared" si="9"/>
        <v>6.6930675146771055</v>
      </c>
      <c r="BS27" s="214">
        <f t="shared" si="10"/>
        <v>6.7900684931506827</v>
      </c>
      <c r="BT27" s="214">
        <f t="shared" si="11"/>
        <v>6.8482690802348358</v>
      </c>
      <c r="BU27" s="214">
        <f t="shared" si="12"/>
        <v>6.9258698630136992</v>
      </c>
      <c r="BV27" s="214">
        <f t="shared" si="13"/>
        <v>6.9776037181996085</v>
      </c>
      <c r="BW27" s="214">
        <f t="shared" si="14"/>
        <v>7.0164041095890415</v>
      </c>
      <c r="BX27" s="214">
        <f t="shared" si="15"/>
        <v>7.0358043052837553</v>
      </c>
      <c r="BY27" s="214">
        <f t="shared" si="16"/>
        <v>7.074604696673191</v>
      </c>
      <c r="BZ27" s="214">
        <f t="shared" si="17"/>
        <v>7.2039393346379654</v>
      </c>
      <c r="CA27" s="214">
        <f t="shared" si="18"/>
        <v>7.4173414872798462</v>
      </c>
      <c r="CB27" s="180"/>
      <c r="CC27" s="214">
        <f t="shared" si="1"/>
        <v>7.7924119373776897</v>
      </c>
      <c r="CD27" s="214">
        <f t="shared" si="2"/>
        <v>7.7924119373776897</v>
      </c>
      <c r="CE27" s="214">
        <f t="shared" si="3"/>
        <v>8.1028150684931504</v>
      </c>
      <c r="CF27" s="214">
        <f t="shared" si="4"/>
        <v>8.1028150684931504</v>
      </c>
      <c r="CG27" s="214">
        <f t="shared" si="5"/>
        <v>8.3679510763209404</v>
      </c>
      <c r="CH27" s="214">
        <f t="shared" si="6"/>
        <v>8.3679510763209404</v>
      </c>
      <c r="CI27" s="214">
        <f t="shared" si="7"/>
        <v>8.4390851272015652</v>
      </c>
      <c r="CJ27" s="214">
        <f t="shared" si="7"/>
        <v>8.4390851272015652</v>
      </c>
    </row>
    <row r="28" spans="2:88" s="165" customFormat="1" ht="10.5" customHeight="1" x14ac:dyDescent="0.25">
      <c r="B28" s="182" t="s">
        <v>559</v>
      </c>
      <c r="C28" s="214">
        <f>'1b Historical level tables'!C21</f>
        <v>0.3048172414265064</v>
      </c>
      <c r="D28" s="214">
        <f>'1b Historical level tables'!D21</f>
        <v>0.30663009489225096</v>
      </c>
      <c r="E28" s="214">
        <f>'1b Historical level tables'!E21</f>
        <v>0.32153419895352242</v>
      </c>
      <c r="F28" s="214">
        <f>'1b Historical level tables'!F21</f>
        <v>0.35369320508315588</v>
      </c>
      <c r="G28" s="214">
        <f>'1b Historical level tables'!G21</f>
        <v>0.36397152211991751</v>
      </c>
      <c r="H28" s="214">
        <f>'1b Historical level tables'!H21</f>
        <v>0.3654016518886552</v>
      </c>
      <c r="I28" s="214">
        <f>'1b Historical level tables'!I21</f>
        <v>0.37951024777569842</v>
      </c>
      <c r="J28" s="214">
        <f>'1b Historical level tables'!J21</f>
        <v>0.37945228975723061</v>
      </c>
      <c r="K28" s="214">
        <f>'1b Historical level tables'!K21</f>
        <v>0.38756156426748894</v>
      </c>
      <c r="L28" s="214">
        <f>'1b Historical level tables'!L21</f>
        <v>0.38706536557025223</v>
      </c>
      <c r="M28" s="214">
        <f>'1b Historical level tables'!M21</f>
        <v>0.72327922943688272</v>
      </c>
      <c r="N28" s="180"/>
      <c r="O28" s="214">
        <f>'1b Historical level tables'!O21</f>
        <v>0.73887230089167066</v>
      </c>
      <c r="P28" s="214">
        <f>'1b Historical level tables'!P21</f>
        <v>0.73887230089167066</v>
      </c>
      <c r="Q28" s="214">
        <f>'1b Historical level tables'!Q21</f>
        <v>0.84670708057203137</v>
      </c>
      <c r="R28" s="214">
        <f>'1b Historical level tables'!R21</f>
        <v>0.84670708057203137</v>
      </c>
      <c r="S28" s="214">
        <f>'1b Historical level tables'!S21</f>
        <v>0.84835095212362333</v>
      </c>
      <c r="T28" s="214">
        <f>'1b Historical level tables'!T21</f>
        <v>0.84835095212362333</v>
      </c>
      <c r="U28" s="214">
        <f>'1b Historical level tables'!U21</f>
        <v>0.93791671046929215</v>
      </c>
      <c r="V28" s="214">
        <f>'1b Historical level tables'!V21</f>
        <v>0.93791671046929215</v>
      </c>
      <c r="W28" s="150"/>
      <c r="X28" s="182" t="s">
        <v>559</v>
      </c>
      <c r="Y28" s="214">
        <f>'1b Historical level tables'!Y21</f>
        <v>0.30183159937306542</v>
      </c>
      <c r="Z28" s="214">
        <f>'1b Historical level tables'!Z21</f>
        <v>0.30363539629217046</v>
      </c>
      <c r="AA28" s="214">
        <f>'1b Historical level tables'!AA21</f>
        <v>0.31834956145109461</v>
      </c>
      <c r="AB28" s="214">
        <f>'1b Historical level tables'!AB21</f>
        <v>0.35006936217687307</v>
      </c>
      <c r="AC28" s="214">
        <f>'1b Historical level tables'!AC21</f>
        <v>0.36021877252983547</v>
      </c>
      <c r="AD28" s="214">
        <f>'1b Historical level tables'!AD21</f>
        <v>0.36163892280110382</v>
      </c>
      <c r="AE28" s="214">
        <f>'1b Historical level tables'!AE21</f>
        <v>0.37555741191792663</v>
      </c>
      <c r="AF28" s="214">
        <f>'1b Historical level tables'!AF21</f>
        <v>0.37550403656820436</v>
      </c>
      <c r="AG28" s="214">
        <f>'1b Historical level tables'!AG21</f>
        <v>0.38350724918949913</v>
      </c>
      <c r="AH28" s="214">
        <f>'1b Historical level tables'!AH21</f>
        <v>0.38304313997934702</v>
      </c>
      <c r="AI28" s="214">
        <f>'1b Historical level tables'!AI21</f>
        <v>0.71458844012002942</v>
      </c>
      <c r="AJ28" s="180"/>
      <c r="AK28" s="214">
        <f>'1b Historical level tables'!AK21</f>
        <v>0.73003596802967397</v>
      </c>
      <c r="AL28" s="214">
        <f>'1b Historical level tables'!AL21</f>
        <v>0.73003596802967397</v>
      </c>
      <c r="AM28" s="214">
        <f>'1b Historical level tables'!AM21</f>
        <v>0.83642041500362485</v>
      </c>
      <c r="AN28" s="214">
        <f>'1b Historical level tables'!AN21</f>
        <v>0.83642041500362485</v>
      </c>
      <c r="AO28" s="214">
        <f>'1b Historical level tables'!AO21</f>
        <v>0.83809279077755483</v>
      </c>
      <c r="AP28" s="214">
        <f>'1b Historical level tables'!AP21</f>
        <v>0.83809279077755483</v>
      </c>
      <c r="AQ28" s="214">
        <f>'1b Historical level tables'!AQ21</f>
        <v>0.92641764263473747</v>
      </c>
      <c r="AR28" s="214">
        <f>'1b Historical level tables'!AR21</f>
        <v>0.92641764263473747</v>
      </c>
      <c r="AT28" s="182" t="s">
        <v>559</v>
      </c>
      <c r="AU28" s="214">
        <f>'1b Historical level tables'!AU21</f>
        <v>0.29624795193665687</v>
      </c>
      <c r="AV28" s="214">
        <f>'1b Historical level tables'!AV21</f>
        <v>0.29924049308805628</v>
      </c>
      <c r="AW28" s="214">
        <f>'1b Historical level tables'!AW21</f>
        <v>0.31073579295233944</v>
      </c>
      <c r="AX28" s="214">
        <f>'1b Historical level tables'!AX21</f>
        <v>0.34381674836941578</v>
      </c>
      <c r="AY28" s="214">
        <f>'1b Historical level tables'!AY21</f>
        <v>0.3532978115299103</v>
      </c>
      <c r="AZ28" s="214">
        <f>'1b Historical level tables'!AZ21</f>
        <v>0.35585978057964157</v>
      </c>
      <c r="BA28" s="214">
        <f>'1b Historical level tables'!BA21</f>
        <v>0.36452154710060708</v>
      </c>
      <c r="BB28" s="214">
        <f>'1b Historical level tables'!BB21</f>
        <v>0.34689191001660669</v>
      </c>
      <c r="BC28" s="214">
        <f>'1b Historical level tables'!BC21</f>
        <v>0.35410887614670727</v>
      </c>
      <c r="BD28" s="214">
        <f>'1b Historical level tables'!BD21</f>
        <v>0.34726668352837076</v>
      </c>
      <c r="BE28" s="214">
        <f>'1b Historical level tables'!BE21</f>
        <v>0.3619817374797405</v>
      </c>
      <c r="BF28" s="180"/>
      <c r="BG28" s="214">
        <f>'1b Historical level tables'!BG21</f>
        <v>0.37877314200521778</v>
      </c>
      <c r="BH28" s="214">
        <f>'1b Historical level tables'!BH21</f>
        <v>0.37877314200521778</v>
      </c>
      <c r="BI28" s="214">
        <f>'1b Historical level tables'!BI21</f>
        <v>0.38682869835667899</v>
      </c>
      <c r="BJ28" s="214">
        <f>'1b Historical level tables'!BJ21</f>
        <v>0.38682869835667899</v>
      </c>
      <c r="BK28" s="214">
        <f>'1b Historical level tables'!BK21</f>
        <v>0.39088402037736542</v>
      </c>
      <c r="BL28" s="214">
        <f>'1b Historical level tables'!BL21</f>
        <v>0.39088402037736542</v>
      </c>
      <c r="BM28" s="214">
        <f>'1b Historical level tables'!BM21</f>
        <v>0.39251952615106195</v>
      </c>
      <c r="BN28" s="214">
        <f>'1b Historical level tables'!BN21</f>
        <v>0.39251952615106195</v>
      </c>
      <c r="BO28" s="150"/>
      <c r="BP28" s="182" t="s">
        <v>559</v>
      </c>
      <c r="BQ28" s="214">
        <f t="shared" si="8"/>
        <v>0.60106519336316322</v>
      </c>
      <c r="BR28" s="214">
        <f t="shared" si="9"/>
        <v>0.60587058798030724</v>
      </c>
      <c r="BS28" s="214">
        <f t="shared" si="10"/>
        <v>0.63226999190586186</v>
      </c>
      <c r="BT28" s="214">
        <f t="shared" si="11"/>
        <v>0.69750995345257172</v>
      </c>
      <c r="BU28" s="214">
        <f t="shared" si="12"/>
        <v>0.71726933364982781</v>
      </c>
      <c r="BV28" s="214">
        <f t="shared" si="13"/>
        <v>0.72126143246829677</v>
      </c>
      <c r="BW28" s="214">
        <f t="shared" si="14"/>
        <v>0.74403179487630555</v>
      </c>
      <c r="BX28" s="214">
        <f t="shared" si="15"/>
        <v>0.72634419977383735</v>
      </c>
      <c r="BY28" s="214">
        <f t="shared" si="16"/>
        <v>0.74167044041419627</v>
      </c>
      <c r="BZ28" s="214">
        <f t="shared" si="17"/>
        <v>0.73433204909862293</v>
      </c>
      <c r="CA28" s="214">
        <f t="shared" si="18"/>
        <v>1.0852609669166231</v>
      </c>
      <c r="CB28" s="180"/>
      <c r="CC28" s="214">
        <f t="shared" si="1"/>
        <v>1.1176454428968885</v>
      </c>
      <c r="CD28" s="214">
        <f t="shared" si="2"/>
        <v>1.1176454428968885</v>
      </c>
      <c r="CE28" s="214">
        <f t="shared" si="3"/>
        <v>1.2335357789287102</v>
      </c>
      <c r="CF28" s="214">
        <f t="shared" si="4"/>
        <v>1.2335357789287102</v>
      </c>
      <c r="CG28" s="214">
        <f t="shared" si="5"/>
        <v>1.2392349725009888</v>
      </c>
      <c r="CH28" s="214">
        <f t="shared" si="6"/>
        <v>1.2392349725009888</v>
      </c>
      <c r="CI28" s="214">
        <f t="shared" si="7"/>
        <v>1.3304362366203542</v>
      </c>
      <c r="CJ28" s="214">
        <f t="shared" si="7"/>
        <v>1.3304362366203542</v>
      </c>
    </row>
    <row r="29" spans="2:88" s="165" customFormat="1" ht="10.5" customHeight="1" x14ac:dyDescent="0.25">
      <c r="B29" s="182" t="s">
        <v>560</v>
      </c>
      <c r="C29" s="214">
        <f>'1b Historical level tables'!C22</f>
        <v>1.2884570048708395</v>
      </c>
      <c r="D29" s="214">
        <f>'1b Historical level tables'!D22</f>
        <v>1.2965689318038363</v>
      </c>
      <c r="E29" s="214">
        <f>'1b Historical level tables'!E22</f>
        <v>1.3572996991946298</v>
      </c>
      <c r="F29" s="214">
        <f>'1b Historical level tables'!F22</f>
        <v>1.486824409786516</v>
      </c>
      <c r="G29" s="214">
        <f>'1b Historical level tables'!G22</f>
        <v>1.528813565806703</v>
      </c>
      <c r="H29" s="214">
        <f>'1b Historical level tables'!H22</f>
        <v>1.5350666128718873</v>
      </c>
      <c r="I29" s="214">
        <f>'1b Historical level tables'!I22</f>
        <v>1.5920239638819484</v>
      </c>
      <c r="J29" s="214">
        <f>'1b Historical level tables'!J22</f>
        <v>1.5919861966976829</v>
      </c>
      <c r="K29" s="214">
        <f>'1b Historical level tables'!K22</f>
        <v>1.6248893931427131</v>
      </c>
      <c r="L29" s="214">
        <f>'1b Historical level tables'!L22</f>
        <v>1.6241973233501166</v>
      </c>
      <c r="M29" s="214">
        <f>'1b Historical level tables'!M22</f>
        <v>2.9743805907348948</v>
      </c>
      <c r="N29" s="180"/>
      <c r="O29" s="214">
        <f>'1b Historical level tables'!O22</f>
        <v>3.0406632300550855</v>
      </c>
      <c r="P29" s="214">
        <f>'1b Historical level tables'!P22</f>
        <v>3.0406632300550855</v>
      </c>
      <c r="Q29" s="214">
        <f>'1b Historical level tables'!Q22</f>
        <v>3.4761383700541981</v>
      </c>
      <c r="R29" s="214">
        <f>'1b Historical level tables'!R22</f>
        <v>3.4761383700541981</v>
      </c>
      <c r="S29" s="214">
        <f>'1b Historical level tables'!S22</f>
        <v>4.366720211324739</v>
      </c>
      <c r="T29" s="214">
        <f>'1b Historical level tables'!T22</f>
        <v>4.2994526626847129</v>
      </c>
      <c r="U29" s="214">
        <f>'1b Historical level tables'!U22</f>
        <v>4.9620018304185054</v>
      </c>
      <c r="V29" s="214">
        <f>'1b Historical level tables'!V22</f>
        <v>5.1236595215730114</v>
      </c>
      <c r="W29" s="150"/>
      <c r="X29" s="182" t="s">
        <v>560</v>
      </c>
      <c r="Y29" s="214">
        <f>'1b Historical level tables'!Y22</f>
        <v>1.2935975501555486</v>
      </c>
      <c r="Z29" s="214">
        <f>'1b Historical level tables'!Z22</f>
        <v>1.3017754257768488</v>
      </c>
      <c r="AA29" s="214">
        <f>'1b Historical level tables'!AA22</f>
        <v>1.3625788114642496</v>
      </c>
      <c r="AB29" s="214">
        <f>'1b Historical level tables'!AB22</f>
        <v>1.4921407937458351</v>
      </c>
      <c r="AC29" s="214">
        <f>'1b Historical level tables'!AC22</f>
        <v>1.5341884907279846</v>
      </c>
      <c r="AD29" s="214">
        <f>'1b Historical level tables'!AD22</f>
        <v>1.5404820362613385</v>
      </c>
      <c r="AE29" s="214">
        <f>'1b Historical level tables'!AE22</f>
        <v>1.5974662240967812</v>
      </c>
      <c r="AF29" s="214">
        <f>'1b Historical level tables'!AF22</f>
        <v>1.597443805076298</v>
      </c>
      <c r="AG29" s="214">
        <f>'1b Historical level tables'!AG22</f>
        <v>1.6303754661279695</v>
      </c>
      <c r="AH29" s="214">
        <f>'1b Historical level tables'!AH22</f>
        <v>1.6297857472222499</v>
      </c>
      <c r="AI29" s="214">
        <f>'1b Historical level tables'!AI22</f>
        <v>2.9800464473379735</v>
      </c>
      <c r="AJ29" s="180"/>
      <c r="AK29" s="214">
        <f>'1b Historical level tables'!AK22</f>
        <v>3.0466212829660857</v>
      </c>
      <c r="AL29" s="214">
        <f>'1b Historical level tables'!AL22</f>
        <v>3.0466212829660857</v>
      </c>
      <c r="AM29" s="214">
        <f>'1b Historical level tables'!AM22</f>
        <v>3.4823124834277976</v>
      </c>
      <c r="AN29" s="214">
        <f>'1b Historical level tables'!AN22</f>
        <v>3.4823124834277976</v>
      </c>
      <c r="AO29" s="214">
        <f>'1b Historical level tables'!AO22</f>
        <v>4.0081679499342568</v>
      </c>
      <c r="AP29" s="214">
        <f>'1b Historical level tables'!AP22</f>
        <v>3.9456044015220599</v>
      </c>
      <c r="AQ29" s="214">
        <f>'1b Historical level tables'!AQ22</f>
        <v>4.5696546812301877</v>
      </c>
      <c r="AR29" s="214">
        <f>'1b Historical level tables'!AR22</f>
        <v>4.7251982341144565</v>
      </c>
      <c r="AT29" s="182" t="s">
        <v>560</v>
      </c>
      <c r="AU29" s="214">
        <f>'1b Historical level tables'!AU22</f>
        <v>1.4550432894434291</v>
      </c>
      <c r="AV29" s="214">
        <f>'1b Historical level tables'!AV22</f>
        <v>1.4699029567148401</v>
      </c>
      <c r="AW29" s="214">
        <f>'1b Historical level tables'!AW22</f>
        <v>1.5248742805576883</v>
      </c>
      <c r="AX29" s="214">
        <f>'1b Historical level tables'!AX22</f>
        <v>1.6810068537036915</v>
      </c>
      <c r="AY29" s="214">
        <f>'1b Historical level tables'!AY22</f>
        <v>1.7263235180077918</v>
      </c>
      <c r="AZ29" s="214">
        <f>'1b Historical level tables'!AZ22</f>
        <v>1.7388562004680221</v>
      </c>
      <c r="BA29" s="214">
        <f>'1b Historical level tables'!BA22</f>
        <v>1.779957221137541</v>
      </c>
      <c r="BB29" s="214">
        <f>'1b Historical level tables'!BB22</f>
        <v>1.6972211285225038</v>
      </c>
      <c r="BC29" s="214">
        <f>'1b Historical level tables'!BC22</f>
        <v>1.7315268400658221</v>
      </c>
      <c r="BD29" s="214">
        <f>'1b Historical level tables'!BD22</f>
        <v>1.7005535775345881</v>
      </c>
      <c r="BE29" s="214">
        <f>'1b Historical level tables'!BE22</f>
        <v>1.7717550971874358</v>
      </c>
      <c r="BF29" s="180"/>
      <c r="BG29" s="214">
        <f>'1b Historical level tables'!BG22</f>
        <v>1.8542316928108573</v>
      </c>
      <c r="BH29" s="214">
        <f>'1b Historical level tables'!BH22</f>
        <v>1.8542316928108573</v>
      </c>
      <c r="BI29" s="214">
        <f>'1b Historical level tables'!BI22</f>
        <v>1.8950173356435691</v>
      </c>
      <c r="BJ29" s="214">
        <f>'1b Historical level tables'!BJ22</f>
        <v>1.8950173356435691</v>
      </c>
      <c r="BK29" s="214">
        <f>'1b Historical level tables'!BK22</f>
        <v>2.5219569187259716</v>
      </c>
      <c r="BL29" s="214">
        <f>'1b Historical level tables'!BL22</f>
        <v>2.4496055863783206</v>
      </c>
      <c r="BM29" s="214">
        <f>'1b Historical level tables'!BM22</f>
        <v>2.6756078027163208</v>
      </c>
      <c r="BN29" s="214">
        <f>'1b Historical level tables'!BN22</f>
        <v>2.7907179007312517</v>
      </c>
      <c r="BO29" s="150"/>
      <c r="BP29" s="182" t="s">
        <v>560</v>
      </c>
      <c r="BQ29" s="214">
        <f t="shared" si="8"/>
        <v>2.7435002943142686</v>
      </c>
      <c r="BR29" s="214">
        <f t="shared" si="9"/>
        <v>2.7664718885186765</v>
      </c>
      <c r="BS29" s="214">
        <f t="shared" si="10"/>
        <v>2.8821739797523183</v>
      </c>
      <c r="BT29" s="214">
        <f t="shared" si="11"/>
        <v>3.1678312634902075</v>
      </c>
      <c r="BU29" s="214">
        <f t="shared" si="12"/>
        <v>3.2551370838144948</v>
      </c>
      <c r="BV29" s="214">
        <f t="shared" si="13"/>
        <v>3.2739228133399094</v>
      </c>
      <c r="BW29" s="214">
        <f t="shared" si="14"/>
        <v>3.3719811850194894</v>
      </c>
      <c r="BX29" s="214">
        <f t="shared" si="15"/>
        <v>3.289207325220187</v>
      </c>
      <c r="BY29" s="214">
        <f t="shared" si="16"/>
        <v>3.3564162332085354</v>
      </c>
      <c r="BZ29" s="214">
        <f t="shared" si="17"/>
        <v>3.3247509008847045</v>
      </c>
      <c r="CA29" s="214">
        <f t="shared" si="18"/>
        <v>4.7461356879223304</v>
      </c>
      <c r="CB29" s="180"/>
      <c r="CC29" s="214">
        <f t="shared" si="1"/>
        <v>4.8948949228659426</v>
      </c>
      <c r="CD29" s="214">
        <f t="shared" si="2"/>
        <v>4.8948949228659426</v>
      </c>
      <c r="CE29" s="214">
        <f t="shared" si="3"/>
        <v>5.3711557056977668</v>
      </c>
      <c r="CF29" s="214">
        <f t="shared" si="4"/>
        <v>5.3711557056977668</v>
      </c>
      <c r="CG29" s="214">
        <f t="shared" si="5"/>
        <v>6.888677130050711</v>
      </c>
      <c r="CH29" s="214">
        <f t="shared" si="6"/>
        <v>6.7490582490630331</v>
      </c>
      <c r="CI29" s="214">
        <f t="shared" si="7"/>
        <v>7.6376096331348258</v>
      </c>
      <c r="CJ29" s="214">
        <f t="shared" si="7"/>
        <v>7.9143774223042627</v>
      </c>
    </row>
    <row r="30" spans="2:88" s="165" customFormat="1" ht="10.5" customHeight="1" x14ac:dyDescent="0.25">
      <c r="B30" s="183" t="s">
        <v>561</v>
      </c>
      <c r="C30" s="214">
        <f>'1b Historical level tables'!C23</f>
        <v>0.75226449390475369</v>
      </c>
      <c r="D30" s="214">
        <f>'1b Historical level tables'!D23</f>
        <v>0.7585153714399705</v>
      </c>
      <c r="E30" s="214">
        <f>'1b Historical level tables'!E23</f>
        <v>0.80099985974030585</v>
      </c>
      <c r="F30" s="214">
        <f>'1b Historical level tables'!F23</f>
        <v>0.90080883366004194</v>
      </c>
      <c r="G30" s="214">
        <f>'1b Historical level tables'!G23</f>
        <v>0.93587493362082863</v>
      </c>
      <c r="H30" s="214">
        <f>'1b Historical level tables'!H23</f>
        <v>0.94069339805588448</v>
      </c>
      <c r="I30" s="214">
        <f>'1b Historical level tables'!I23</f>
        <v>0.97397192787032549</v>
      </c>
      <c r="J30" s="214">
        <f>'1b Historical level tables'!J23</f>
        <v>0.97394282528525022</v>
      </c>
      <c r="K30" s="214">
        <f>'1b Historical level tables'!K23</f>
        <v>0.99715973929417523</v>
      </c>
      <c r="L30" s="214">
        <f>'1b Historical level tables'!L23</f>
        <v>0.99662644510216869</v>
      </c>
      <c r="M30" s="214">
        <f>'1b Historical level tables'!M23</f>
        <v>1.0561258693602202</v>
      </c>
      <c r="N30" s="180"/>
      <c r="O30" s="214">
        <f>'1b Historical level tables'!O23</f>
        <v>1.1072018546993037</v>
      </c>
      <c r="P30" s="214">
        <f>'1b Historical level tables'!P23</f>
        <v>1.1072018546993037</v>
      </c>
      <c r="Q30" s="214">
        <f>'1b Historical level tables'!Q23</f>
        <v>1.1685112998891873</v>
      </c>
      <c r="R30" s="214">
        <f>'1b Historical level tables'!R23</f>
        <v>1.1685112998891873</v>
      </c>
      <c r="S30" s="214">
        <f>'1b Historical level tables'!S23</f>
        <v>1.1885433345388972</v>
      </c>
      <c r="T30" s="214">
        <f>'1b Historical level tables'!T23</f>
        <v>1.1875584703592585</v>
      </c>
      <c r="U30" s="214">
        <f>'1b Historical level tables'!U23</f>
        <v>1.2138963519281791</v>
      </c>
      <c r="V30" s="214">
        <f>'1b Historical level tables'!V23</f>
        <v>1.2162631821843723</v>
      </c>
      <c r="W30" s="150"/>
      <c r="X30" s="183" t="s">
        <v>561</v>
      </c>
      <c r="Y30" s="214">
        <f>'1b Historical level tables'!Y23</f>
        <v>0.75622568824296266</v>
      </c>
      <c r="Z30" s="214">
        <f>'1b Historical level tables'!Z23</f>
        <v>0.76252738442800205</v>
      </c>
      <c r="AA30" s="214">
        <f>'1b Historical level tables'!AA23</f>
        <v>0.80506783083578337</v>
      </c>
      <c r="AB30" s="214">
        <f>'1b Historical level tables'!AB23</f>
        <v>0.90490552552307146</v>
      </c>
      <c r="AC30" s="214">
        <f>'1b Historical level tables'!AC23</f>
        <v>0.94001673589807211</v>
      </c>
      <c r="AD30" s="214">
        <f>'1b Historical level tables'!AD23</f>
        <v>0.94486640758720952</v>
      </c>
      <c r="AE30" s="214">
        <f>'1b Historical level tables'!AE23</f>
        <v>0.9781656172857619</v>
      </c>
      <c r="AF30" s="214">
        <f>'1b Historical level tables'!AF23</f>
        <v>0.9781483416676926</v>
      </c>
      <c r="AG30" s="214">
        <f>'1b Historical level tables'!AG23</f>
        <v>1.0013871898941809</v>
      </c>
      <c r="AH30" s="214">
        <f>'1b Historical level tables'!AH23</f>
        <v>1.0009327651082691</v>
      </c>
      <c r="AI30" s="214">
        <f>'1b Historical level tables'!AI23</f>
        <v>1.0604918573739783</v>
      </c>
      <c r="AJ30" s="180"/>
      <c r="AK30" s="214">
        <f>'1b Historical level tables'!AK23</f>
        <v>1.1117930029434413</v>
      </c>
      <c r="AL30" s="214">
        <f>'1b Historical level tables'!AL23</f>
        <v>1.1117930029434413</v>
      </c>
      <c r="AM30" s="214">
        <f>'1b Historical level tables'!AM23</f>
        <v>1.1732689397083937</v>
      </c>
      <c r="AN30" s="214">
        <f>'1b Historical level tables'!AN23</f>
        <v>1.1732689397083937</v>
      </c>
      <c r="AO30" s="214">
        <f>'1b Historical level tables'!AO23</f>
        <v>1.1881190800178894</v>
      </c>
      <c r="AP30" s="214">
        <f>'1b Historical level tables'!AP23</f>
        <v>1.1872030871055863</v>
      </c>
      <c r="AQ30" s="214">
        <f>'1b Historical level tables'!AQ23</f>
        <v>1.2130014339285438</v>
      </c>
      <c r="AR30" s="214">
        <f>'1b Historical level tables'!AR23</f>
        <v>1.2152787470863224</v>
      </c>
      <c r="AT30" s="183" t="s">
        <v>561</v>
      </c>
      <c r="AU30" s="214">
        <f>'1b Historical level tables'!AU23</f>
        <v>1.1212252632297603</v>
      </c>
      <c r="AV30" s="214">
        <f>'1b Historical level tables'!AV23</f>
        <v>1.1326758052643326</v>
      </c>
      <c r="AW30" s="214">
        <f>'1b Historical level tables'!AW23</f>
        <v>1.1750355326298065</v>
      </c>
      <c r="AX30" s="214">
        <f>'1b Historical level tables'!AX23</f>
        <v>1.2953479567992134</v>
      </c>
      <c r="AY30" s="214">
        <f>'1b Historical level tables'!AY23</f>
        <v>1.3302680098530959</v>
      </c>
      <c r="AZ30" s="214">
        <f>'1b Historical level tables'!AZ23</f>
        <v>1.3399254271219816</v>
      </c>
      <c r="BA30" s="214">
        <f>'1b Historical level tables'!BA23</f>
        <v>1.3715969952832423</v>
      </c>
      <c r="BB30" s="214">
        <f>'1b Historical level tables'!BB23</f>
        <v>1.3078423304606033</v>
      </c>
      <c r="BC30" s="214">
        <f>'1b Historical level tables'!BC23</f>
        <v>1.3342775786312289</v>
      </c>
      <c r="BD30" s="214">
        <f>'1b Historical level tables'!BD23</f>
        <v>1.3104102444518093</v>
      </c>
      <c r="BE30" s="214">
        <f>'1b Historical level tables'!BE23</f>
        <v>1.3652766138542349</v>
      </c>
      <c r="BF30" s="180"/>
      <c r="BG30" s="214">
        <f>'1b Historical level tables'!BG23</f>
        <v>1.4288313158408257</v>
      </c>
      <c r="BH30" s="214">
        <f>'1b Historical level tables'!BH23</f>
        <v>1.4288313158408257</v>
      </c>
      <c r="BI30" s="214">
        <f>'1b Historical level tables'!BI23</f>
        <v>1.460259860580958</v>
      </c>
      <c r="BJ30" s="214">
        <f>'1b Historical level tables'!BJ23</f>
        <v>1.460259860580958</v>
      </c>
      <c r="BK30" s="214">
        <f>'1b Historical level tables'!BK23</f>
        <v>1.4857284045614705</v>
      </c>
      <c r="BL30" s="214">
        <f>'1b Historical level tables'!BL23</f>
        <v>1.4846691087045687</v>
      </c>
      <c r="BM30" s="214">
        <f>'1b Historical level tables'!BM23</f>
        <v>1.4942949165072452</v>
      </c>
      <c r="BN30" s="214">
        <f>'1b Historical level tables'!BN23</f>
        <v>1.4959802434522818</v>
      </c>
      <c r="BO30" s="150"/>
      <c r="BP30" s="183" t="s">
        <v>561</v>
      </c>
      <c r="BQ30" s="214">
        <f t="shared" si="8"/>
        <v>1.8734897571345139</v>
      </c>
      <c r="BR30" s="214">
        <f t="shared" si="9"/>
        <v>1.8911911767043033</v>
      </c>
      <c r="BS30" s="214">
        <f t="shared" si="10"/>
        <v>1.9760353923701124</v>
      </c>
      <c r="BT30" s="214">
        <f t="shared" si="11"/>
        <v>2.1961567904592556</v>
      </c>
      <c r="BU30" s="214">
        <f t="shared" si="12"/>
        <v>2.2661429434739246</v>
      </c>
      <c r="BV30" s="214">
        <f t="shared" si="13"/>
        <v>2.2806188251778661</v>
      </c>
      <c r="BW30" s="214">
        <f t="shared" si="14"/>
        <v>2.3455689231535679</v>
      </c>
      <c r="BX30" s="214">
        <f t="shared" si="15"/>
        <v>2.2817851557458537</v>
      </c>
      <c r="BY30" s="214">
        <f t="shared" si="16"/>
        <v>2.331437317925404</v>
      </c>
      <c r="BZ30" s="214">
        <f t="shared" si="17"/>
        <v>2.307036689553978</v>
      </c>
      <c r="CA30" s="214">
        <f t="shared" si="18"/>
        <v>2.4214024832144552</v>
      </c>
      <c r="CB30" s="180"/>
      <c r="CC30" s="214">
        <f t="shared" si="1"/>
        <v>2.5360331705401293</v>
      </c>
      <c r="CD30" s="214">
        <f t="shared" si="2"/>
        <v>2.5360331705401293</v>
      </c>
      <c r="CE30" s="214">
        <f t="shared" si="3"/>
        <v>2.6287711604701451</v>
      </c>
      <c r="CF30" s="214">
        <f t="shared" si="4"/>
        <v>2.6287711604701451</v>
      </c>
      <c r="CG30" s="214">
        <f t="shared" si="5"/>
        <v>2.6742717391003676</v>
      </c>
      <c r="CH30" s="214">
        <f t="shared" si="6"/>
        <v>2.6722275790638275</v>
      </c>
      <c r="CI30" s="214">
        <f t="shared" si="7"/>
        <v>2.7081912684354243</v>
      </c>
      <c r="CJ30" s="214">
        <f t="shared" si="7"/>
        <v>2.7122434256366539</v>
      </c>
    </row>
    <row r="31" spans="2:88" s="165" customFormat="1" ht="10.5" customHeight="1" x14ac:dyDescent="0.25">
      <c r="B31" s="182" t="s">
        <v>562</v>
      </c>
      <c r="C31" s="214">
        <f>'1b Historical level tables'!C24</f>
        <v>0</v>
      </c>
      <c r="D31" s="214">
        <f>'1b Historical level tables'!D24</f>
        <v>0</v>
      </c>
      <c r="E31" s="214">
        <f>'1b Historical level tables'!E24</f>
        <v>0</v>
      </c>
      <c r="F31" s="214">
        <f>'1b Historical level tables'!F24</f>
        <v>0</v>
      </c>
      <c r="G31" s="214">
        <f>'1b Historical level tables'!G24</f>
        <v>0</v>
      </c>
      <c r="H31" s="214">
        <f>'1b Historical level tables'!H24</f>
        <v>0</v>
      </c>
      <c r="I31" s="214">
        <f>'1b Historical level tables'!I24</f>
        <v>0</v>
      </c>
      <c r="J31" s="214">
        <f>'1b Historical level tables'!J24</f>
        <v>0</v>
      </c>
      <c r="K31" s="214">
        <f>'1b Historical level tables'!K24</f>
        <v>0</v>
      </c>
      <c r="L31" s="214">
        <f>'1b Historical level tables'!L24</f>
        <v>0</v>
      </c>
      <c r="M31" s="214">
        <f>'1b Historical level tables'!M24</f>
        <v>0</v>
      </c>
      <c r="N31" s="180"/>
      <c r="O31" s="214">
        <f>'1b Historical level tables'!O24</f>
        <v>0</v>
      </c>
      <c r="P31" s="214">
        <f>'1b Historical level tables'!P24</f>
        <v>0</v>
      </c>
      <c r="Q31" s="214">
        <f>'1b Historical level tables'!Q24</f>
        <v>0</v>
      </c>
      <c r="R31" s="214">
        <f>'1b Historical level tables'!R24</f>
        <v>0</v>
      </c>
      <c r="S31" s="214">
        <f>'1b Historical level tables'!S24</f>
        <v>0</v>
      </c>
      <c r="T31" s="214">
        <f>'1b Historical level tables'!T24</f>
        <v>0</v>
      </c>
      <c r="U31" s="214">
        <f>'1b Historical level tables'!U24</f>
        <v>4.2026916091874842</v>
      </c>
      <c r="V31" s="214">
        <f>'1b Historical level tables'!V24</f>
        <v>4.101284161540768</v>
      </c>
      <c r="W31" s="150"/>
      <c r="X31" s="182" t="s">
        <v>562</v>
      </c>
      <c r="Y31" s="214">
        <f>'1b Historical level tables'!Y24</f>
        <v>0</v>
      </c>
      <c r="Z31" s="214">
        <f>'1b Historical level tables'!Z24</f>
        <v>0</v>
      </c>
      <c r="AA31" s="214">
        <f>'1b Historical level tables'!AA24</f>
        <v>0</v>
      </c>
      <c r="AB31" s="214">
        <f>'1b Historical level tables'!AB24</f>
        <v>0</v>
      </c>
      <c r="AC31" s="214">
        <f>'1b Historical level tables'!AC24</f>
        <v>0</v>
      </c>
      <c r="AD31" s="214">
        <f>'1b Historical level tables'!AD24</f>
        <v>0</v>
      </c>
      <c r="AE31" s="214">
        <f>'1b Historical level tables'!AE24</f>
        <v>0</v>
      </c>
      <c r="AF31" s="214">
        <f>'1b Historical level tables'!AF24</f>
        <v>0</v>
      </c>
      <c r="AG31" s="214">
        <f>'1b Historical level tables'!AG24</f>
        <v>0</v>
      </c>
      <c r="AH31" s="214">
        <f>'1b Historical level tables'!AH24</f>
        <v>0</v>
      </c>
      <c r="AI31" s="214">
        <f>'1b Historical level tables'!AI24</f>
        <v>0</v>
      </c>
      <c r="AJ31" s="180"/>
      <c r="AK31" s="214">
        <f>'1b Historical level tables'!AK24</f>
        <v>0</v>
      </c>
      <c r="AL31" s="214">
        <f>'1b Historical level tables'!AL24</f>
        <v>0</v>
      </c>
      <c r="AM31" s="214">
        <f>'1b Historical level tables'!AM24</f>
        <v>0</v>
      </c>
      <c r="AN31" s="214">
        <f>'1b Historical level tables'!AN24</f>
        <v>0</v>
      </c>
      <c r="AO31" s="214">
        <f>'1b Historical level tables'!AO24</f>
        <v>0</v>
      </c>
      <c r="AP31" s="214">
        <f>'1b Historical level tables'!AP24</f>
        <v>0</v>
      </c>
      <c r="AQ31" s="214">
        <f>'1b Historical level tables'!AQ24</f>
        <v>5.0878666300591666</v>
      </c>
      <c r="AR31" s="214">
        <f>'1b Historical level tables'!AR24</f>
        <v>4.8343661242711251</v>
      </c>
      <c r="AT31" s="182" t="s">
        <v>562</v>
      </c>
      <c r="AU31" s="214">
        <f>'1b Historical level tables'!AU24</f>
        <v>0</v>
      </c>
      <c r="AV31" s="214">
        <f>'1b Historical level tables'!AV24</f>
        <v>0</v>
      </c>
      <c r="AW31" s="214">
        <f>'1b Historical level tables'!AW24</f>
        <v>0</v>
      </c>
      <c r="AX31" s="214">
        <f>'1b Historical level tables'!AX24</f>
        <v>0</v>
      </c>
      <c r="AY31" s="214">
        <f>'1b Historical level tables'!AY24</f>
        <v>0</v>
      </c>
      <c r="AZ31" s="214">
        <f>'1b Historical level tables'!AZ24</f>
        <v>0</v>
      </c>
      <c r="BA31" s="214">
        <f>'1b Historical level tables'!BA24</f>
        <v>0</v>
      </c>
      <c r="BB31" s="214">
        <f>'1b Historical level tables'!BB24</f>
        <v>0</v>
      </c>
      <c r="BC31" s="214">
        <f>'1b Historical level tables'!BC24</f>
        <v>0</v>
      </c>
      <c r="BD31" s="214">
        <f>'1b Historical level tables'!BD24</f>
        <v>0</v>
      </c>
      <c r="BE31" s="214">
        <f>'1b Historical level tables'!BE24</f>
        <v>0</v>
      </c>
      <c r="BF31" s="180"/>
      <c r="BG31" s="214">
        <f>'1b Historical level tables'!BG24</f>
        <v>0</v>
      </c>
      <c r="BH31" s="214">
        <f>'1b Historical level tables'!BH24</f>
        <v>0</v>
      </c>
      <c r="BI31" s="214">
        <f>'1b Historical level tables'!BI24</f>
        <v>0</v>
      </c>
      <c r="BJ31" s="214">
        <f>'1b Historical level tables'!BJ24</f>
        <v>0</v>
      </c>
      <c r="BK31" s="214">
        <f>'1b Historical level tables'!BK24</f>
        <v>0</v>
      </c>
      <c r="BL31" s="214">
        <f>'1b Historical level tables'!BL24</f>
        <v>0</v>
      </c>
      <c r="BM31" s="214">
        <f>'1b Historical level tables'!BM24</f>
        <v>5.6891861700116113</v>
      </c>
      <c r="BN31" s="214">
        <f>'1b Historical level tables'!BN24</f>
        <v>5.5264017807629031</v>
      </c>
      <c r="BO31" s="150"/>
      <c r="BP31" s="182" t="s">
        <v>562</v>
      </c>
      <c r="BQ31" s="214">
        <f t="shared" si="8"/>
        <v>0</v>
      </c>
      <c r="BR31" s="214">
        <f t="shared" si="9"/>
        <v>0</v>
      </c>
      <c r="BS31" s="214">
        <f t="shared" si="10"/>
        <v>0</v>
      </c>
      <c r="BT31" s="214">
        <f t="shared" si="11"/>
        <v>0</v>
      </c>
      <c r="BU31" s="214">
        <f t="shared" si="12"/>
        <v>0</v>
      </c>
      <c r="BV31" s="214">
        <f t="shared" si="13"/>
        <v>0</v>
      </c>
      <c r="BW31" s="214">
        <f t="shared" si="14"/>
        <v>0</v>
      </c>
      <c r="BX31" s="214">
        <f t="shared" si="15"/>
        <v>0</v>
      </c>
      <c r="BY31" s="214">
        <f t="shared" si="16"/>
        <v>0</v>
      </c>
      <c r="BZ31" s="214">
        <f t="shared" si="17"/>
        <v>0</v>
      </c>
      <c r="CA31" s="214">
        <f t="shared" si="18"/>
        <v>0</v>
      </c>
      <c r="CB31" s="180"/>
      <c r="CC31" s="214">
        <f t="shared" si="1"/>
        <v>0</v>
      </c>
      <c r="CD31" s="214">
        <f t="shared" si="2"/>
        <v>0</v>
      </c>
      <c r="CE31" s="214">
        <f t="shared" si="3"/>
        <v>0</v>
      </c>
      <c r="CF31" s="214">
        <f t="shared" si="4"/>
        <v>0</v>
      </c>
      <c r="CG31" s="214">
        <f t="shared" si="5"/>
        <v>0</v>
      </c>
      <c r="CH31" s="214">
        <f t="shared" si="6"/>
        <v>0</v>
      </c>
      <c r="CI31" s="214">
        <f t="shared" si="7"/>
        <v>9.8918777791990955</v>
      </c>
      <c r="CJ31" s="214">
        <f t="shared" si="7"/>
        <v>9.6276859423036711</v>
      </c>
    </row>
    <row r="32" spans="2:88" s="165" customFormat="1" ht="10.5" customHeight="1" x14ac:dyDescent="0.25">
      <c r="B32" s="182" t="s">
        <v>563</v>
      </c>
      <c r="C32" s="214">
        <f>'1b Historical level tables'!C25</f>
        <v>68.565763055510402</v>
      </c>
      <c r="D32" s="214">
        <f>'1b Historical level tables'!D25</f>
        <v>68.998957279484827</v>
      </c>
      <c r="E32" s="214">
        <f>'1b Historical level tables'!E25</f>
        <v>72.237796625985212</v>
      </c>
      <c r="F32" s="214">
        <f>'1b Historical level tables'!F25</f>
        <v>79.154692815241077</v>
      </c>
      <c r="G32" s="214">
        <f>'1b Historical level tables'!G25</f>
        <v>81.399713582384081</v>
      </c>
      <c r="H32" s="214">
        <f>'1b Historical level tables'!H25</f>
        <v>81.733639651153254</v>
      </c>
      <c r="I32" s="214">
        <f>'1b Historical level tables'!I25</f>
        <v>84.76467225905651</v>
      </c>
      <c r="J32" s="214">
        <f>'1b Historical level tables'!J25</f>
        <v>84.762655410752217</v>
      </c>
      <c r="K32" s="214">
        <f>'1b Historical level tables'!K25</f>
        <v>86.517618790776069</v>
      </c>
      <c r="L32" s="214">
        <f>'1b Historical level tables'!L25</f>
        <v>86.480660785703222</v>
      </c>
      <c r="M32" s="214">
        <f>'1b Historical level tables'!M25</f>
        <v>157.60240808829082</v>
      </c>
      <c r="N32" s="180"/>
      <c r="O32" s="214">
        <f>'1b Historical level tables'!O25</f>
        <v>161.14204259689222</v>
      </c>
      <c r="P32" s="214">
        <f>'1b Historical level tables'!P25</f>
        <v>161.14204259689222</v>
      </c>
      <c r="Q32" s="214">
        <f>'1b Historical level tables'!Q25</f>
        <v>184.12308678550502</v>
      </c>
      <c r="R32" s="214">
        <f>'1b Historical level tables'!R25</f>
        <v>184.12308678550502</v>
      </c>
      <c r="S32" s="214">
        <f>'1b Historical level tables'!S25</f>
        <v>185.51133374056386</v>
      </c>
      <c r="T32" s="214">
        <f>'1b Historical level tables'!T25</f>
        <v>185.44308132774415</v>
      </c>
      <c r="U32" s="214">
        <f>'1b Historical level tables'!U25</f>
        <v>208.91301785395333</v>
      </c>
      <c r="V32" s="214">
        <f>'1b Historical level tables'!V25</f>
        <v>208.97563492771732</v>
      </c>
      <c r="W32" s="150"/>
      <c r="X32" s="182" t="s">
        <v>563</v>
      </c>
      <c r="Y32" s="214">
        <f>'1b Historical level tables'!Y25</f>
        <v>68.840279153079877</v>
      </c>
      <c r="Z32" s="214">
        <f>'1b Historical level tables'!Z25</f>
        <v>69.276995177865359</v>
      </c>
      <c r="AA32" s="214">
        <f>'1b Historical level tables'!AA25</f>
        <v>72.519712496505406</v>
      </c>
      <c r="AB32" s="214">
        <f>'1b Historical level tables'!AB25</f>
        <v>79.438599073597445</v>
      </c>
      <c r="AC32" s="214">
        <f>'1b Historical level tables'!AC25</f>
        <v>81.686746053143224</v>
      </c>
      <c r="AD32" s="214">
        <f>'1b Historical level tables'!AD25</f>
        <v>82.022834826610762</v>
      </c>
      <c r="AE32" s="214">
        <f>'1b Historical level tables'!AE25</f>
        <v>85.055300578308461</v>
      </c>
      <c r="AF32" s="214">
        <f>'1b Historical level tables'!AF25</f>
        <v>85.054103354731296</v>
      </c>
      <c r="AG32" s="214">
        <f>'1b Historical level tables'!AG25</f>
        <v>86.810586805545583</v>
      </c>
      <c r="AH32" s="214">
        <f>'1b Historical level tables'!AH25</f>
        <v>86.779094556436775</v>
      </c>
      <c r="AI32" s="214">
        <f>'1b Historical level tables'!AI25</f>
        <v>157.90497693224054</v>
      </c>
      <c r="AJ32" s="180"/>
      <c r="AK32" s="214">
        <f>'1b Historical level tables'!AK25</f>
        <v>161.46021534776852</v>
      </c>
      <c r="AL32" s="214">
        <f>'1b Historical level tables'!AL25</f>
        <v>161.46021534776852</v>
      </c>
      <c r="AM32" s="214">
        <f>'1b Historical level tables'!AM25</f>
        <v>184.45279762655409</v>
      </c>
      <c r="AN32" s="214">
        <f>'1b Historical level tables'!AN25</f>
        <v>184.45279762655409</v>
      </c>
      <c r="AO32" s="214">
        <f>'1b Historical level tables'!AO25</f>
        <v>185.48193233140805</v>
      </c>
      <c r="AP32" s="214">
        <f>'1b Historical level tables'!AP25</f>
        <v>185.41845279008353</v>
      </c>
      <c r="AQ32" s="214">
        <f>'1b Historical level tables'!AQ25</f>
        <v>209.73617385330539</v>
      </c>
      <c r="AR32" s="214">
        <f>'1b Historical level tables'!AR25</f>
        <v>209.64049421355941</v>
      </c>
      <c r="AT32" s="182" t="s">
        <v>563</v>
      </c>
      <c r="AU32" s="214">
        <f>'1b Historical level tables'!AU25</f>
        <v>77.702419391346695</v>
      </c>
      <c r="AV32" s="214">
        <f>'1b Historical level tables'!AV25</f>
        <v>78.495957361464903</v>
      </c>
      <c r="AW32" s="214">
        <f>'1b Historical level tables'!AW25</f>
        <v>81.431543464451835</v>
      </c>
      <c r="AX32" s="214">
        <f>'1b Historical level tables'!AX25</f>
        <v>89.769356344150751</v>
      </c>
      <c r="AY32" s="214">
        <f>'1b Historical level tables'!AY25</f>
        <v>92.189363006991002</v>
      </c>
      <c r="AZ32" s="214">
        <f>'1b Historical level tables'!AZ25</f>
        <v>92.858635018132276</v>
      </c>
      <c r="BA32" s="214">
        <f>'1b Historical level tables'!BA25</f>
        <v>95.053517306958852</v>
      </c>
      <c r="BB32" s="214">
        <f>'1b Historical level tables'!BB25</f>
        <v>90.63523325052094</v>
      </c>
      <c r="BC32" s="214">
        <f>'1b Historical level tables'!BC25</f>
        <v>92.467231518336789</v>
      </c>
      <c r="BD32" s="214">
        <f>'1b Historical level tables'!BD25</f>
        <v>90.813193145333557</v>
      </c>
      <c r="BE32" s="214">
        <f>'1b Historical level tables'!BE25</f>
        <v>94.615506369624669</v>
      </c>
      <c r="BF32" s="180"/>
      <c r="BG32" s="214">
        <f>'1b Historical level tables'!BG25</f>
        <v>99.019932732467154</v>
      </c>
      <c r="BH32" s="214">
        <f>'1b Historical level tables'!BH25</f>
        <v>99.019932732467154</v>
      </c>
      <c r="BI32" s="214">
        <f>'1b Historical level tables'!BI25</f>
        <v>101.19797317121264</v>
      </c>
      <c r="BJ32" s="214">
        <f>'1b Historical level tables'!BJ25</f>
        <v>101.19797317121264</v>
      </c>
      <c r="BK32" s="214">
        <f>'1b Historical level tables'!BK25</f>
        <v>102.96297753791782</v>
      </c>
      <c r="BL32" s="214">
        <f>'1b Historical level tables'!BL25</f>
        <v>102.88956690971327</v>
      </c>
      <c r="BM32" s="214">
        <f>'1b Historical level tables'!BM25</f>
        <v>109.24583451232616</v>
      </c>
      <c r="BN32" s="214">
        <f>'1b Historical level tables'!BN25</f>
        <v>109.19984554803742</v>
      </c>
      <c r="BO32" s="150"/>
      <c r="BP32" s="182" t="s">
        <v>563</v>
      </c>
      <c r="BQ32" s="214">
        <f t="shared" si="8"/>
        <v>146.26818244685711</v>
      </c>
      <c r="BR32" s="214">
        <f t="shared" si="9"/>
        <v>147.49491464094973</v>
      </c>
      <c r="BS32" s="214">
        <f t="shared" si="10"/>
        <v>153.66934009043706</v>
      </c>
      <c r="BT32" s="214">
        <f t="shared" si="11"/>
        <v>168.92404915939181</v>
      </c>
      <c r="BU32" s="214">
        <f t="shared" si="12"/>
        <v>173.58907658937508</v>
      </c>
      <c r="BV32" s="214">
        <f t="shared" si="13"/>
        <v>174.59227466928553</v>
      </c>
      <c r="BW32" s="214">
        <f t="shared" si="14"/>
        <v>179.81818956601535</v>
      </c>
      <c r="BX32" s="214">
        <f t="shared" si="15"/>
        <v>175.39788866127316</v>
      </c>
      <c r="BY32" s="214">
        <f t="shared" si="16"/>
        <v>178.98485030911286</v>
      </c>
      <c r="BZ32" s="214">
        <f t="shared" si="17"/>
        <v>177.29385393103678</v>
      </c>
      <c r="CA32" s="214">
        <f t="shared" si="18"/>
        <v>252.21791445791547</v>
      </c>
      <c r="CB32" s="180"/>
      <c r="CC32" s="214">
        <f t="shared" si="1"/>
        <v>260.16197532935939</v>
      </c>
      <c r="CD32" s="214">
        <f t="shared" si="2"/>
        <v>260.16197532935939</v>
      </c>
      <c r="CE32" s="214">
        <f t="shared" si="3"/>
        <v>285.32105995671765</v>
      </c>
      <c r="CF32" s="214">
        <f t="shared" si="4"/>
        <v>285.32105995671765</v>
      </c>
      <c r="CG32" s="214">
        <f t="shared" si="5"/>
        <v>288.47431127848165</v>
      </c>
      <c r="CH32" s="214">
        <f t="shared" si="6"/>
        <v>288.33264823745742</v>
      </c>
      <c r="CI32" s="214">
        <f t="shared" si="7"/>
        <v>318.15885236627946</v>
      </c>
      <c r="CJ32" s="214">
        <f t="shared" si="7"/>
        <v>318.17548047575474</v>
      </c>
    </row>
    <row r="33" spans="2:88" s="165" customFormat="1" ht="10.5" customHeight="1" x14ac:dyDescent="0.25">
      <c r="B33"/>
      <c r="C33"/>
      <c r="D33"/>
      <c r="E33"/>
      <c r="F33"/>
      <c r="G33"/>
      <c r="H33"/>
      <c r="I33"/>
      <c r="J33"/>
      <c r="K33"/>
      <c r="L33"/>
      <c r="M33"/>
      <c r="N33"/>
      <c r="O33"/>
      <c r="P33"/>
      <c r="Q33"/>
      <c r="R33"/>
      <c r="S33"/>
      <c r="T33"/>
      <c r="U33"/>
      <c r="V33"/>
      <c r="W33" s="150"/>
      <c r="X33"/>
      <c r="Y33"/>
      <c r="Z33"/>
      <c r="AA33"/>
      <c r="AB33"/>
      <c r="AC33"/>
      <c r="AD33"/>
      <c r="AE33"/>
      <c r="AF33"/>
      <c r="AG33"/>
      <c r="AH33"/>
      <c r="AI33"/>
      <c r="AJ33"/>
      <c r="AT33"/>
      <c r="AU33"/>
      <c r="AV33"/>
      <c r="AW33"/>
      <c r="AX33"/>
      <c r="AY33"/>
      <c r="AZ33"/>
      <c r="BA33"/>
      <c r="BB33"/>
      <c r="BC33"/>
      <c r="BD33"/>
      <c r="BE33"/>
      <c r="BF33"/>
      <c r="BG33"/>
      <c r="BH33"/>
      <c r="BI33"/>
      <c r="BJ33"/>
      <c r="BK33"/>
      <c r="BL33"/>
      <c r="BM33"/>
      <c r="BN33"/>
      <c r="BO33" s="150"/>
      <c r="BP33" s="182" t="s">
        <v>564</v>
      </c>
      <c r="BQ33" s="214">
        <f>BQ32*1.05</f>
        <v>153.58159156919999</v>
      </c>
      <c r="BR33" s="214">
        <f t="shared" ref="BR33:CH33" si="19">BR32*1.05</f>
        <v>154.86966037299723</v>
      </c>
      <c r="BS33" s="214">
        <f t="shared" si="19"/>
        <v>161.35280709495893</v>
      </c>
      <c r="BT33" s="214">
        <f t="shared" si="19"/>
        <v>177.37025161736142</v>
      </c>
      <c r="BU33" s="214">
        <f t="shared" si="19"/>
        <v>182.26853041884385</v>
      </c>
      <c r="BV33" s="214">
        <f t="shared" si="19"/>
        <v>183.32188840274981</v>
      </c>
      <c r="BW33" s="214">
        <f t="shared" si="19"/>
        <v>188.80909904431613</v>
      </c>
      <c r="BX33" s="214">
        <f t="shared" si="19"/>
        <v>184.16778309433681</v>
      </c>
      <c r="BY33" s="214">
        <f t="shared" si="19"/>
        <v>187.93409282456849</v>
      </c>
      <c r="BZ33" s="214">
        <f t="shared" si="19"/>
        <v>186.15854662758863</v>
      </c>
      <c r="CA33" s="214">
        <f t="shared" si="19"/>
        <v>264.82881018081127</v>
      </c>
      <c r="CB33" s="180"/>
      <c r="CC33" s="214">
        <f t="shared" si="19"/>
        <v>273.17007409582737</v>
      </c>
      <c r="CD33" s="214">
        <f t="shared" si="19"/>
        <v>273.17007409582737</v>
      </c>
      <c r="CE33" s="214">
        <f t="shared" si="19"/>
        <v>299.58711295455356</v>
      </c>
      <c r="CF33" s="214">
        <f t="shared" si="19"/>
        <v>299.58711295455356</v>
      </c>
      <c r="CG33" s="214">
        <f t="shared" si="19"/>
        <v>302.89802684240573</v>
      </c>
      <c r="CH33" s="214">
        <f t="shared" si="19"/>
        <v>302.74928064933033</v>
      </c>
      <c r="CI33" s="214">
        <f t="shared" ref="CI33" si="20">CI32*1.05</f>
        <v>334.06679498459346</v>
      </c>
      <c r="CJ33" s="214">
        <f t="shared" ref="CJ33" si="21">CJ32*1.05</f>
        <v>334.08425449954251</v>
      </c>
    </row>
    <row r="34" spans="2:88" s="167" customFormat="1" ht="10.5" customHeight="1" x14ac:dyDescent="0.2">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176"/>
      <c r="CC34" s="176"/>
      <c r="CD34" s="176"/>
      <c r="CE34" s="176"/>
      <c r="CF34" s="176"/>
      <c r="CG34" s="176"/>
      <c r="CH34" s="176"/>
    </row>
    <row r="35" spans="2:88" s="165" customFormat="1" ht="38.25" customHeight="1" x14ac:dyDescent="0.25">
      <c r="B35" s="178" t="s">
        <v>565</v>
      </c>
      <c r="C35" s="179" t="s">
        <v>533</v>
      </c>
      <c r="D35" s="179" t="s">
        <v>534</v>
      </c>
      <c r="E35" s="179" t="s">
        <v>535</v>
      </c>
      <c r="F35" s="179" t="s">
        <v>536</v>
      </c>
      <c r="G35" s="179" t="s">
        <v>537</v>
      </c>
      <c r="H35" s="179" t="s">
        <v>538</v>
      </c>
      <c r="I35" s="179" t="s">
        <v>539</v>
      </c>
      <c r="J35" s="179" t="s">
        <v>540</v>
      </c>
      <c r="K35" s="179" t="s">
        <v>541</v>
      </c>
      <c r="L35" s="179" t="s">
        <v>542</v>
      </c>
      <c r="M35" s="179" t="s">
        <v>543</v>
      </c>
      <c r="N35" s="180"/>
      <c r="O35" s="179" t="s">
        <v>544</v>
      </c>
      <c r="P35" s="179" t="s">
        <v>545</v>
      </c>
      <c r="Q35" s="179" t="s">
        <v>546</v>
      </c>
      <c r="R35" s="181" t="s">
        <v>547</v>
      </c>
      <c r="S35" s="181" t="s">
        <v>548</v>
      </c>
      <c r="T35" s="181" t="s">
        <v>549</v>
      </c>
      <c r="U35" s="181" t="s">
        <v>106</v>
      </c>
      <c r="V35" s="181" t="s">
        <v>107</v>
      </c>
      <c r="W35" s="150"/>
      <c r="X35" s="178" t="s">
        <v>565</v>
      </c>
      <c r="Y35" s="179" t="s">
        <v>533</v>
      </c>
      <c r="Z35" s="179" t="s">
        <v>534</v>
      </c>
      <c r="AA35" s="179" t="s">
        <v>535</v>
      </c>
      <c r="AB35" s="179" t="s">
        <v>536</v>
      </c>
      <c r="AC35" s="179" t="s">
        <v>537</v>
      </c>
      <c r="AD35" s="179" t="s">
        <v>538</v>
      </c>
      <c r="AE35" s="179" t="s">
        <v>539</v>
      </c>
      <c r="AF35" s="179" t="s">
        <v>540</v>
      </c>
      <c r="AG35" s="179" t="s">
        <v>541</v>
      </c>
      <c r="AH35" s="179" t="s">
        <v>542</v>
      </c>
      <c r="AI35" s="179" t="s">
        <v>543</v>
      </c>
      <c r="AJ35" s="180"/>
      <c r="AK35" s="179" t="s">
        <v>544</v>
      </c>
      <c r="AL35" s="179" t="s">
        <v>545</v>
      </c>
      <c r="AM35" s="179" t="s">
        <v>546</v>
      </c>
      <c r="AN35" s="181" t="s">
        <v>547</v>
      </c>
      <c r="AO35" s="181" t="s">
        <v>548</v>
      </c>
      <c r="AP35" s="181" t="s">
        <v>549</v>
      </c>
      <c r="AQ35" s="181" t="s">
        <v>106</v>
      </c>
      <c r="AR35" s="181" t="s">
        <v>107</v>
      </c>
      <c r="AT35" s="178" t="s">
        <v>565</v>
      </c>
      <c r="AU35" s="179" t="s">
        <v>533</v>
      </c>
      <c r="AV35" s="179" t="s">
        <v>534</v>
      </c>
      <c r="AW35" s="179" t="s">
        <v>535</v>
      </c>
      <c r="AX35" s="179" t="s">
        <v>536</v>
      </c>
      <c r="AY35" s="179" t="s">
        <v>537</v>
      </c>
      <c r="AZ35" s="179" t="s">
        <v>538</v>
      </c>
      <c r="BA35" s="179" t="s">
        <v>539</v>
      </c>
      <c r="BB35" s="179" t="s">
        <v>540</v>
      </c>
      <c r="BC35" s="179" t="s">
        <v>541</v>
      </c>
      <c r="BD35" s="179" t="s">
        <v>542</v>
      </c>
      <c r="BE35" s="179" t="s">
        <v>543</v>
      </c>
      <c r="BF35" s="180"/>
      <c r="BG35" s="179" t="s">
        <v>544</v>
      </c>
      <c r="BH35" s="179" t="s">
        <v>545</v>
      </c>
      <c r="BI35" s="179" t="s">
        <v>546</v>
      </c>
      <c r="BJ35" s="181" t="s">
        <v>547</v>
      </c>
      <c r="BK35" s="181" t="s">
        <v>548</v>
      </c>
      <c r="BL35" s="181" t="s">
        <v>549</v>
      </c>
      <c r="BM35" s="181" t="s">
        <v>106</v>
      </c>
      <c r="BN35" s="181" t="s">
        <v>107</v>
      </c>
      <c r="BO35" s="150"/>
      <c r="BP35" s="178" t="s">
        <v>565</v>
      </c>
      <c r="BQ35" s="179" t="s">
        <v>533</v>
      </c>
      <c r="BR35" s="179" t="s">
        <v>534</v>
      </c>
      <c r="BS35" s="179" t="s">
        <v>535</v>
      </c>
      <c r="BT35" s="179" t="s">
        <v>536</v>
      </c>
      <c r="BU35" s="179" t="s">
        <v>537</v>
      </c>
      <c r="BV35" s="179" t="s">
        <v>538</v>
      </c>
      <c r="BW35" s="179" t="s">
        <v>539</v>
      </c>
      <c r="BX35" s="179" t="s">
        <v>540</v>
      </c>
      <c r="BY35" s="179" t="s">
        <v>541</v>
      </c>
      <c r="BZ35" s="179" t="s">
        <v>542</v>
      </c>
      <c r="CA35" s="179" t="s">
        <v>543</v>
      </c>
      <c r="CB35" s="180"/>
      <c r="CC35" s="179" t="s">
        <v>544</v>
      </c>
      <c r="CD35" s="179" t="s">
        <v>545</v>
      </c>
      <c r="CE35" s="179" t="s">
        <v>546</v>
      </c>
      <c r="CF35" s="181" t="s">
        <v>547</v>
      </c>
      <c r="CG35" s="181" t="s">
        <v>548</v>
      </c>
      <c r="CH35" s="181" t="s">
        <v>549</v>
      </c>
      <c r="CI35" s="181" t="s">
        <v>106</v>
      </c>
      <c r="CJ35" s="181" t="s">
        <v>107</v>
      </c>
    </row>
    <row r="36" spans="2:88" s="165" customFormat="1" ht="10.5" customHeight="1" x14ac:dyDescent="0.25">
      <c r="B36" s="182" t="s">
        <v>550</v>
      </c>
      <c r="C36" s="214">
        <f>((IF('1b Historical level tables'!C29="-",0,'1b Historical level tables'!C29)-(IF('1b Historical level tables'!C13="-",0,'1b Historical level tables'!C13)))*'1c Consumption adjusted levels'!$C$7/3.1)+IF('1b Historical level tables'!C13="-",0,'1b Historical level tables'!C13)</f>
        <v>155.90441726789425</v>
      </c>
      <c r="D36" s="214">
        <f>((IF('1b Historical level tables'!D29="-",0,'1b Historical level tables'!D29)-(IF('1b Historical level tables'!D13="-",0,'1b Historical level tables'!D13)))*'1c Consumption adjusted levels'!$C$7/3.1)+IF('1b Historical level tables'!D13="-",0,'1b Historical level tables'!D13)</f>
        <v>149.18325460968612</v>
      </c>
      <c r="E36" s="214">
        <f>((IF('1b Historical level tables'!E29="-",0,'1b Historical level tables'!E29)-(IF('1b Historical level tables'!E13="-",0,'1b Historical level tables'!E13)))*'1c Consumption adjusted levels'!$C$7/3.1)+IF('1b Historical level tables'!E13="-",0,'1b Historical level tables'!E13)</f>
        <v>164.00030154598235</v>
      </c>
      <c r="F36" s="214">
        <f>((IF('1b Historical level tables'!F29="-",0,'1b Historical level tables'!F29)-(IF('1b Historical level tables'!F13="-",0,'1b Historical level tables'!F13)))*'1c Consumption adjusted levels'!$C$7/3.1)+IF('1b Historical level tables'!F13="-",0,'1b Historical level tables'!F13)</f>
        <v>179.11213462343758</v>
      </c>
      <c r="G36" s="214">
        <f>((IF('1b Historical level tables'!G29="-",0,'1b Historical level tables'!G29)-(IF('1b Historical level tables'!G13="-",0,'1b Historical level tables'!G13)))*'1c Consumption adjusted levels'!$C$7/3.1)+IF('1b Historical level tables'!G13="-",0,'1b Historical level tables'!G13)</f>
        <v>212.82249469929468</v>
      </c>
      <c r="H36" s="214">
        <f>((IF('1b Historical level tables'!H29="-",0,'1b Historical level tables'!H29)-(IF('1b Historical level tables'!H13="-",0,'1b Historical level tables'!H13)))*'1c Consumption adjusted levels'!$C$7/3.1)+IF('1b Historical level tables'!H13="-",0,'1b Historical level tables'!H13)</f>
        <v>192.33767067495862</v>
      </c>
      <c r="I36" s="214">
        <f>((IF('1b Historical level tables'!I29="-",0,'1b Historical level tables'!I29)-(IF('1b Historical level tables'!I13="-",0,'1b Historical level tables'!I13)))*'1c Consumption adjusted levels'!$C$7/3.1)+IF('1b Historical level tables'!I13="-",0,'1b Historical level tables'!I13)</f>
        <v>185.67579969586257</v>
      </c>
      <c r="J36" s="214">
        <f>((IF('1b Historical level tables'!J29="-",0,'1b Historical level tables'!J29)-(IF('1b Historical level tables'!J13="-",0,'1b Historical level tables'!J13)))*'1c Consumption adjusted levels'!$C$7/3.1)+IF('1b Historical level tables'!J13="-",0,'1b Historical level tables'!J13)</f>
        <v>162.24939907170486</v>
      </c>
      <c r="K36" s="214">
        <f>((IF('1b Historical level tables'!K29="-",0,'1b Historical level tables'!K29)-(IF('1b Historical level tables'!K13="-",0,'1b Historical level tables'!K13)))*'1c Consumption adjusted levels'!$C$7/3.1)+IF('1b Historical level tables'!K13="-",0,'1b Historical level tables'!K13)</f>
        <v>192.83894706919443</v>
      </c>
      <c r="L36" s="214">
        <f>((IF('1b Historical level tables'!L29="-",0,'1b Historical level tables'!L29)-(IF('1b Historical level tables'!L13="-",0,'1b Historical level tables'!L13)))*'1c Consumption adjusted levels'!$C$7/3.1)+IF('1b Historical level tables'!L13="-",0,'1b Historical level tables'!L13)</f>
        <v>242.04584304675112</v>
      </c>
      <c r="M36" s="214">
        <f>((IF('1b Historical level tables'!M29="-",0,'1b Historical level tables'!M29)-(IF('1b Historical level tables'!M13="-",0,'1b Historical level tables'!M13)))*'1c Consumption adjusted levels'!$C$7/3.1)+IF('1b Historical level tables'!M13="-",0,'1b Historical level tables'!M13)</f>
        <v>448.79754415583545</v>
      </c>
      <c r="N36" s="180"/>
      <c r="O36" s="214">
        <f>((IF('1b Historical level tables'!O29="-",0,'1b Historical level tables'!O29)-(IF('1b Historical level tables'!O13="-",0,'1b Historical level tables'!O13)))*'1c Consumption adjusted levels'!$C$7/3.1)+IF('1b Historical level tables'!O13="-",0,'1b Historical level tables'!O13)</f>
        <v>1005.5136076845566</v>
      </c>
      <c r="P36" s="214">
        <f>((IF('1b Historical level tables'!P29="-",0,'1b Historical level tables'!P29)-(IF('1b Historical level tables'!P13="-",0,'1b Historical level tables'!P13)))*'1c Consumption adjusted levels'!$C$7/3.1)+IF('1b Historical level tables'!P13="-",0,'1b Historical level tables'!P13)</f>
        <v>1391.0875001094882</v>
      </c>
      <c r="Q36" s="214">
        <f>((IF('1b Historical level tables'!Q29="-",0,'1b Historical level tables'!Q29)-(IF('1b Historical level tables'!Q13="-",0,'1b Historical level tables'!Q13)))*'1c Consumption adjusted levels'!$C$7/3.1)+IF('1b Historical level tables'!Q13="-",0,'1b Historical level tables'!Q13)</f>
        <v>949.320472505373</v>
      </c>
      <c r="R36" s="214">
        <f>((IF('1b Historical level tables'!R29="-",0,'1b Historical level tables'!R29)-(IF('1b Historical level tables'!R13="-",0,'1b Historical level tables'!R13)))*'1c Consumption adjusted levels'!$C$7/3.1)+IF('1b Historical level tables'!R13="-",0,'1b Historical level tables'!R13)</f>
        <v>429.66879065618389</v>
      </c>
      <c r="S36" s="214">
        <f>((IF('1b Historical level tables'!S29="-",0,'1b Historical level tables'!S29)-(IF('1b Historical level tables'!S13="-",0,'1b Historical level tables'!S13)))*'1c Consumption adjusted levels'!$C$7/3.1)+IF('1b Historical level tables'!S13="-",0,'1b Historical level tables'!S13)</f>
        <v>380.99959429095202</v>
      </c>
      <c r="T36" s="214">
        <f>((IF('1b Historical level tables'!T29="-",0,'1b Historical level tables'!T29)-(IF('1b Historical level tables'!T13="-",0,'1b Historical level tables'!T13)))*'1c Consumption adjusted levels'!$C$7/3.1)+IF('1b Historical level tables'!T13="-",0,'1b Historical level tables'!T13)</f>
        <v>412.38837562438863</v>
      </c>
      <c r="U36" s="214">
        <f>((IF('1b Historical level tables'!U29="-",0,'1b Historical level tables'!U29)-(IF('1b Historical level tables'!U13="-",0,'1b Historical level tables'!U13)))*'1c Consumption adjusted levels'!$C$7/3.1)+IF('1b Historical level tables'!U13="-",0,'1b Historical level tables'!U13)</f>
        <v>307.29200619142603</v>
      </c>
      <c r="V36" s="214">
        <f>((IF('1b Historical level tables'!V29="-",0,'1b Historical level tables'!V29)-(IF('1b Historical level tables'!V13="-",0,'1b Historical level tables'!V13)))*'1c Consumption adjusted levels'!$C$7/3.1)+IF('1b Historical level tables'!V13="-",0,'1b Historical level tables'!V13)</f>
        <v>261.26459396984194</v>
      </c>
      <c r="W36" s="150"/>
      <c r="X36" s="182" t="s">
        <v>550</v>
      </c>
      <c r="Y36" s="214">
        <f>((IF('1b Historical level tables'!Y29="-",0,'1b Historical level tables'!Y29)-(IF('1b Historical level tables'!Y13="-",0,'1b Historical level tables'!Y13)))*'1c Consumption adjusted levels'!$C$8/4.2)+IF('1b Historical level tables'!Y13="-",0,'1b Historical level tables'!Y13)</f>
        <v>226.16666492980605</v>
      </c>
      <c r="Z36" s="214">
        <f>((IF('1b Historical level tables'!Z29="-",0,'1b Historical level tables'!Z29)-(IF('1b Historical level tables'!Z13="-",0,'1b Historical level tables'!Z13)))*'1c Consumption adjusted levels'!$C$8/4.2)+IF('1b Historical level tables'!Z13="-",0,'1b Historical level tables'!Z13)</f>
        <v>216.71667203233801</v>
      </c>
      <c r="AA36" s="214">
        <f>((IF('1b Historical level tables'!AA29="-",0,'1b Historical level tables'!AA29)-(IF('1b Historical level tables'!AA13="-",0,'1b Historical level tables'!AA13)))*'1c Consumption adjusted levels'!$C$8/4.2)+IF('1b Historical level tables'!AA13="-",0,'1b Historical level tables'!AA13)</f>
        <v>237.68157317828059</v>
      </c>
      <c r="AB36" s="214">
        <f>((IF('1b Historical level tables'!AB29="-",0,'1b Historical level tables'!AB29)-(IF('1b Historical level tables'!AB13="-",0,'1b Historical level tables'!AB13)))*'1c Consumption adjusted levels'!$C$8/4.2)+IF('1b Historical level tables'!AB13="-",0,'1b Historical level tables'!AB13)</f>
        <v>260.32623700119535</v>
      </c>
      <c r="AC36" s="214">
        <f>((IF('1b Historical level tables'!AC29="-",0,'1b Historical level tables'!AC29)-(IF('1b Historical level tables'!AC13="-",0,'1b Historical level tables'!AC13)))*'1c Consumption adjusted levels'!$C$8/4.2)+IF('1b Historical level tables'!AC13="-",0,'1b Historical level tables'!AC13)</f>
        <v>308.17593487294073</v>
      </c>
      <c r="AD36" s="214">
        <f>((IF('1b Historical level tables'!AD29="-",0,'1b Historical level tables'!AD29)-(IF('1b Historical level tables'!AD13="-",0,'1b Historical level tables'!AD13)))*'1c Consumption adjusted levels'!$C$8/4.2)+IF('1b Historical level tables'!AD13="-",0,'1b Historical level tables'!AD13)</f>
        <v>279.36327701404275</v>
      </c>
      <c r="AE36" s="214">
        <f>((IF('1b Historical level tables'!AE29="-",0,'1b Historical level tables'!AE29)-(IF('1b Historical level tables'!AE13="-",0,'1b Historical level tables'!AE13)))*'1c Consumption adjusted levels'!$C$8/4.2)+IF('1b Historical level tables'!AE13="-",0,'1b Historical level tables'!AE13)</f>
        <v>269.59714111455742</v>
      </c>
      <c r="AF36" s="214">
        <f>((IF('1b Historical level tables'!AF29="-",0,'1b Historical level tables'!AF29)-(IF('1b Historical level tables'!AF13="-",0,'1b Historical level tables'!AF13)))*'1c Consumption adjusted levels'!$C$8/4.2)+IF('1b Historical level tables'!AF13="-",0,'1b Historical level tables'!AF13)</f>
        <v>235.24936524828624</v>
      </c>
      <c r="AG36" s="214">
        <f>((IF('1b Historical level tables'!AG29="-",0,'1b Historical level tables'!AG29)-(IF('1b Historical level tables'!AG13="-",0,'1b Historical level tables'!AG13)))*'1c Consumption adjusted levels'!$C$8/4.2)+IF('1b Historical level tables'!AG13="-",0,'1b Historical level tables'!AG13)</f>
        <v>279.663438943686</v>
      </c>
      <c r="AH36" s="214">
        <f>((IF('1b Historical level tables'!AH29="-",0,'1b Historical level tables'!AH29)-(IF('1b Historical level tables'!AH13="-",0,'1b Historical level tables'!AH13)))*'1c Consumption adjusted levels'!$C$8/4.2)+IF('1b Historical level tables'!AH13="-",0,'1b Historical level tables'!AH13)</f>
        <v>352.97708076708869</v>
      </c>
      <c r="AI36" s="214">
        <f>((IF('1b Historical level tables'!AI29="-",0,'1b Historical level tables'!AI29)-(IF('1b Historical level tables'!AI13="-",0,'1b Historical level tables'!AI13)))*'1c Consumption adjusted levels'!$C$8/4.2)+IF('1b Historical level tables'!AI13="-",0,'1b Historical level tables'!AI13)</f>
        <v>637.86883617816898</v>
      </c>
      <c r="AJ36" s="180"/>
      <c r="AK36" s="214">
        <f>((IF('1b Historical level tables'!AK29="-",0,'1b Historical level tables'!AK29)-(IF('1b Historical level tables'!AK13="-",0,'1b Historical level tables'!AK13)))*'1c Consumption adjusted levels'!$C$8/4.2)+IF('1b Historical level tables'!AK13="-",0,'1b Historical level tables'!AK13)</f>
        <v>1404.751663852825</v>
      </c>
      <c r="AL36" s="214">
        <f>((IF('1b Historical level tables'!AL29="-",0,'1b Historical level tables'!AL29)-(IF('1b Historical level tables'!AL13="-",0,'1b Historical level tables'!AL13)))*'1c Consumption adjusted levels'!$C$8/4.2)+IF('1b Historical level tables'!AL13="-",0,'1b Historical level tables'!AL13)</f>
        <v>2050.6003254343541</v>
      </c>
      <c r="AM36" s="214">
        <f>((IF('1b Historical level tables'!AM29="-",0,'1b Historical level tables'!AM29)-(IF('1b Historical level tables'!AM13="-",0,'1b Historical level tables'!AM13)))*'1c Consumption adjusted levels'!$C$8/4.2)+IF('1b Historical level tables'!AM13="-",0,'1b Historical level tables'!AM13)</f>
        <v>1387.4638236146354</v>
      </c>
      <c r="AN36" s="214">
        <f>((IF('1b Historical level tables'!AN29="-",0,'1b Historical level tables'!AN29)-(IF('1b Historical level tables'!AN13="-",0,'1b Historical level tables'!AN13)))*'1c Consumption adjusted levels'!$C$8/4.2)+IF('1b Historical level tables'!AN13="-",0,'1b Historical level tables'!AN13)</f>
        <v>619.02384770664548</v>
      </c>
      <c r="AO36" s="214">
        <f>((IF('1b Historical level tables'!AO29="-",0,'1b Historical level tables'!AO29)-(IF('1b Historical level tables'!AO13="-",0,'1b Historical level tables'!AO13)))*'1c Consumption adjusted levels'!$C$8/4.2)+IF('1b Historical level tables'!AO13="-",0,'1b Historical level tables'!AO13)</f>
        <v>551.83510461059029</v>
      </c>
      <c r="AP36" s="214">
        <f>((IF('1b Historical level tables'!AP29="-",0,'1b Historical level tables'!AP29)-(IF('1b Historical level tables'!AP13="-",0,'1b Historical level tables'!AP13)))*'1c Consumption adjusted levels'!$C$8/4.2)+IF('1b Historical level tables'!AP13="-",0,'1b Historical level tables'!AP13)</f>
        <v>600.37633227709614</v>
      </c>
      <c r="AQ36" s="214">
        <f>((IF('1b Historical level tables'!AQ29="-",0,'1b Historical level tables'!AQ29)-(IF('1b Historical level tables'!AQ13="-",0,'1b Historical level tables'!AQ13)))*'1c Consumption adjusted levels'!$C$8/4.2)+IF('1b Historical level tables'!AQ13="-",0,'1b Historical level tables'!AQ13)</f>
        <v>443.08462386660591</v>
      </c>
      <c r="AR36" s="214">
        <f>((IF('1b Historical level tables'!AR29="-",0,'1b Historical level tables'!AR29)-(IF('1b Historical level tables'!AR13="-",0,'1b Historical level tables'!AR13)))*'1c Consumption adjusted levels'!$C$8/4.2)+IF('1b Historical level tables'!AR13="-",0,'1b Historical level tables'!AR13)</f>
        <v>372.13007580088663</v>
      </c>
      <c r="AT36" s="182" t="s">
        <v>550</v>
      </c>
      <c r="AU36" s="214">
        <f>((IF('1b Historical level tables'!AU29="-",0,'1b Historical level tables'!AU29)-(IF('1b Historical level tables'!AU13="-",0,'1b Historical level tables'!AU13)))*'1c Consumption adjusted levels'!$C$9/12)+IF('1b Historical level tables'!AU13="-",0,'1b Historical level tables'!AU13)</f>
        <v>192.38541666666666</v>
      </c>
      <c r="AV36" s="214">
        <f>((IF('1b Historical level tables'!AV29="-",0,'1b Historical level tables'!AV29)-(IF('1b Historical level tables'!AV13="-",0,'1b Historical level tables'!AV13)))*'1c Consumption adjusted levels'!$C$9/12)+IF('1b Historical level tables'!AV13="-",0,'1b Historical level tables'!AV13)</f>
        <v>190.76583333333329</v>
      </c>
      <c r="AW36" s="214">
        <f>((IF('1b Historical level tables'!AW29="-",0,'1b Historical level tables'!AW29)-(IF('1b Historical level tables'!AW13="-",0,'1b Historical level tables'!AW13)))*'1c Consumption adjusted levels'!$C$9/12)+IF('1b Historical level tables'!AW13="-",0,'1b Historical level tables'!AW13)</f>
        <v>206.77958333333333</v>
      </c>
      <c r="AX36" s="214">
        <f>((IF('1b Historical level tables'!AX29="-",0,'1b Historical level tables'!AX29)-(IF('1b Historical level tables'!AX13="-",0,'1b Historical level tables'!AX13)))*'1c Consumption adjusted levels'!$C$9/12)+IF('1b Historical level tables'!AX13="-",0,'1b Historical level tables'!AX13)</f>
        <v>233.22000000000011</v>
      </c>
      <c r="AY36" s="214">
        <f>((IF('1b Historical level tables'!AY29="-",0,'1b Historical level tables'!AY29)-(IF('1b Historical level tables'!AY13="-",0,'1b Historical level tables'!AY13)))*'1c Consumption adjusted levels'!$C$9/12)+IF('1b Historical level tables'!AY13="-",0,'1b Historical level tables'!AY13)</f>
        <v>269.46416666666659</v>
      </c>
      <c r="AZ36" s="214">
        <f>((IF('1b Historical level tables'!AZ29="-",0,'1b Historical level tables'!AZ29)-(IF('1b Historical level tables'!AZ13="-",0,'1b Historical level tables'!AZ13)))*'1c Consumption adjusted levels'!$C$9/12)+IF('1b Historical level tables'!AZ13="-",0,'1b Historical level tables'!AZ13)</f>
        <v>221.16416666666672</v>
      </c>
      <c r="BA36" s="214">
        <f>((IF('1b Historical level tables'!BA29="-",0,'1b Historical level tables'!BA29)-(IF('1b Historical level tables'!BA13="-",0,'1b Historical level tables'!BA13)))*'1c Consumption adjusted levels'!$C$9/12)+IF('1b Historical level tables'!BA13="-",0,'1b Historical level tables'!BA13)</f>
        <v>197.72333333333336</v>
      </c>
      <c r="BB36" s="214">
        <f>((IF('1b Historical level tables'!BB29="-",0,'1b Historical level tables'!BB29)-(IF('1b Historical level tables'!BB13="-",0,'1b Historical level tables'!BB13)))*'1c Consumption adjusted levels'!$C$9/12)+IF('1b Historical level tables'!BB13="-",0,'1b Historical level tables'!BB13)</f>
        <v>139.0829166666667</v>
      </c>
      <c r="BC36" s="214">
        <f>((IF('1b Historical level tables'!BC29="-",0,'1b Historical level tables'!BC29)-(IF('1b Historical level tables'!BC13="-",0,'1b Historical level tables'!BC13)))*'1c Consumption adjusted levels'!$C$9/12)+IF('1b Historical level tables'!BC13="-",0,'1b Historical level tables'!BC13)</f>
        <v>179.27541666666664</v>
      </c>
      <c r="BD36" s="214">
        <f>((IF('1b Historical level tables'!BD29="-",0,'1b Historical level tables'!BD29)-(IF('1b Historical level tables'!BD13="-",0,'1b Historical level tables'!BD13)))*'1c Consumption adjusted levels'!$C$9/12)+IF('1b Historical level tables'!BD13="-",0,'1b Historical level tables'!BD13)</f>
        <v>264.9887500000001</v>
      </c>
      <c r="BE36" s="214">
        <f>((IF('1b Historical level tables'!BE29="-",0,'1b Historical level tables'!BE29)-(IF('1b Historical level tables'!BE13="-",0,'1b Historical level tables'!BE13)))*'1c Consumption adjusted levels'!$C$9/12)+IF('1b Historical level tables'!BE13="-",0,'1b Historical level tables'!BE13)</f>
        <v>562.35958333333303</v>
      </c>
      <c r="BF36" s="180"/>
      <c r="BG36" s="214">
        <f>((IF('1b Historical level tables'!BG29="-",0,'1b Historical level tables'!BG29)-(IF('1b Historical level tables'!BG13="-",0,'1b Historical level tables'!BG13)))*'1c Consumption adjusted levels'!$C$9/12)+IF('1b Historical level tables'!BG13="-",0,'1b Historical level tables'!BG13)</f>
        <v>1319.4342193423115</v>
      </c>
      <c r="BH36" s="214">
        <f>((IF('1b Historical level tables'!BH29="-",0,'1b Historical level tables'!BH29)-(IF('1b Historical level tables'!BH13="-",0,'1b Historical level tables'!BH13)))*'1c Consumption adjusted levels'!$C$9/12)+IF('1b Historical level tables'!BH13="-",0,'1b Historical level tables'!BH13)</f>
        <v>1563.9148782406958</v>
      </c>
      <c r="BI36" s="214">
        <f>((IF('1b Historical level tables'!BI29="-",0,'1b Historical level tables'!BI29)-(IF('1b Historical level tables'!BI13="-",0,'1b Historical level tables'!BI13)))*'1c Consumption adjusted levels'!$C$9/12)+IF('1b Historical level tables'!BI13="-",0,'1b Historical level tables'!BI13)</f>
        <v>1086.1980817632191</v>
      </c>
      <c r="BJ36" s="214">
        <f>((IF('1b Historical level tables'!BJ29="-",0,'1b Historical level tables'!BJ29)-(IF('1b Historical level tables'!BJ13="-",0,'1b Historical level tables'!BJ13)))*'1c Consumption adjusted levels'!$C$9/12)+IF('1b Historical level tables'!BJ13="-",0,'1b Historical level tables'!BJ13)</f>
        <v>548.41830421309407</v>
      </c>
      <c r="BK36" s="214">
        <f>((IF('1b Historical level tables'!BK29="-",0,'1b Historical level tables'!BK29)-(IF('1b Historical level tables'!BK13="-",0,'1b Historical level tables'!BK13)))*'1c Consumption adjusted levels'!$C$9/12)+IF('1b Historical level tables'!BK13="-",0,'1b Historical level tables'!BK13)</f>
        <v>502.43927229075365</v>
      </c>
      <c r="BL36" s="214">
        <f>((IF('1b Historical level tables'!BL29="-",0,'1b Historical level tables'!BL29)-(IF('1b Historical level tables'!BL13="-",0,'1b Historical level tables'!BL13)))*'1c Consumption adjusted levels'!$C$9/12)+IF('1b Historical level tables'!BL13="-",0,'1b Historical level tables'!BL13)</f>
        <v>557.99070540670186</v>
      </c>
      <c r="BM36" s="214">
        <f>((IF('1b Historical level tables'!BM29="-",0,'1b Historical level tables'!BM29)-(IF('1b Historical level tables'!BM13="-",0,'1b Historical level tables'!BM13)))*'1c Consumption adjusted levels'!$C$9/12)+IF('1b Historical level tables'!BM13="-",0,'1b Historical level tables'!BM13)</f>
        <v>392.51556679385232</v>
      </c>
      <c r="BN36" s="214">
        <f>((IF('1b Historical level tables'!BN29="-",0,'1b Historical level tables'!BN29)-(IF('1b Historical level tables'!BN13="-",0,'1b Historical level tables'!BN13)))*'1c Consumption adjusted levels'!$C$9/12)+IF('1b Historical level tables'!BN13="-",0,'1b Historical level tables'!BN13)</f>
        <v>333.03242164346898</v>
      </c>
      <c r="BO36" s="150"/>
      <c r="BP36" s="182" t="s">
        <v>550</v>
      </c>
      <c r="BQ36" s="214">
        <f t="shared" ref="BQ36:CA36" si="22">IFERROR(C36+AU36,"-")</f>
        <v>348.28983393456087</v>
      </c>
      <c r="BR36" s="214">
        <f t="shared" si="22"/>
        <v>339.94908794301944</v>
      </c>
      <c r="BS36" s="214">
        <f t="shared" si="22"/>
        <v>370.77988487931566</v>
      </c>
      <c r="BT36" s="214">
        <f t="shared" si="22"/>
        <v>412.3321346234377</v>
      </c>
      <c r="BU36" s="214">
        <f t="shared" si="22"/>
        <v>482.28666136596127</v>
      </c>
      <c r="BV36" s="214">
        <f t="shared" si="22"/>
        <v>413.50183734162533</v>
      </c>
      <c r="BW36" s="214">
        <f t="shared" si="22"/>
        <v>383.39913302919592</v>
      </c>
      <c r="BX36" s="214">
        <f t="shared" si="22"/>
        <v>301.33231573837156</v>
      </c>
      <c r="BY36" s="214">
        <f t="shared" si="22"/>
        <v>372.11436373586105</v>
      </c>
      <c r="BZ36" s="214">
        <f t="shared" si="22"/>
        <v>507.03459304675118</v>
      </c>
      <c r="CA36" s="214">
        <f t="shared" si="22"/>
        <v>1011.1571274891685</v>
      </c>
      <c r="CB36" s="180"/>
      <c r="CC36" s="214">
        <f t="shared" ref="CC36:CC48" si="23">IFERROR(O36+BG36,"-")</f>
        <v>2324.9478270268683</v>
      </c>
      <c r="CD36" s="214">
        <f t="shared" ref="CD36:CD48" si="24">IFERROR(P36+BH36,"-")</f>
        <v>2955.0023783501838</v>
      </c>
      <c r="CE36" s="214">
        <f t="shared" ref="CE36:CE48" si="25">IFERROR(Q36+BI36,"-")</f>
        <v>2035.5185542685922</v>
      </c>
      <c r="CF36" s="214">
        <f t="shared" ref="CF36:CF48" si="26">IFERROR(R36+BJ36,"-")</f>
        <v>978.08709486927796</v>
      </c>
      <c r="CG36" s="214">
        <f t="shared" ref="CG36:CG48" si="27">IFERROR(S36+BK36,"-")</f>
        <v>883.43886658170572</v>
      </c>
      <c r="CH36" s="214">
        <f t="shared" ref="CH36:CH48" si="28">IFERROR(T36+BL36,"-")</f>
        <v>970.37908103109044</v>
      </c>
      <c r="CI36" s="214">
        <f t="shared" ref="CI36:CJ48" si="29">IFERROR(U36+BM36,"-")</f>
        <v>699.80757298527828</v>
      </c>
      <c r="CJ36" s="214">
        <f t="shared" si="29"/>
        <v>594.29701561331092</v>
      </c>
    </row>
    <row r="37" spans="2:88" s="165" customFormat="1" ht="10.5" customHeight="1" x14ac:dyDescent="0.25">
      <c r="B37" s="182" t="s">
        <v>552</v>
      </c>
      <c r="C37" s="214">
        <f>((IF('1b Historical level tables'!C30="-",0,'1b Historical level tables'!C30)-(IF('1b Historical level tables'!C14="-",0,'1b Historical level tables'!C14)))*'1c Consumption adjusted levels'!$C$7/3.1)+IF('1b Historical level tables'!C14="-",0,'1b Historical level tables'!C14)</f>
        <v>3.0178024987068612</v>
      </c>
      <c r="D37" s="214">
        <f>((IF('1b Historical level tables'!D30="-",0,'1b Historical level tables'!D30)-(IF('1b Historical level tables'!D14="-",0,'1b Historical level tables'!D14)))*'1c Consumption adjusted levels'!$C$7/3.1)+IF('1b Historical level tables'!D14="-",0,'1b Historical level tables'!D14)</f>
        <v>2.9275733668216319</v>
      </c>
      <c r="E37" s="214">
        <f>((IF('1b Historical level tables'!E30="-",0,'1b Historical level tables'!E30)-(IF('1b Historical level tables'!E14="-",0,'1b Historical level tables'!E14)))*'1c Consumption adjusted levels'!$C$7/3.1)+IF('1b Historical level tables'!E14="-",0,'1b Historical level tables'!E14)</f>
        <v>10.148867182390159</v>
      </c>
      <c r="F37" s="214">
        <f>((IF('1b Historical level tables'!F30="-",0,'1b Historical level tables'!F30)-(IF('1b Historical level tables'!F14="-",0,'1b Historical level tables'!F14)))*'1c Consumption adjusted levels'!$C$7/3.1)+IF('1b Historical level tables'!F14="-",0,'1b Historical level tables'!F14)</f>
        <v>9.6478018269985082</v>
      </c>
      <c r="G37" s="214">
        <f>((IF('1b Historical level tables'!G30="-",0,'1b Historical level tables'!G30)-(IF('1b Historical level tables'!G14="-",0,'1b Historical level tables'!G14)))*'1c Consumption adjusted levels'!$C$7/3.1)+IF('1b Historical level tables'!G14="-",0,'1b Historical level tables'!G14)</f>
        <v>12.962813788471427</v>
      </c>
      <c r="H37" s="214">
        <f>((IF('1b Historical level tables'!H30="-",0,'1b Historical level tables'!H30)-(IF('1b Historical level tables'!H14="-",0,'1b Historical level tables'!H14)))*'1c Consumption adjusted levels'!$C$7/3.1)+IF('1b Historical level tables'!H14="-",0,'1b Historical level tables'!H14)</f>
        <v>12.907024738230101</v>
      </c>
      <c r="I37" s="214">
        <f>((IF('1b Historical level tables'!I30="-",0,'1b Historical level tables'!I30)-(IF('1b Historical level tables'!I14="-",0,'1b Historical level tables'!I14)))*'1c Consumption adjusted levels'!$C$7/3.1)+IF('1b Historical level tables'!I14="-",0,'1b Historical level tables'!I14)</f>
        <v>15.369185645012525</v>
      </c>
      <c r="J37" s="214">
        <f>((IF('1b Historical level tables'!J30="-",0,'1b Historical level tables'!J30)-(IF('1b Historical level tables'!J14="-",0,'1b Historical level tables'!J14)))*'1c Consumption adjusted levels'!$C$7/3.1)+IF('1b Historical level tables'!J14="-",0,'1b Historical level tables'!J14)</f>
        <v>16.300531252799225</v>
      </c>
      <c r="K37" s="214">
        <f>((IF('1b Historical level tables'!K30="-",0,'1b Historical level tables'!K30)-(IF('1b Historical level tables'!K14="-",0,'1b Historical level tables'!K14)))*'1c Consumption adjusted levels'!$C$7/3.1)+IF('1b Historical level tables'!K14="-",0,'1b Historical level tables'!K14)</f>
        <v>12.462323766546612</v>
      </c>
      <c r="L37" s="214">
        <f>((IF('1b Historical level tables'!L30="-",0,'1b Historical level tables'!L30)-(IF('1b Historical level tables'!L14="-",0,'1b Historical level tables'!L14)))*'1c Consumption adjusted levels'!$C$7/3.1)+IF('1b Historical level tables'!L14="-",0,'1b Historical level tables'!L14)</f>
        <v>12.781381976151758</v>
      </c>
      <c r="M37" s="214">
        <f>((IF('1b Historical level tables'!M30="-",0,'1b Historical level tables'!M30)-(IF('1b Historical level tables'!M14="-",0,'1b Historical level tables'!M14)))*'1c Consumption adjusted levels'!$C$7/3.1)+IF('1b Historical level tables'!M14="-",0,'1b Historical level tables'!M14)</f>
        <v>8.027955576017515</v>
      </c>
      <c r="N37" s="180"/>
      <c r="O37" s="214">
        <f>((IF('1b Historical level tables'!O30="-",0,'1b Historical level tables'!O30)-(IF('1b Historical level tables'!O14="-",0,'1b Historical level tables'!O14)))*'1c Consumption adjusted levels'!$C$7/3.1)+IF('1b Historical level tables'!O14="-",0,'1b Historical level tables'!O14)</f>
        <v>10.165169355686436</v>
      </c>
      <c r="P37" s="214">
        <f>((IF('1b Historical level tables'!P30="-",0,'1b Historical level tables'!P30)-(IF('1b Historical level tables'!P14="-",0,'1b Historical level tables'!P14)))*'1c Consumption adjusted levels'!$C$7/3.1)+IF('1b Historical level tables'!P14="-",0,'1b Historical level tables'!P14)</f>
        <v>10.165169355686436</v>
      </c>
      <c r="Q37" s="214">
        <f>((IF('1b Historical level tables'!Q30="-",0,'1b Historical level tables'!Q30)-(IF('1b Historical level tables'!Q14="-",0,'1b Historical level tables'!Q14)))*'1c Consumption adjusted levels'!$C$7/3.1)+IF('1b Historical level tables'!Q14="-",0,'1b Historical level tables'!Q14)</f>
        <v>15.677465161842026</v>
      </c>
      <c r="R37" s="214">
        <f>((IF('1b Historical level tables'!R30="-",0,'1b Historical level tables'!R30)-(IF('1b Historical level tables'!R14="-",0,'1b Historical level tables'!R14)))*'1c Consumption adjusted levels'!$C$7/3.1)+IF('1b Historical level tables'!R14="-",0,'1b Historical level tables'!R14)</f>
        <v>15.677465161842026</v>
      </c>
      <c r="S37" s="214">
        <f>((IF('1b Historical level tables'!S30="-",0,'1b Historical level tables'!S30)-(IF('1b Historical level tables'!S14="-",0,'1b Historical level tables'!S14)))*'1c Consumption adjusted levels'!$C$7/3.1)+IF('1b Historical level tables'!S14="-",0,'1b Historical level tables'!S14)</f>
        <v>14.99509996659647</v>
      </c>
      <c r="T37" s="214">
        <f>((IF('1b Historical level tables'!T30="-",0,'1b Historical level tables'!T30)-(IF('1b Historical level tables'!T14="-",0,'1b Historical level tables'!T14)))*'1c Consumption adjusted levels'!$C$7/3.1)+IF('1b Historical level tables'!T14="-",0,'1b Historical level tables'!T14)</f>
        <v>14.99509996659647</v>
      </c>
      <c r="U37" s="214">
        <f>((IF('1b Historical level tables'!U30="-",0,'1b Historical level tables'!U30)-(IF('1b Historical level tables'!U14="-",0,'1b Historical level tables'!U14)))*'1c Consumption adjusted levels'!$C$7/3.1)+IF('1b Historical level tables'!U14="-",0,'1b Historical level tables'!U14)</f>
        <v>20.441897115770779</v>
      </c>
      <c r="V37" s="214">
        <f>((IF('1b Historical level tables'!V30="-",0,'1b Historical level tables'!V30)-(IF('1b Historical level tables'!V14="-",0,'1b Historical level tables'!V14)))*'1c Consumption adjusted levels'!$C$7/3.1)+IF('1b Historical level tables'!V14="-",0,'1b Historical level tables'!V14)</f>
        <v>18.824863196865326</v>
      </c>
      <c r="W37" s="150"/>
      <c r="X37" s="182" t="s">
        <v>552</v>
      </c>
      <c r="Y37" s="214">
        <f>((IF('1b Historical level tables'!Y30="-",0,'1b Historical level tables'!Y30)-(IF('1b Historical level tables'!Y14="-",0,'1b Historical level tables'!Y14)))*'1c Consumption adjusted levels'!$C$8/4.2)+IF('1b Historical level tables'!Y14="-",0,'1b Historical level tables'!Y14)</f>
        <v>3.4318500067423954</v>
      </c>
      <c r="Z37" s="214">
        <f>((IF('1b Historical level tables'!Z30="-",0,'1b Historical level tables'!Z30)-(IF('1b Historical level tables'!Z14="-",0,'1b Historical level tables'!Z14)))*'1c Consumption adjusted levels'!$C$8/4.2)+IF('1b Historical level tables'!Z14="-",0,'1b Historical level tables'!Z14)</f>
        <v>3.3292412883118923</v>
      </c>
      <c r="AA37" s="214">
        <f>((IF('1b Historical level tables'!AA30="-",0,'1b Historical level tables'!AA30)-(IF('1b Historical level tables'!AA14="-",0,'1b Historical level tables'!AA14)))*'1c Consumption adjusted levels'!$C$8/4.2)+IF('1b Historical level tables'!AA14="-",0,'1b Historical level tables'!AA14)</f>
        <v>11.541307738016066</v>
      </c>
      <c r="AB37" s="214">
        <f>((IF('1b Historical level tables'!AB30="-",0,'1b Historical level tables'!AB30)-(IF('1b Historical level tables'!AB14="-",0,'1b Historical level tables'!AB14)))*'1c Consumption adjusted levels'!$C$8/4.2)+IF('1b Historical level tables'!AB14="-",0,'1b Historical level tables'!AB14)</f>
        <v>10.971495426996002</v>
      </c>
      <c r="AC37" s="214">
        <f>((IF('1b Historical level tables'!AC30="-",0,'1b Historical level tables'!AC30)-(IF('1b Historical level tables'!AC14="-",0,'1b Historical level tables'!AC14)))*'1c Consumption adjusted levels'!$C$8/4.2)+IF('1b Historical level tables'!AC14="-",0,'1b Historical level tables'!AC14)</f>
        <v>14.741329760952985</v>
      </c>
      <c r="AD37" s="214">
        <f>((IF('1b Historical level tables'!AD30="-",0,'1b Historical level tables'!AD30)-(IF('1b Historical level tables'!AD14="-",0,'1b Historical level tables'!AD14)))*'1c Consumption adjusted levels'!$C$8/4.2)+IF('1b Historical level tables'!AD14="-",0,'1b Historical level tables'!AD14)</f>
        <v>14.163052298014744</v>
      </c>
      <c r="AE37" s="214">
        <f>((IF('1b Historical level tables'!AE30="-",0,'1b Historical level tables'!AE30)-(IF('1b Historical level tables'!AE14="-",0,'1b Historical level tables'!AE14)))*'1c Consumption adjusted levels'!$C$8/4.2)+IF('1b Historical level tables'!AE14="-",0,'1b Historical level tables'!AE14)</f>
        <v>16.864801871612205</v>
      </c>
      <c r="AF37" s="214">
        <f>((IF('1b Historical level tables'!AF30="-",0,'1b Historical level tables'!AF30)-(IF('1b Historical level tables'!AF14="-",0,'1b Historical level tables'!AF14)))*'1c Consumption adjusted levels'!$C$8/4.2)+IF('1b Historical level tables'!AF14="-",0,'1b Historical level tables'!AF14)</f>
        <v>17.193251650420535</v>
      </c>
      <c r="AG37" s="214">
        <f>((IF('1b Historical level tables'!AG30="-",0,'1b Historical level tables'!AG30)-(IF('1b Historical level tables'!AG14="-",0,'1b Historical level tables'!AG14)))*'1c Consumption adjusted levels'!$C$8/4.2)+IF('1b Historical level tables'!AG14="-",0,'1b Historical level tables'!AG14)</f>
        <v>13.144838701466496</v>
      </c>
      <c r="AH37" s="214">
        <f>((IF('1b Historical level tables'!AH30="-",0,'1b Historical level tables'!AH30)-(IF('1b Historical level tables'!AH14="-",0,'1b Historical level tables'!AH14)))*'1c Consumption adjusted levels'!$C$8/4.2)+IF('1b Historical level tables'!AH14="-",0,'1b Historical level tables'!AH14)</f>
        <v>13.287206812312576</v>
      </c>
      <c r="AI37" s="214">
        <f>((IF('1b Historical level tables'!AI30="-",0,'1b Historical level tables'!AI30)-(IF('1b Historical level tables'!AI14="-",0,'1b Historical level tables'!AI14)))*'1c Consumption adjusted levels'!$C$8/4.2)+IF('1b Historical level tables'!AI14="-",0,'1b Historical level tables'!AI14)</f>
        <v>8.3456608003285204</v>
      </c>
      <c r="AJ37" s="180"/>
      <c r="AK37" s="214">
        <f>((IF('1b Historical level tables'!AK30="-",0,'1b Historical level tables'!AK30)-(IF('1b Historical level tables'!AK14="-",0,'1b Historical level tables'!AK14)))*'1c Consumption adjusted levels'!$C$8/4.2)+IF('1b Historical level tables'!AK14="-",0,'1b Historical level tables'!AK14)</f>
        <v>11.151335919266243</v>
      </c>
      <c r="AL37" s="214">
        <f>((IF('1b Historical level tables'!AL30="-",0,'1b Historical level tables'!AL30)-(IF('1b Historical level tables'!AL14="-",0,'1b Historical level tables'!AL14)))*'1c Consumption adjusted levels'!$C$8/4.2)+IF('1b Historical level tables'!AL14="-",0,'1b Historical level tables'!AL14)</f>
        <v>11.151335919266243</v>
      </c>
      <c r="AM37" s="214">
        <f>((IF('1b Historical level tables'!AM30="-",0,'1b Historical level tables'!AM30)-(IF('1b Historical level tables'!AM14="-",0,'1b Historical level tables'!AM14)))*'1c Consumption adjusted levels'!$C$8/4.2)+IF('1b Historical level tables'!AM14="-",0,'1b Historical level tables'!AM14)</f>
        <v>17.19849285605234</v>
      </c>
      <c r="AN37" s="214">
        <f>((IF('1b Historical level tables'!AN30="-",0,'1b Historical level tables'!AN30)-(IF('1b Historical level tables'!AN14="-",0,'1b Historical level tables'!AN14)))*'1c Consumption adjusted levels'!$C$8/4.2)+IF('1b Historical level tables'!AN14="-",0,'1b Historical level tables'!AN14)</f>
        <v>17.19849285605234</v>
      </c>
      <c r="AO37" s="214">
        <f>((IF('1b Historical level tables'!AO30="-",0,'1b Historical level tables'!AO30)-(IF('1b Historical level tables'!AO14="-",0,'1b Historical level tables'!AO14)))*'1c Consumption adjusted levels'!$C$8/4.2)+IF('1b Historical level tables'!AO14="-",0,'1b Historical level tables'!AO14)</f>
        <v>17.102063665129251</v>
      </c>
      <c r="AP37" s="214">
        <f>((IF('1b Historical level tables'!AP30="-",0,'1b Historical level tables'!AP30)-(IF('1b Historical level tables'!AP14="-",0,'1b Historical level tables'!AP14)))*'1c Consumption adjusted levels'!$C$8/4.2)+IF('1b Historical level tables'!AP14="-",0,'1b Historical level tables'!AP14)</f>
        <v>17.102063665129251</v>
      </c>
      <c r="AQ37" s="214">
        <f>((IF('1b Historical level tables'!AQ30="-",0,'1b Historical level tables'!AQ30)-(IF('1b Historical level tables'!AQ14="-",0,'1b Historical level tables'!AQ14)))*'1c Consumption adjusted levels'!$C$8/4.2)+IF('1b Historical level tables'!AQ14="-",0,'1b Historical level tables'!AQ14)</f>
        <v>23.313815798136314</v>
      </c>
      <c r="AR37" s="214">
        <f>((IF('1b Historical level tables'!AR30="-",0,'1b Historical level tables'!AR30)-(IF('1b Historical level tables'!AR14="-",0,'1b Historical level tables'!AR14)))*'1c Consumption adjusted levels'!$C$8/4.2)+IF('1b Historical level tables'!AR14="-",0,'1b Historical level tables'!AR14)</f>
        <v>21.469601892196248</v>
      </c>
      <c r="AT37" s="182" t="s">
        <v>552</v>
      </c>
      <c r="AU37" s="214">
        <f>((IF('1b Historical level tables'!AU30="-",0,'1b Historical level tables'!AU30)-(IF('1b Historical level tables'!AU14="-",0,'1b Historical level tables'!AU14)))*'1c Consumption adjusted levels'!$C$9/12)+IF('1b Historical level tables'!AU14="-",0,'1b Historical level tables'!AU14)</f>
        <v>0</v>
      </c>
      <c r="AV37" s="214">
        <f>((IF('1b Historical level tables'!AV30="-",0,'1b Historical level tables'!AV30)-(IF('1b Historical level tables'!AV14="-",0,'1b Historical level tables'!AV14)))*'1c Consumption adjusted levels'!$C$9/12)+IF('1b Historical level tables'!AV14="-",0,'1b Historical level tables'!AV14)</f>
        <v>0</v>
      </c>
      <c r="AW37" s="214">
        <f>((IF('1b Historical level tables'!AW30="-",0,'1b Historical level tables'!AW30)-(IF('1b Historical level tables'!AW14="-",0,'1b Historical level tables'!AW14)))*'1c Consumption adjusted levels'!$C$9/12)+IF('1b Historical level tables'!AW14="-",0,'1b Historical level tables'!AW14)</f>
        <v>0</v>
      </c>
      <c r="AX37" s="214">
        <f>((IF('1b Historical level tables'!AX30="-",0,'1b Historical level tables'!AX30)-(IF('1b Historical level tables'!AX14="-",0,'1b Historical level tables'!AX14)))*'1c Consumption adjusted levels'!$C$9/12)+IF('1b Historical level tables'!AX14="-",0,'1b Historical level tables'!AX14)</f>
        <v>0</v>
      </c>
      <c r="AY37" s="214">
        <f>((IF('1b Historical level tables'!AY30="-",0,'1b Historical level tables'!AY30)-(IF('1b Historical level tables'!AY14="-",0,'1b Historical level tables'!AY14)))*'1c Consumption adjusted levels'!$C$9/12)+IF('1b Historical level tables'!AY14="-",0,'1b Historical level tables'!AY14)</f>
        <v>0</v>
      </c>
      <c r="AZ37" s="214">
        <f>((IF('1b Historical level tables'!AZ30="-",0,'1b Historical level tables'!AZ30)-(IF('1b Historical level tables'!AZ14="-",0,'1b Historical level tables'!AZ14)))*'1c Consumption adjusted levels'!$C$9/12)+IF('1b Historical level tables'!AZ14="-",0,'1b Historical level tables'!AZ14)</f>
        <v>0</v>
      </c>
      <c r="BA37" s="214">
        <f>((IF('1b Historical level tables'!BA30="-",0,'1b Historical level tables'!BA30)-(IF('1b Historical level tables'!BA14="-",0,'1b Historical level tables'!BA14)))*'1c Consumption adjusted levels'!$C$9/12)+IF('1b Historical level tables'!BA14="-",0,'1b Historical level tables'!BA14)</f>
        <v>0</v>
      </c>
      <c r="BB37" s="214">
        <f>((IF('1b Historical level tables'!BB30="-",0,'1b Historical level tables'!BB30)-(IF('1b Historical level tables'!BB14="-",0,'1b Historical level tables'!BB14)))*'1c Consumption adjusted levels'!$C$9/12)+IF('1b Historical level tables'!BB14="-",0,'1b Historical level tables'!BB14)</f>
        <v>0</v>
      </c>
      <c r="BC37" s="214">
        <f>((IF('1b Historical level tables'!BC30="-",0,'1b Historical level tables'!BC30)-(IF('1b Historical level tables'!BC14="-",0,'1b Historical level tables'!BC14)))*'1c Consumption adjusted levels'!$C$9/12)+IF('1b Historical level tables'!BC14="-",0,'1b Historical level tables'!BC14)</f>
        <v>0</v>
      </c>
      <c r="BD37" s="214">
        <f>((IF('1b Historical level tables'!BD30="-",0,'1b Historical level tables'!BD30)-(IF('1b Historical level tables'!BD14="-",0,'1b Historical level tables'!BD14)))*'1c Consumption adjusted levels'!$C$9/12)+IF('1b Historical level tables'!BD14="-",0,'1b Historical level tables'!BD14)</f>
        <v>0</v>
      </c>
      <c r="BE37" s="214">
        <f>((IF('1b Historical level tables'!BE30="-",0,'1b Historical level tables'!BE30)-(IF('1b Historical level tables'!BE14="-",0,'1b Historical level tables'!BE14)))*'1c Consumption adjusted levels'!$C$9/12)+IF('1b Historical level tables'!BE14="-",0,'1b Historical level tables'!BE14)</f>
        <v>0</v>
      </c>
      <c r="BF37" s="180"/>
      <c r="BG37" s="214">
        <f>((IF('1b Historical level tables'!BG30="-",0,'1b Historical level tables'!BG30)-(IF('1b Historical level tables'!BG14="-",0,'1b Historical level tables'!BG14)))*'1c Consumption adjusted levels'!$C$9/12)+IF('1b Historical level tables'!BG14="-",0,'1b Historical level tables'!BG14)</f>
        <v>0</v>
      </c>
      <c r="BH37" s="214">
        <f>((IF('1b Historical level tables'!BH30="-",0,'1b Historical level tables'!BH30)-(IF('1b Historical level tables'!BH14="-",0,'1b Historical level tables'!BH14)))*'1c Consumption adjusted levels'!$C$9/12)+IF('1b Historical level tables'!BH14="-",0,'1b Historical level tables'!BH14)</f>
        <v>0</v>
      </c>
      <c r="BI37" s="214">
        <f>((IF('1b Historical level tables'!BI30="-",0,'1b Historical level tables'!BI30)-(IF('1b Historical level tables'!BI14="-",0,'1b Historical level tables'!BI14)))*'1c Consumption adjusted levels'!$C$9/12)+IF('1b Historical level tables'!BI14="-",0,'1b Historical level tables'!BI14)</f>
        <v>0</v>
      </c>
      <c r="BJ37" s="214">
        <f>((IF('1b Historical level tables'!BJ30="-",0,'1b Historical level tables'!BJ30)-(IF('1b Historical level tables'!BJ14="-",0,'1b Historical level tables'!BJ14)))*'1c Consumption adjusted levels'!$C$9/12)+IF('1b Historical level tables'!BJ14="-",0,'1b Historical level tables'!BJ14)</f>
        <v>0</v>
      </c>
      <c r="BK37" s="214">
        <f>((IF('1b Historical level tables'!BK30="-",0,'1b Historical level tables'!BK30)-(IF('1b Historical level tables'!BK14="-",0,'1b Historical level tables'!BK14)))*'1c Consumption adjusted levels'!$C$9/12)+IF('1b Historical level tables'!BK14="-",0,'1b Historical level tables'!BK14)</f>
        <v>0</v>
      </c>
      <c r="BL37" s="214">
        <f>((IF('1b Historical level tables'!BL30="-",0,'1b Historical level tables'!BL30)-(IF('1b Historical level tables'!BL14="-",0,'1b Historical level tables'!BL14)))*'1c Consumption adjusted levels'!$C$9/12)+IF('1b Historical level tables'!BL14="-",0,'1b Historical level tables'!BL14)</f>
        <v>0</v>
      </c>
      <c r="BM37" s="214">
        <f>((IF('1b Historical level tables'!BM30="-",0,'1b Historical level tables'!BM30)-(IF('1b Historical level tables'!BM14="-",0,'1b Historical level tables'!BM14)))*'1c Consumption adjusted levels'!$C$9/12)+IF('1b Historical level tables'!BM14="-",0,'1b Historical level tables'!BM14)</f>
        <v>0</v>
      </c>
      <c r="BN37" s="214">
        <f>((IF('1b Historical level tables'!BN30="-",0,'1b Historical level tables'!BN30)-(IF('1b Historical level tables'!BN14="-",0,'1b Historical level tables'!BN14)))*'1c Consumption adjusted levels'!$C$9/12)+IF('1b Historical level tables'!BN14="-",0,'1b Historical level tables'!BN14)</f>
        <v>0</v>
      </c>
      <c r="BO37" s="150"/>
      <c r="BP37" s="182" t="s">
        <v>552</v>
      </c>
      <c r="BQ37" s="214">
        <f t="shared" ref="BQ37:BQ48" si="30">IFERROR(C37+AU37,"-")</f>
        <v>3.0178024987068612</v>
      </c>
      <c r="BR37" s="214">
        <f t="shared" ref="BR37:BR48" si="31">IFERROR(D37+AV37,"-")</f>
        <v>2.9275733668216319</v>
      </c>
      <c r="BS37" s="214">
        <f t="shared" ref="BS37:BS48" si="32">IFERROR(E37+AW37,"-")</f>
        <v>10.148867182390159</v>
      </c>
      <c r="BT37" s="214">
        <f t="shared" ref="BT37:BT48" si="33">IFERROR(F37+AX37,"-")</f>
        <v>9.6478018269985082</v>
      </c>
      <c r="BU37" s="214">
        <f t="shared" ref="BU37:BU48" si="34">IFERROR(G37+AY37,"-")</f>
        <v>12.962813788471427</v>
      </c>
      <c r="BV37" s="214">
        <f t="shared" ref="BV37:BV48" si="35">IFERROR(H37+AZ37,"-")</f>
        <v>12.907024738230101</v>
      </c>
      <c r="BW37" s="214">
        <f t="shared" ref="BW37:BW48" si="36">IFERROR(I37+BA37,"-")</f>
        <v>15.369185645012525</v>
      </c>
      <c r="BX37" s="214">
        <f t="shared" ref="BX37:BX48" si="37">IFERROR(J37+BB37,"-")</f>
        <v>16.300531252799225</v>
      </c>
      <c r="BY37" s="214">
        <f t="shared" ref="BY37:BY48" si="38">IFERROR(K37+BC37,"-")</f>
        <v>12.462323766546612</v>
      </c>
      <c r="BZ37" s="214">
        <f t="shared" ref="BZ37:BZ48" si="39">IFERROR(L37+BD37,"-")</f>
        <v>12.781381976151758</v>
      </c>
      <c r="CA37" s="214">
        <f t="shared" ref="CA37:CA48" si="40">IFERROR(M37+BE37,"-")</f>
        <v>8.027955576017515</v>
      </c>
      <c r="CB37" s="180"/>
      <c r="CC37" s="214">
        <f t="shared" si="23"/>
        <v>10.165169355686436</v>
      </c>
      <c r="CD37" s="214">
        <f t="shared" si="24"/>
        <v>10.165169355686436</v>
      </c>
      <c r="CE37" s="214">
        <f t="shared" si="25"/>
        <v>15.677465161842026</v>
      </c>
      <c r="CF37" s="214">
        <f t="shared" si="26"/>
        <v>15.677465161842026</v>
      </c>
      <c r="CG37" s="214">
        <f t="shared" si="27"/>
        <v>14.99509996659647</v>
      </c>
      <c r="CH37" s="214">
        <f t="shared" si="28"/>
        <v>14.99509996659647</v>
      </c>
      <c r="CI37" s="214">
        <f t="shared" si="29"/>
        <v>20.441897115770779</v>
      </c>
      <c r="CJ37" s="214">
        <f t="shared" si="29"/>
        <v>18.824863196865326</v>
      </c>
    </row>
    <row r="38" spans="2:88" s="165" customFormat="1" ht="10.5" customHeight="1" x14ac:dyDescent="0.25">
      <c r="B38" s="182" t="s">
        <v>553</v>
      </c>
      <c r="C38" s="214">
        <f>((IF('1b Historical level tables'!C31="-",0,'1b Historical level tables'!C31)-(IF('1b Historical level tables'!C15="-",0,'1b Historical level tables'!C15)))*'1c Consumption adjusted levels'!$C$7/3.1)+IF('1b Historical level tables'!C15="-",0,'1b Historical level tables'!C15)</f>
        <v>0</v>
      </c>
      <c r="D38" s="214">
        <f>((IF('1b Historical level tables'!D31="-",0,'1b Historical level tables'!D31)-(IF('1b Historical level tables'!D15="-",0,'1b Historical level tables'!D15)))*'1c Consumption adjusted levels'!$C$7/3.1)+IF('1b Historical level tables'!D15="-",0,'1b Historical level tables'!D15)</f>
        <v>0</v>
      </c>
      <c r="E38" s="214">
        <f>((IF('1b Historical level tables'!E31="-",0,'1b Historical level tables'!E31)-(IF('1b Historical level tables'!E15="-",0,'1b Historical level tables'!E15)))*'1c Consumption adjusted levels'!$C$7/3.1)+IF('1b Historical level tables'!E15="-",0,'1b Historical level tables'!E15)</f>
        <v>0</v>
      </c>
      <c r="F38" s="214">
        <f>((IF('1b Historical level tables'!F31="-",0,'1b Historical level tables'!F31)-(IF('1b Historical level tables'!F15="-",0,'1b Historical level tables'!F15)))*'1c Consumption adjusted levels'!$C$7/3.1)+IF('1b Historical level tables'!F15="-",0,'1b Historical level tables'!F15)</f>
        <v>0</v>
      </c>
      <c r="G38" s="214">
        <f>((IF('1b Historical level tables'!G31="-",0,'1b Historical level tables'!G31)-(IF('1b Historical level tables'!G15="-",0,'1b Historical level tables'!G15)))*'1c Consumption adjusted levels'!$C$7/3.1)+IF('1b Historical level tables'!G15="-",0,'1b Historical level tables'!G15)</f>
        <v>0</v>
      </c>
      <c r="H38" s="214">
        <f>((IF('1b Historical level tables'!H31="-",0,'1b Historical level tables'!H31)-(IF('1b Historical level tables'!H15="-",0,'1b Historical level tables'!H15)))*'1c Consumption adjusted levels'!$C$7/3.1)+IF('1b Historical level tables'!H15="-",0,'1b Historical level tables'!H15)</f>
        <v>0</v>
      </c>
      <c r="I38" s="214">
        <f>((IF('1b Historical level tables'!I31="-",0,'1b Historical level tables'!I31)-(IF('1b Historical level tables'!I15="-",0,'1b Historical level tables'!I15)))*'1c Consumption adjusted levels'!$C$7/3.1)+IF('1b Historical level tables'!I15="-",0,'1b Historical level tables'!I15)</f>
        <v>0</v>
      </c>
      <c r="J38" s="214">
        <f>((IF('1b Historical level tables'!J31="-",0,'1b Historical level tables'!J31)-(IF('1b Historical level tables'!J15="-",0,'1b Historical level tables'!J15)))*'1c Consumption adjusted levels'!$C$7/3.1)+IF('1b Historical level tables'!J15="-",0,'1b Historical level tables'!J15)</f>
        <v>3.9674909784417611</v>
      </c>
      <c r="K38" s="214">
        <f>((IF('1b Historical level tables'!K31="-",0,'1b Historical level tables'!K31)-(IF('1b Historical level tables'!K15="-",0,'1b Historical level tables'!K15)))*'1c Consumption adjusted levels'!$C$7/3.1)+IF('1b Historical level tables'!K15="-",0,'1b Historical level tables'!K15)</f>
        <v>8.8803891774565518</v>
      </c>
      <c r="L38" s="214">
        <f>((IF('1b Historical level tables'!L31="-",0,'1b Historical level tables'!L31)-(IF('1b Historical level tables'!L15="-",0,'1b Historical level tables'!L15)))*'1c Consumption adjusted levels'!$C$7/3.1)+IF('1b Historical level tables'!L15="-",0,'1b Historical level tables'!L15)</f>
        <v>3.9492994835300888</v>
      </c>
      <c r="M38" s="214">
        <f>((IF('1b Historical level tables'!M31="-",0,'1b Historical level tables'!M31)-(IF('1b Historical level tables'!M15="-",0,'1b Historical level tables'!M15)))*'1c Consumption adjusted levels'!$C$7/3.1)+IF('1b Historical level tables'!M15="-",0,'1b Historical level tables'!M15)</f>
        <v>0</v>
      </c>
      <c r="N38" s="180"/>
      <c r="O38" s="214">
        <f>((IF('1b Historical level tables'!O31="-",0,'1b Historical level tables'!O31)-(IF('1b Historical level tables'!O15="-",0,'1b Historical level tables'!O15)))*'1c Consumption adjusted levels'!$C$7/3.1)+IF('1b Historical level tables'!O15="-",0,'1b Historical level tables'!O15)</f>
        <v>18.060741298414388</v>
      </c>
      <c r="P38" s="214">
        <f>((IF('1b Historical level tables'!P31="-",0,'1b Historical level tables'!P31)-(IF('1b Historical level tables'!P15="-",0,'1b Historical level tables'!P15)))*'1c Consumption adjusted levels'!$C$7/3.1)+IF('1b Historical level tables'!P15="-",0,'1b Historical level tables'!P15)</f>
        <v>18.060741298414388</v>
      </c>
      <c r="Q38" s="214">
        <f>((IF('1b Historical level tables'!Q31="-",0,'1b Historical level tables'!Q31)-(IF('1b Historical level tables'!Q15="-",0,'1b Historical level tables'!Q15)))*'1c Consumption adjusted levels'!$C$7/3.1)+IF('1b Historical level tables'!Q15="-",0,'1b Historical level tables'!Q15)</f>
        <v>23.349322904003962</v>
      </c>
      <c r="R38" s="214">
        <f>((IF('1b Historical level tables'!R31="-",0,'1b Historical level tables'!R31)-(IF('1b Historical level tables'!R15="-",0,'1b Historical level tables'!R15)))*'1c Consumption adjusted levels'!$C$7/3.1)+IF('1b Historical level tables'!R15="-",0,'1b Historical level tables'!R15)</f>
        <v>30.679782855660278</v>
      </c>
      <c r="S38" s="214">
        <f>((IF('1b Historical level tables'!S31="-",0,'1b Historical level tables'!S31)-(IF('1b Historical level tables'!S15="-",0,'1b Historical level tables'!S15)))*'1c Consumption adjusted levels'!$C$7/3.1)+IF('1b Historical level tables'!S15="-",0,'1b Historical level tables'!S15)</f>
        <v>5.2885816055895738</v>
      </c>
      <c r="T38" s="214">
        <f>((IF('1b Historical level tables'!T31="-",0,'1b Historical level tables'!T31)-(IF('1b Historical level tables'!T15="-",0,'1b Historical level tables'!T15)))*'1c Consumption adjusted levels'!$C$7/3.1)+IF('1b Historical level tables'!T15="-",0,'1b Historical level tables'!T15)</f>
        <v>5.2885816055895738</v>
      </c>
      <c r="U38" s="214">
        <f>((IF('1b Historical level tables'!U31="-",0,'1b Historical level tables'!U31)-(IF('1b Historical level tables'!U15="-",0,'1b Historical level tables'!U15)))*'1c Consumption adjusted levels'!$C$7/3.1)+IF('1b Historical level tables'!U15="-",0,'1b Historical level tables'!U15)</f>
        <v>13.848077107019421</v>
      </c>
      <c r="V38" s="214">
        <f>((IF('1b Historical level tables'!V31="-",0,'1b Historical level tables'!V31)-(IF('1b Historical level tables'!V15="-",0,'1b Historical level tables'!V15)))*'1c Consumption adjusted levels'!$C$7/3.1)+IF('1b Historical level tables'!V15="-",0,'1b Historical level tables'!V15)</f>
        <v>13.848077107019421</v>
      </c>
      <c r="W38" s="150"/>
      <c r="X38" s="182" t="s">
        <v>553</v>
      </c>
      <c r="Y38" s="214">
        <f>((IF('1b Historical level tables'!Y31="-",0,'1b Historical level tables'!Y31)-(IF('1b Historical level tables'!Y15="-",0,'1b Historical level tables'!Y15)))*'1c Consumption adjusted levels'!$C$8/4.2)+IF('1b Historical level tables'!Y15="-",0,'1b Historical level tables'!Y15)</f>
        <v>0</v>
      </c>
      <c r="Z38" s="214">
        <f>((IF('1b Historical level tables'!Z31="-",0,'1b Historical level tables'!Z31)-(IF('1b Historical level tables'!Z15="-",0,'1b Historical level tables'!Z15)))*'1c Consumption adjusted levels'!$C$8/4.2)+IF('1b Historical level tables'!Z15="-",0,'1b Historical level tables'!Z15)</f>
        <v>0</v>
      </c>
      <c r="AA38" s="214">
        <f>((IF('1b Historical level tables'!AA31="-",0,'1b Historical level tables'!AA31)-(IF('1b Historical level tables'!AA15="-",0,'1b Historical level tables'!AA15)))*'1c Consumption adjusted levels'!$C$8/4.2)+IF('1b Historical level tables'!AA15="-",0,'1b Historical level tables'!AA15)</f>
        <v>0</v>
      </c>
      <c r="AB38" s="214">
        <f>((IF('1b Historical level tables'!AB31="-",0,'1b Historical level tables'!AB31)-(IF('1b Historical level tables'!AB15="-",0,'1b Historical level tables'!AB15)))*'1c Consumption adjusted levels'!$C$8/4.2)+IF('1b Historical level tables'!AB15="-",0,'1b Historical level tables'!AB15)</f>
        <v>0</v>
      </c>
      <c r="AC38" s="214">
        <f>((IF('1b Historical level tables'!AC31="-",0,'1b Historical level tables'!AC31)-(IF('1b Historical level tables'!AC15="-",0,'1b Historical level tables'!AC15)))*'1c Consumption adjusted levels'!$C$8/4.2)+IF('1b Historical level tables'!AC15="-",0,'1b Historical level tables'!AC15)</f>
        <v>0</v>
      </c>
      <c r="AD38" s="214">
        <f>((IF('1b Historical level tables'!AD31="-",0,'1b Historical level tables'!AD31)-(IF('1b Historical level tables'!AD15="-",0,'1b Historical level tables'!AD15)))*'1c Consumption adjusted levels'!$C$8/4.2)+IF('1b Historical level tables'!AD15="-",0,'1b Historical level tables'!AD15)</f>
        <v>0</v>
      </c>
      <c r="AE38" s="214">
        <f>((IF('1b Historical level tables'!AE31="-",0,'1b Historical level tables'!AE31)-(IF('1b Historical level tables'!AE15="-",0,'1b Historical level tables'!AE15)))*'1c Consumption adjusted levels'!$C$8/4.2)+IF('1b Historical level tables'!AE15="-",0,'1b Historical level tables'!AE15)</f>
        <v>0</v>
      </c>
      <c r="AF38" s="214">
        <f>((IF('1b Historical level tables'!AF31="-",0,'1b Historical level tables'!AF31)-(IF('1b Historical level tables'!AF15="-",0,'1b Historical level tables'!AF15)))*'1c Consumption adjusted levels'!$C$8/4.2)+IF('1b Historical level tables'!AF15="-",0,'1b Historical level tables'!AF15)</f>
        <v>6.0799680833224796</v>
      </c>
      <c r="AG38" s="214">
        <f>((IF('1b Historical level tables'!AG31="-",0,'1b Historical level tables'!AG31)-(IF('1b Historical level tables'!AG15="-",0,'1b Historical level tables'!AG15)))*'1c Consumption adjusted levels'!$C$8/4.2)+IF('1b Historical level tables'!AG15="-",0,'1b Historical level tables'!AG15)</f>
        <v>9.3693650339728691</v>
      </c>
      <c r="AH38" s="214">
        <f>((IF('1b Historical level tables'!AH31="-",0,'1b Historical level tables'!AH31)-(IF('1b Historical level tables'!AH15="-",0,'1b Historical level tables'!AH15)))*'1c Consumption adjusted levels'!$C$8/4.2)+IF('1b Historical level tables'!AH15="-",0,'1b Historical level tables'!AH15)</f>
        <v>4.1638979283827275</v>
      </c>
      <c r="AI38" s="214">
        <f>((IF('1b Historical level tables'!AI31="-",0,'1b Historical level tables'!AI31)-(IF('1b Historical level tables'!AI15="-",0,'1b Historical level tables'!AI15)))*'1c Consumption adjusted levels'!$C$8/4.2)+IF('1b Historical level tables'!AI15="-",0,'1b Historical level tables'!AI15)</f>
        <v>0</v>
      </c>
      <c r="AJ38" s="180"/>
      <c r="AK38" s="214">
        <f>((IF('1b Historical level tables'!AK31="-",0,'1b Historical level tables'!AK31)-(IF('1b Historical level tables'!AK15="-",0,'1b Historical level tables'!AK15)))*'1c Consumption adjusted levels'!$C$8/4.2)+IF('1b Historical level tables'!AK15="-",0,'1b Historical level tables'!AK15)</f>
        <v>19.223221825072642</v>
      </c>
      <c r="AL38" s="214">
        <f>((IF('1b Historical level tables'!AL31="-",0,'1b Historical level tables'!AL31)-(IF('1b Historical level tables'!AL15="-",0,'1b Historical level tables'!AL15)))*'1c Consumption adjusted levels'!$C$8/4.2)+IF('1b Historical level tables'!AL15="-",0,'1b Historical level tables'!AL15)</f>
        <v>19.223221825072642</v>
      </c>
      <c r="AM38" s="214">
        <f>((IF('1b Historical level tables'!AM31="-",0,'1b Historical level tables'!AM31)-(IF('1b Historical level tables'!AM15="-",0,'1b Historical level tables'!AM15)))*'1c Consumption adjusted levels'!$C$8/4.2)+IF('1b Historical level tables'!AM15="-",0,'1b Historical level tables'!AM15)</f>
        <v>24.834408612806051</v>
      </c>
      <c r="AN38" s="214">
        <f>((IF('1b Historical level tables'!AN31="-",0,'1b Historical level tables'!AN31)-(IF('1b Historical level tables'!AN15="-",0,'1b Historical level tables'!AN15)))*'1c Consumption adjusted levels'!$C$8/4.2)+IF('1b Historical level tables'!AN15="-",0,'1b Historical level tables'!AN15)</f>
        <v>35.422850765198511</v>
      </c>
      <c r="AO38" s="214">
        <f>((IF('1b Historical level tables'!AO31="-",0,'1b Historical level tables'!AO31)-(IF('1b Historical level tables'!AO15="-",0,'1b Historical level tables'!AO15)))*'1c Consumption adjusted levels'!$C$8/4.2)+IF('1b Historical level tables'!AO15="-",0,'1b Historical level tables'!AO15)</f>
        <v>5.6111867877334021</v>
      </c>
      <c r="AP38" s="214">
        <f>((IF('1b Historical level tables'!AP31="-",0,'1b Historical level tables'!AP31)-(IF('1b Historical level tables'!AP15="-",0,'1b Historical level tables'!AP15)))*'1c Consumption adjusted levels'!$C$8/4.2)+IF('1b Historical level tables'!AP15="-",0,'1b Historical level tables'!AP15)</f>
        <v>5.6111867877334021</v>
      </c>
      <c r="AQ38" s="214">
        <f>((IF('1b Historical level tables'!AQ31="-",0,'1b Historical level tables'!AQ31)-(IF('1b Historical level tables'!AQ15="-",0,'1b Historical level tables'!AQ15)))*'1c Consumption adjusted levels'!$C$8/4.2)+IF('1b Historical level tables'!AQ15="-",0,'1b Historical level tables'!AQ15)</f>
        <v>14.763955222563032</v>
      </c>
      <c r="AR38" s="214">
        <f>((IF('1b Historical level tables'!AR31="-",0,'1b Historical level tables'!AR31)-(IF('1b Historical level tables'!AR15="-",0,'1b Historical level tables'!AR15)))*'1c Consumption adjusted levels'!$C$8/4.2)+IF('1b Historical level tables'!AR15="-",0,'1b Historical level tables'!AR15)</f>
        <v>14.763955222563032</v>
      </c>
      <c r="AT38" s="182" t="s">
        <v>553</v>
      </c>
      <c r="AU38" s="214">
        <f>((IF('1b Historical level tables'!AU31="-",0,'1b Historical level tables'!AU31)-(IF('1b Historical level tables'!AU15="-",0,'1b Historical level tables'!AU15)))*'1c Consumption adjusted levels'!$C$9/12)+IF('1b Historical level tables'!AU15="-",0,'1b Historical level tables'!AU15)</f>
        <v>0</v>
      </c>
      <c r="AV38" s="214">
        <f>((IF('1b Historical level tables'!AV31="-",0,'1b Historical level tables'!AV31)-(IF('1b Historical level tables'!AV15="-",0,'1b Historical level tables'!AV15)))*'1c Consumption adjusted levels'!$C$9/12)+IF('1b Historical level tables'!AV15="-",0,'1b Historical level tables'!AV15)</f>
        <v>0</v>
      </c>
      <c r="AW38" s="214">
        <f>((IF('1b Historical level tables'!AW31="-",0,'1b Historical level tables'!AW31)-(IF('1b Historical level tables'!AW15="-",0,'1b Historical level tables'!AW15)))*'1c Consumption adjusted levels'!$C$9/12)+IF('1b Historical level tables'!AW15="-",0,'1b Historical level tables'!AW15)</f>
        <v>0</v>
      </c>
      <c r="AX38" s="214">
        <f>((IF('1b Historical level tables'!AX31="-",0,'1b Historical level tables'!AX31)-(IF('1b Historical level tables'!AX15="-",0,'1b Historical level tables'!AX15)))*'1c Consumption adjusted levels'!$C$9/12)+IF('1b Historical level tables'!AX15="-",0,'1b Historical level tables'!AX15)</f>
        <v>0</v>
      </c>
      <c r="AY38" s="214">
        <f>((IF('1b Historical level tables'!AY31="-",0,'1b Historical level tables'!AY31)-(IF('1b Historical level tables'!AY15="-",0,'1b Historical level tables'!AY15)))*'1c Consumption adjusted levels'!$C$9/12)+IF('1b Historical level tables'!AY15="-",0,'1b Historical level tables'!AY15)</f>
        <v>0</v>
      </c>
      <c r="AZ38" s="214">
        <f>((IF('1b Historical level tables'!AZ31="-",0,'1b Historical level tables'!AZ31)-(IF('1b Historical level tables'!AZ15="-",0,'1b Historical level tables'!AZ15)))*'1c Consumption adjusted levels'!$C$9/12)+IF('1b Historical level tables'!AZ15="-",0,'1b Historical level tables'!AZ15)</f>
        <v>0</v>
      </c>
      <c r="BA38" s="214">
        <f>((IF('1b Historical level tables'!BA31="-",0,'1b Historical level tables'!BA31)-(IF('1b Historical level tables'!BA15="-",0,'1b Historical level tables'!BA15)))*'1c Consumption adjusted levels'!$C$9/12)+IF('1b Historical level tables'!BA15="-",0,'1b Historical level tables'!BA15)</f>
        <v>0</v>
      </c>
      <c r="BB38" s="214">
        <f>((IF('1b Historical level tables'!BB31="-",0,'1b Historical level tables'!BB31)-(IF('1b Historical level tables'!BB15="-",0,'1b Historical level tables'!BB15)))*'1c Consumption adjusted levels'!$C$9/12)+IF('1b Historical level tables'!BB15="-",0,'1b Historical level tables'!BB15)</f>
        <v>10.259645946222085</v>
      </c>
      <c r="BC38" s="214">
        <f>((IF('1b Historical level tables'!BC31="-",0,'1b Historical level tables'!BC31)-(IF('1b Historical level tables'!BC15="-",0,'1b Historical level tables'!BC15)))*'1c Consumption adjusted levels'!$C$9/12)+IF('1b Historical level tables'!BC15="-",0,'1b Historical level tables'!BC15)</f>
        <v>13.202772728153656</v>
      </c>
      <c r="BD38" s="214">
        <f>((IF('1b Historical level tables'!BD31="-",0,'1b Historical level tables'!BD31)-(IF('1b Historical level tables'!BD15="-",0,'1b Historical level tables'!BD15)))*'1c Consumption adjusted levels'!$C$9/12)+IF('1b Historical level tables'!BD15="-",0,'1b Historical level tables'!BD15)</f>
        <v>4.2747737915565907</v>
      </c>
      <c r="BE38" s="214">
        <f>((IF('1b Historical level tables'!BE31="-",0,'1b Historical level tables'!BE31)-(IF('1b Historical level tables'!BE15="-",0,'1b Historical level tables'!BE15)))*'1c Consumption adjusted levels'!$C$9/12)+IF('1b Historical level tables'!BE15="-",0,'1b Historical level tables'!BE15)</f>
        <v>0</v>
      </c>
      <c r="BF38" s="180"/>
      <c r="BG38" s="214">
        <f>((IF('1b Historical level tables'!BG31="-",0,'1b Historical level tables'!BG31)-(IF('1b Historical level tables'!BG15="-",0,'1b Historical level tables'!BG15)))*'1c Consumption adjusted levels'!$C$9/12)+IF('1b Historical level tables'!BG15="-",0,'1b Historical level tables'!BG15)</f>
        <v>25.56789721299646</v>
      </c>
      <c r="BH38" s="214">
        <f>((IF('1b Historical level tables'!BH31="-",0,'1b Historical level tables'!BH31)-(IF('1b Historical level tables'!BH15="-",0,'1b Historical level tables'!BH15)))*'1c Consumption adjusted levels'!$C$9/12)+IF('1b Historical level tables'!BH15="-",0,'1b Historical level tables'!BH15)</f>
        <v>25.56789721299646</v>
      </c>
      <c r="BI38" s="214">
        <f>((IF('1b Historical level tables'!BI31="-",0,'1b Historical level tables'!BI31)-(IF('1b Historical level tables'!BI15="-",0,'1b Historical level tables'!BI15)))*'1c Consumption adjusted levels'!$C$9/12)+IF('1b Historical level tables'!BI15="-",0,'1b Historical level tables'!BI15)</f>
        <v>31.345763344837511</v>
      </c>
      <c r="BJ38" s="214">
        <f>((IF('1b Historical level tables'!BJ31="-",0,'1b Historical level tables'!BJ31)-(IF('1b Historical level tables'!BJ15="-",0,'1b Historical level tables'!BJ15)))*'1c Consumption adjusted levels'!$C$9/12)+IF('1b Historical level tables'!BJ15="-",0,'1b Historical level tables'!BJ15)</f>
        <v>31.345763344837511</v>
      </c>
      <c r="BK38" s="214">
        <f>((IF('1b Historical level tables'!BK31="-",0,'1b Historical level tables'!BK31)-(IF('1b Historical level tables'!BK15="-",0,'1b Historical level tables'!BK15)))*'1c Consumption adjusted levels'!$C$9/12)+IF('1b Historical level tables'!BK15="-",0,'1b Historical level tables'!BK15)</f>
        <v>5.7778661318410469</v>
      </c>
      <c r="BL38" s="214">
        <f>((IF('1b Historical level tables'!BL31="-",0,'1b Historical level tables'!BL31)-(IF('1b Historical level tables'!BL15="-",0,'1b Historical level tables'!BL15)))*'1c Consumption adjusted levels'!$C$9/12)+IF('1b Historical level tables'!BL15="-",0,'1b Historical level tables'!BL15)</f>
        <v>5.7778661318410469</v>
      </c>
      <c r="BM38" s="214">
        <f>((IF('1b Historical level tables'!BM31="-",0,'1b Historical level tables'!BM31)-(IF('1b Historical level tables'!BM15="-",0,'1b Historical level tables'!BM15)))*'1c Consumption adjusted levels'!$C$9/12)+IF('1b Historical level tables'!BM15="-",0,'1b Historical level tables'!BM15)</f>
        <v>14.057732123864682</v>
      </c>
      <c r="BN38" s="214">
        <f>((IF('1b Historical level tables'!BN31="-",0,'1b Historical level tables'!BN31)-(IF('1b Historical level tables'!BN15="-",0,'1b Historical level tables'!BN15)))*'1c Consumption adjusted levels'!$C$9/12)+IF('1b Historical level tables'!BN15="-",0,'1b Historical level tables'!BN15)</f>
        <v>14.057732123864682</v>
      </c>
      <c r="BO38" s="150"/>
      <c r="BP38" s="182" t="s">
        <v>553</v>
      </c>
      <c r="BQ38" s="214">
        <f t="shared" si="30"/>
        <v>0</v>
      </c>
      <c r="BR38" s="214">
        <f t="shared" si="31"/>
        <v>0</v>
      </c>
      <c r="BS38" s="214">
        <f t="shared" si="32"/>
        <v>0</v>
      </c>
      <c r="BT38" s="214">
        <f t="shared" si="33"/>
        <v>0</v>
      </c>
      <c r="BU38" s="214">
        <f t="shared" si="34"/>
        <v>0</v>
      </c>
      <c r="BV38" s="214">
        <f t="shared" si="35"/>
        <v>0</v>
      </c>
      <c r="BW38" s="214">
        <f t="shared" si="36"/>
        <v>0</v>
      </c>
      <c r="BX38" s="214">
        <f t="shared" si="37"/>
        <v>14.227136924663846</v>
      </c>
      <c r="BY38" s="214">
        <f t="shared" si="38"/>
        <v>22.083161905610208</v>
      </c>
      <c r="BZ38" s="214">
        <f t="shared" si="39"/>
        <v>8.2240732750866794</v>
      </c>
      <c r="CA38" s="214">
        <f t="shared" si="40"/>
        <v>0</v>
      </c>
      <c r="CB38" s="180"/>
      <c r="CC38" s="214">
        <f t="shared" si="23"/>
        <v>43.628638511410848</v>
      </c>
      <c r="CD38" s="214">
        <f t="shared" si="24"/>
        <v>43.628638511410848</v>
      </c>
      <c r="CE38" s="214">
        <f t="shared" si="25"/>
        <v>54.695086248841477</v>
      </c>
      <c r="CF38" s="214">
        <f t="shared" si="26"/>
        <v>62.025546200497786</v>
      </c>
      <c r="CG38" s="214">
        <f t="shared" si="27"/>
        <v>11.066447737430622</v>
      </c>
      <c r="CH38" s="214">
        <f t="shared" si="28"/>
        <v>11.066447737430622</v>
      </c>
      <c r="CI38" s="214">
        <f t="shared" si="29"/>
        <v>27.905809230884103</v>
      </c>
      <c r="CJ38" s="214">
        <f t="shared" si="29"/>
        <v>27.905809230884103</v>
      </c>
    </row>
    <row r="39" spans="2:88" s="165" customFormat="1" ht="10.5" customHeight="1" x14ac:dyDescent="0.25">
      <c r="B39" s="182" t="s">
        <v>554</v>
      </c>
      <c r="C39" s="214">
        <f>((IF('1b Historical level tables'!C32="-",0,'1b Historical level tables'!C32)-(IF('1b Historical level tables'!C16="-",0,'1b Historical level tables'!C16)))*'1c Consumption adjusted levels'!$C$7/3.1)+IF('1b Historical level tables'!C16="-",0,'1b Historical level tables'!C16)</f>
        <v>78.300365586306171</v>
      </c>
      <c r="D39" s="214">
        <f>((IF('1b Historical level tables'!D32="-",0,'1b Historical level tables'!D32)-(IF('1b Historical level tables'!D16="-",0,'1b Historical level tables'!D16)))*'1c Consumption adjusted levels'!$C$7/3.1)+IF('1b Historical level tables'!D16="-",0,'1b Historical level tables'!D16)</f>
        <v>78.574663500680444</v>
      </c>
      <c r="E39" s="214">
        <f>((IF('1b Historical level tables'!E32="-",0,'1b Historical level tables'!E32)-(IF('1b Historical level tables'!E16="-",0,'1b Historical level tables'!E16)))*'1c Consumption adjusted levels'!$C$7/3.1)+IF('1b Historical level tables'!E16="-",0,'1b Historical level tables'!E16)</f>
        <v>90.791845842218635</v>
      </c>
      <c r="F39" s="214">
        <f>((IF('1b Historical level tables'!F32="-",0,'1b Historical level tables'!F32)-(IF('1b Historical level tables'!F16="-",0,'1b Historical level tables'!F16)))*'1c Consumption adjusted levels'!$C$7/3.1)+IF('1b Historical level tables'!F16="-",0,'1b Historical level tables'!F16)</f>
        <v>90.852074169151294</v>
      </c>
      <c r="G39" s="214">
        <f>((IF('1b Historical level tables'!G32="-",0,'1b Historical level tables'!G32)-(IF('1b Historical level tables'!G16="-",0,'1b Historical level tables'!G16)))*'1c Consumption adjusted levels'!$C$7/3.1)+IF('1b Historical level tables'!G16="-",0,'1b Historical level tables'!G16)</f>
        <v>97.085160415445813</v>
      </c>
      <c r="H39" s="214">
        <f>((IF('1b Historical level tables'!H32="-",0,'1b Historical level tables'!H32)-(IF('1b Historical level tables'!H16="-",0,'1b Historical level tables'!H16)))*'1c Consumption adjusted levels'!$C$7/3.1)+IF('1b Historical level tables'!H16="-",0,'1b Historical level tables'!H16)</f>
        <v>98.215756534022901</v>
      </c>
      <c r="I39" s="214">
        <f>((IF('1b Historical level tables'!I32="-",0,'1b Historical level tables'!I32)-(IF('1b Historical level tables'!I16="-",0,'1b Historical level tables'!I16)))*'1c Consumption adjusted levels'!$C$7/3.1)+IF('1b Historical level tables'!I16="-",0,'1b Historical level tables'!I16)</f>
        <v>101.02002514058842</v>
      </c>
      <c r="J39" s="214">
        <f>((IF('1b Historical level tables'!J32="-",0,'1b Historical level tables'!J32)-(IF('1b Historical level tables'!J16="-",0,'1b Historical level tables'!J16)))*'1c Consumption adjusted levels'!$C$7/3.1)+IF('1b Historical level tables'!J16="-",0,'1b Historical level tables'!J16)</f>
        <v>100.55983273551504</v>
      </c>
      <c r="K39" s="214">
        <f>((IF('1b Historical level tables'!K32="-",0,'1b Historical level tables'!K32)-(IF('1b Historical level tables'!K16="-",0,'1b Historical level tables'!K16)))*'1c Consumption adjusted levels'!$C$7/3.1)+IF('1b Historical level tables'!K16="-",0,'1b Historical level tables'!K16)</f>
        <v>106.34545437400037</v>
      </c>
      <c r="L39" s="214">
        <f>((IF('1b Historical level tables'!L32="-",0,'1b Historical level tables'!L32)-(IF('1b Historical level tables'!L16="-",0,'1b Historical level tables'!L16)))*'1c Consumption adjusted levels'!$C$7/3.1)+IF('1b Historical level tables'!L16="-",0,'1b Historical level tables'!L16)</f>
        <v>105.81446744557965</v>
      </c>
      <c r="M39" s="214">
        <f>((IF('1b Historical level tables'!M32="-",0,'1b Historical level tables'!M32)-(IF('1b Historical level tables'!M16="-",0,'1b Historical level tables'!M16)))*'1c Consumption adjusted levels'!$C$7/3.1)+IF('1b Historical level tables'!M16="-",0,'1b Historical level tables'!M16)</f>
        <v>111.47991711630441</v>
      </c>
      <c r="N39" s="180"/>
      <c r="O39" s="214">
        <f>((IF('1b Historical level tables'!O32="-",0,'1b Historical level tables'!O32)-(IF('1b Historical level tables'!O16="-",0,'1b Historical level tables'!O16)))*'1c Consumption adjusted levels'!$C$7/3.1)+IF('1b Historical level tables'!O16="-",0,'1b Historical level tables'!O16)</f>
        <v>110.5855262661711</v>
      </c>
      <c r="P39" s="214">
        <f>((IF('1b Historical level tables'!P32="-",0,'1b Historical level tables'!P32)-(IF('1b Historical level tables'!P16="-",0,'1b Historical level tables'!P16)))*'1c Consumption adjusted levels'!$C$7/3.1)+IF('1b Historical level tables'!P16="-",0,'1b Historical level tables'!P16)</f>
        <v>110.5855262661711</v>
      </c>
      <c r="Q39" s="214">
        <f>((IF('1b Historical level tables'!Q32="-",0,'1b Historical level tables'!Q32)-(IF('1b Historical level tables'!Q16="-",0,'1b Historical level tables'!Q16)))*'1c Consumption adjusted levels'!$C$7/3.1)+IF('1b Historical level tables'!Q16="-",0,'1b Historical level tables'!Q16)</f>
        <v>123.01836598332152</v>
      </c>
      <c r="R39" s="214">
        <f>((IF('1b Historical level tables'!R32="-",0,'1b Historical level tables'!R32)-(IF('1b Historical level tables'!R16="-",0,'1b Historical level tables'!R16)))*'1c Consumption adjusted levels'!$C$7/3.1)+IF('1b Historical level tables'!R16="-",0,'1b Historical level tables'!R16)</f>
        <v>123.01836598332152</v>
      </c>
      <c r="S39" s="214">
        <f>((IF('1b Historical level tables'!S32="-",0,'1b Historical level tables'!S32)-(IF('1b Historical level tables'!S16="-",0,'1b Historical level tables'!S16)))*'1c Consumption adjusted levels'!$C$7/3.1)+IF('1b Historical level tables'!S16="-",0,'1b Historical level tables'!S16)</f>
        <v>124.47789739663965</v>
      </c>
      <c r="T39" s="214">
        <f>((IF('1b Historical level tables'!T32="-",0,'1b Historical level tables'!T32)-(IF('1b Historical level tables'!T16="-",0,'1b Historical level tables'!T16)))*'1c Consumption adjusted levels'!$C$7/3.1)+IF('1b Historical level tables'!T16="-",0,'1b Historical level tables'!T16)</f>
        <v>124.47789739663965</v>
      </c>
      <c r="U39" s="214">
        <f>((IF('1b Historical level tables'!U32="-",0,'1b Historical level tables'!U32)-(IF('1b Historical level tables'!U16="-",0,'1b Historical level tables'!U16)))*'1c Consumption adjusted levels'!$C$7/3.1)+IF('1b Historical level tables'!U16="-",0,'1b Historical level tables'!U16)</f>
        <v>142.17066245575265</v>
      </c>
      <c r="V39" s="214">
        <f>((IF('1b Historical level tables'!V32="-",0,'1b Historical level tables'!V32)-(IF('1b Historical level tables'!V16="-",0,'1b Historical level tables'!V16)))*'1c Consumption adjusted levels'!$C$7/3.1)+IF('1b Historical level tables'!V16="-",0,'1b Historical level tables'!V16)</f>
        <v>142.17066245575265</v>
      </c>
      <c r="W39" s="150"/>
      <c r="X39" s="182" t="s">
        <v>554</v>
      </c>
      <c r="Y39" s="214">
        <f>((IF('1b Historical level tables'!Y32="-",0,'1b Historical level tables'!Y32)-(IF('1b Historical level tables'!Y16="-",0,'1b Historical level tables'!Y16)))*'1c Consumption adjusted levels'!$C$8/4.2)+IF('1b Historical level tables'!Y16="-",0,'1b Historical level tables'!Y16)</f>
        <v>110.12151904860768</v>
      </c>
      <c r="Z39" s="214">
        <f>((IF('1b Historical level tables'!Z32="-",0,'1b Historical level tables'!Z32)-(IF('1b Historical level tables'!Z16="-",0,'1b Historical level tables'!Z16)))*'1c Consumption adjusted levels'!$C$8/4.2)+IF('1b Historical level tables'!Z16="-",0,'1b Historical level tables'!Z16)</f>
        <v>110.51775362602426</v>
      </c>
      <c r="AA39" s="214">
        <f>((IF('1b Historical level tables'!AA32="-",0,'1b Historical level tables'!AA32)-(IF('1b Historical level tables'!AA16="-",0,'1b Historical level tables'!AA16)))*'1c Consumption adjusted levels'!$C$8/4.2)+IF('1b Historical level tables'!AA16="-",0,'1b Historical level tables'!AA16)</f>
        <v>127.98101129467588</v>
      </c>
      <c r="AB39" s="214">
        <f>((IF('1b Historical level tables'!AB32="-",0,'1b Historical level tables'!AB32)-(IF('1b Historical level tables'!AB16="-",0,'1b Historical level tables'!AB16)))*'1c Consumption adjusted levels'!$C$8/4.2)+IF('1b Historical level tables'!AB16="-",0,'1b Historical level tables'!AB16)</f>
        <v>128.0679774544349</v>
      </c>
      <c r="AC39" s="214">
        <f>((IF('1b Historical level tables'!AC32="-",0,'1b Historical level tables'!AC32)-(IF('1b Historical level tables'!AC16="-",0,'1b Historical level tables'!AC16)))*'1c Consumption adjusted levels'!$C$8/4.2)+IF('1b Historical level tables'!AC16="-",0,'1b Historical level tables'!AC16)</f>
        <v>136.99680105922835</v>
      </c>
      <c r="AD39" s="214">
        <f>((IF('1b Historical level tables'!AD32="-",0,'1b Historical level tables'!AD32)-(IF('1b Historical level tables'!AD16="-",0,'1b Historical level tables'!AD16)))*'1c Consumption adjusted levels'!$C$8/4.2)+IF('1b Historical level tables'!AD16="-",0,'1b Historical level tables'!AD16)</f>
        <v>138.66835070806692</v>
      </c>
      <c r="AE39" s="214">
        <f>((IF('1b Historical level tables'!AE32="-",0,'1b Historical level tables'!AE32)-(IF('1b Historical level tables'!AE16="-",0,'1b Historical level tables'!AE16)))*'1c Consumption adjusted levels'!$C$8/4.2)+IF('1b Historical level tables'!AE16="-",0,'1b Historical level tables'!AE16)</f>
        <v>142.64517982899204</v>
      </c>
      <c r="AF39" s="214">
        <f>((IF('1b Historical level tables'!AF32="-",0,'1b Historical level tables'!AF32)-(IF('1b Historical level tables'!AF16="-",0,'1b Historical level tables'!AF16)))*'1c Consumption adjusted levels'!$C$8/4.2)+IF('1b Historical level tables'!AF16="-",0,'1b Historical level tables'!AF16)</f>
        <v>142.11801635159634</v>
      </c>
      <c r="AG39" s="214">
        <f>((IF('1b Historical level tables'!AG32="-",0,'1b Historical level tables'!AG32)-(IF('1b Historical level tables'!AG16="-",0,'1b Historical level tables'!AG16)))*'1c Consumption adjusted levels'!$C$8/4.2)+IF('1b Historical level tables'!AG16="-",0,'1b Historical level tables'!AG16)</f>
        <v>150.44779966790696</v>
      </c>
      <c r="AH39" s="214">
        <f>((IF('1b Historical level tables'!AH32="-",0,'1b Historical level tables'!AH32)-(IF('1b Historical level tables'!AH16="-",0,'1b Historical level tables'!AH16)))*'1c Consumption adjusted levels'!$C$8/4.2)+IF('1b Historical level tables'!AH16="-",0,'1b Historical level tables'!AH16)</f>
        <v>149.73706458353601</v>
      </c>
      <c r="AI39" s="214">
        <f>((IF('1b Historical level tables'!AI32="-",0,'1b Historical level tables'!AI32)-(IF('1b Historical level tables'!AI16="-",0,'1b Historical level tables'!AI16)))*'1c Consumption adjusted levels'!$C$8/4.2)+IF('1b Historical level tables'!AI16="-",0,'1b Historical level tables'!AI16)</f>
        <v>156.74527535065894</v>
      </c>
      <c r="AJ39" s="180"/>
      <c r="AK39" s="214">
        <f>((IF('1b Historical level tables'!AK32="-",0,'1b Historical level tables'!AK32)-(IF('1b Historical level tables'!AK16="-",0,'1b Historical level tables'!AK16)))*'1c Consumption adjusted levels'!$C$8/4.2)+IF('1b Historical level tables'!AK16="-",0,'1b Historical level tables'!AK16)</f>
        <v>155.30977206933755</v>
      </c>
      <c r="AL39" s="214">
        <f>((IF('1b Historical level tables'!AL32="-",0,'1b Historical level tables'!AL32)-(IF('1b Historical level tables'!AL16="-",0,'1b Historical level tables'!AL16)))*'1c Consumption adjusted levels'!$C$8/4.2)+IF('1b Historical level tables'!AL16="-",0,'1b Historical level tables'!AL16)</f>
        <v>155.30977206933755</v>
      </c>
      <c r="AM39" s="214">
        <f>((IF('1b Historical level tables'!AM32="-",0,'1b Historical level tables'!AM32)-(IF('1b Historical level tables'!AM16="-",0,'1b Historical level tables'!AM16)))*'1c Consumption adjusted levels'!$C$8/4.2)+IF('1b Historical level tables'!AM16="-",0,'1b Historical level tables'!AM16)</f>
        <v>173.1133391920346</v>
      </c>
      <c r="AN39" s="214">
        <f>((IF('1b Historical level tables'!AN32="-",0,'1b Historical level tables'!AN32)-(IF('1b Historical level tables'!AN16="-",0,'1b Historical level tables'!AN16)))*'1c Consumption adjusted levels'!$C$8/4.2)+IF('1b Historical level tables'!AN16="-",0,'1b Historical level tables'!AN16)</f>
        <v>173.1133391920346</v>
      </c>
      <c r="AO39" s="214">
        <f>((IF('1b Historical level tables'!AO32="-",0,'1b Historical level tables'!AO32)-(IF('1b Historical level tables'!AO16="-",0,'1b Historical level tables'!AO16)))*'1c Consumption adjusted levels'!$C$8/4.2)+IF('1b Historical level tables'!AO16="-",0,'1b Historical level tables'!AO16)</f>
        <v>175.22211382324343</v>
      </c>
      <c r="AP39" s="214">
        <f>((IF('1b Historical level tables'!AP32="-",0,'1b Historical level tables'!AP32)-(IF('1b Historical level tables'!AP16="-",0,'1b Historical level tables'!AP16)))*'1c Consumption adjusted levels'!$C$8/4.2)+IF('1b Historical level tables'!AP16="-",0,'1b Historical level tables'!AP16)</f>
        <v>175.22211382324343</v>
      </c>
      <c r="AQ39" s="214">
        <f>((IF('1b Historical level tables'!AQ32="-",0,'1b Historical level tables'!AQ32)-(IF('1b Historical level tables'!AQ16="-",0,'1b Historical level tables'!AQ16)))*'1c Consumption adjusted levels'!$C$8/4.2)+IF('1b Historical level tables'!AQ16="-",0,'1b Historical level tables'!AQ16)</f>
        <v>200.50675579158167</v>
      </c>
      <c r="AR39" s="214">
        <f>((IF('1b Historical level tables'!AR32="-",0,'1b Historical level tables'!AR32)-(IF('1b Historical level tables'!AR16="-",0,'1b Historical level tables'!AR16)))*'1c Consumption adjusted levels'!$C$8/4.2)+IF('1b Historical level tables'!AR16="-",0,'1b Historical level tables'!AR16)</f>
        <v>200.50675579158167</v>
      </c>
      <c r="AT39" s="182" t="s">
        <v>554</v>
      </c>
      <c r="AU39" s="214">
        <f>((IF('1b Historical level tables'!AU32="-",0,'1b Historical level tables'!AU32)-(IF('1b Historical level tables'!AU16="-",0,'1b Historical level tables'!AU16)))*'1c Consumption adjusted levels'!$C$9/12)+IF('1b Historical level tables'!AU16="-",0,'1b Historical level tables'!AU16)</f>
        <v>18.589347462596031</v>
      </c>
      <c r="AV39" s="214">
        <f>((IF('1b Historical level tables'!AV32="-",0,'1b Historical level tables'!AV32)-(IF('1b Historical level tables'!AV16="-",0,'1b Historical level tables'!AV16)))*'1c Consumption adjusted levels'!$C$9/12)+IF('1b Historical level tables'!AV16="-",0,'1b Historical level tables'!AV16)</f>
        <v>18.589347462596031</v>
      </c>
      <c r="AW39" s="214">
        <f>((IF('1b Historical level tables'!AW32="-",0,'1b Historical level tables'!AW32)-(IF('1b Historical level tables'!AW16="-",0,'1b Historical level tables'!AW16)))*'1c Consumption adjusted levels'!$C$9/12)+IF('1b Historical level tables'!AW16="-",0,'1b Historical level tables'!AW16)</f>
        <v>20.27992348825952</v>
      </c>
      <c r="AX39" s="214">
        <f>((IF('1b Historical level tables'!AX32="-",0,'1b Historical level tables'!AX32)-(IF('1b Historical level tables'!AX16="-",0,'1b Historical level tables'!AX16)))*'1c Consumption adjusted levels'!$C$9/12)+IF('1b Historical level tables'!AX16="-",0,'1b Historical level tables'!AX16)</f>
        <v>20.277026602134171</v>
      </c>
      <c r="AY39" s="214">
        <f>((IF('1b Historical level tables'!AY32="-",0,'1b Historical level tables'!AY32)-(IF('1b Historical level tables'!AY16="-",0,'1b Historical level tables'!AY16)))*'1c Consumption adjusted levels'!$C$9/12)+IF('1b Historical level tables'!AY16="-",0,'1b Historical level tables'!AY16)</f>
        <v>20.91057942413557</v>
      </c>
      <c r="AZ39" s="214">
        <f>((IF('1b Historical level tables'!AZ32="-",0,'1b Historical level tables'!AZ32)-(IF('1b Historical level tables'!AZ16="-",0,'1b Historical level tables'!AZ16)))*'1c Consumption adjusted levels'!$C$9/12)+IF('1b Historical level tables'!AZ16="-",0,'1b Historical level tables'!AZ16)</f>
        <v>21.210069154821277</v>
      </c>
      <c r="BA39" s="214">
        <f>((IF('1b Historical level tables'!BA32="-",0,'1b Historical level tables'!BA32)-(IF('1b Historical level tables'!BA16="-",0,'1b Historical level tables'!BA16)))*'1c Consumption adjusted levels'!$C$9/12)+IF('1b Historical level tables'!BA16="-",0,'1b Historical level tables'!BA16)</f>
        <v>24.510994414041289</v>
      </c>
      <c r="BB39" s="214">
        <f>((IF('1b Historical level tables'!BB32="-",0,'1b Historical level tables'!BB32)-(IF('1b Historical level tables'!BB16="-",0,'1b Historical level tables'!BB16)))*'1c Consumption adjusted levels'!$C$9/12)+IF('1b Historical level tables'!BB16="-",0,'1b Historical level tables'!BB16)</f>
        <v>23.454049927225501</v>
      </c>
      <c r="BC39" s="214">
        <f>((IF('1b Historical level tables'!BC32="-",0,'1b Historical level tables'!BC32)-(IF('1b Historical level tables'!BC16="-",0,'1b Historical level tables'!BC16)))*'1c Consumption adjusted levels'!$C$9/12)+IF('1b Historical level tables'!BC16="-",0,'1b Historical level tables'!BC16)</f>
        <v>23.260281711596061</v>
      </c>
      <c r="BD39" s="214">
        <f>((IF('1b Historical level tables'!BD32="-",0,'1b Historical level tables'!BD32)-(IF('1b Historical level tables'!BD16="-",0,'1b Historical level tables'!BD16)))*'1c Consumption adjusted levels'!$C$9/12)+IF('1b Historical level tables'!BD16="-",0,'1b Historical level tables'!BD16)</f>
        <v>23.15549455171432</v>
      </c>
      <c r="BE39" s="214">
        <f>((IF('1b Historical level tables'!BE32="-",0,'1b Historical level tables'!BE32)-(IF('1b Historical level tables'!BE16="-",0,'1b Historical level tables'!BE16)))*'1c Consumption adjusted levels'!$C$9/12)+IF('1b Historical level tables'!BE16="-",0,'1b Historical level tables'!BE16)</f>
        <v>32.489829807946336</v>
      </c>
      <c r="BF39" s="180"/>
      <c r="BG39" s="214">
        <f>((IF('1b Historical level tables'!BG32="-",0,'1b Historical level tables'!BG32)-(IF('1b Historical level tables'!BG16="-",0,'1b Historical level tables'!BG16)))*'1c Consumption adjusted levels'!$C$9/12)+IF('1b Historical level tables'!BG16="-",0,'1b Historical level tables'!BG16)</f>
        <v>32.60785013397534</v>
      </c>
      <c r="BH39" s="214">
        <f>((IF('1b Historical level tables'!BH32="-",0,'1b Historical level tables'!BH32)-(IF('1b Historical level tables'!BH16="-",0,'1b Historical level tables'!BH16)))*'1c Consumption adjusted levels'!$C$9/12)+IF('1b Historical level tables'!BH16="-",0,'1b Historical level tables'!BH16)</f>
        <v>32.60785013397534</v>
      </c>
      <c r="BI39" s="214">
        <f>((IF('1b Historical level tables'!BI32="-",0,'1b Historical level tables'!BI32)-(IF('1b Historical level tables'!BI16="-",0,'1b Historical level tables'!BI16)))*'1c Consumption adjusted levels'!$C$9/12)+IF('1b Historical level tables'!BI16="-",0,'1b Historical level tables'!BI16)</f>
        <v>32.984693405124489</v>
      </c>
      <c r="BJ39" s="214">
        <f>((IF('1b Historical level tables'!BJ32="-",0,'1b Historical level tables'!BJ32)-(IF('1b Historical level tables'!BJ16="-",0,'1b Historical level tables'!BJ16)))*'1c Consumption adjusted levels'!$C$9/12)+IF('1b Historical level tables'!BJ16="-",0,'1b Historical level tables'!BJ16)</f>
        <v>32.984693405124489</v>
      </c>
      <c r="BK39" s="214">
        <f>((IF('1b Historical level tables'!BK32="-",0,'1b Historical level tables'!BK32)-(IF('1b Historical level tables'!BK16="-",0,'1b Historical level tables'!BK16)))*'1c Consumption adjusted levels'!$C$9/12)+IF('1b Historical level tables'!BK16="-",0,'1b Historical level tables'!BK16)</f>
        <v>32.982648073145015</v>
      </c>
      <c r="BL39" s="214">
        <f>((IF('1b Historical level tables'!BL32="-",0,'1b Historical level tables'!BL32)-(IF('1b Historical level tables'!BL16="-",0,'1b Historical level tables'!BL16)))*'1c Consumption adjusted levels'!$C$9/12)+IF('1b Historical level tables'!BL16="-",0,'1b Historical level tables'!BL16)</f>
        <v>32.982648073145015</v>
      </c>
      <c r="BM39" s="214">
        <f>((IF('1b Historical level tables'!BM32="-",0,'1b Historical level tables'!BM32)-(IF('1b Historical level tables'!BM16="-",0,'1b Historical level tables'!BM16)))*'1c Consumption adjusted levels'!$C$9/12)+IF('1b Historical level tables'!BM16="-",0,'1b Historical level tables'!BM16)</f>
        <v>45.724751066233196</v>
      </c>
      <c r="BN39" s="214">
        <f>((IF('1b Historical level tables'!BN32="-",0,'1b Historical level tables'!BN32)-(IF('1b Historical level tables'!BN16="-",0,'1b Historical level tables'!BN16)))*'1c Consumption adjusted levels'!$C$9/12)+IF('1b Historical level tables'!BN16="-",0,'1b Historical level tables'!BN16)</f>
        <v>45.724751066233196</v>
      </c>
      <c r="BO39" s="150"/>
      <c r="BP39" s="182" t="s">
        <v>554</v>
      </c>
      <c r="BQ39" s="214">
        <f t="shared" si="30"/>
        <v>96.889713048902195</v>
      </c>
      <c r="BR39" s="214">
        <f t="shared" si="31"/>
        <v>97.164010963276468</v>
      </c>
      <c r="BS39" s="214">
        <f t="shared" si="32"/>
        <v>111.07176933047816</v>
      </c>
      <c r="BT39" s="214">
        <f t="shared" si="33"/>
        <v>111.12910077128547</v>
      </c>
      <c r="BU39" s="214">
        <f t="shared" si="34"/>
        <v>117.99573983958138</v>
      </c>
      <c r="BV39" s="214">
        <f t="shared" si="35"/>
        <v>119.42582568884418</v>
      </c>
      <c r="BW39" s="214">
        <f t="shared" si="36"/>
        <v>125.53101955462971</v>
      </c>
      <c r="BX39" s="214">
        <f t="shared" si="37"/>
        <v>124.01388266274054</v>
      </c>
      <c r="BY39" s="214">
        <f t="shared" si="38"/>
        <v>129.60573608559642</v>
      </c>
      <c r="BZ39" s="214">
        <f t="shared" si="39"/>
        <v>128.96996199729398</v>
      </c>
      <c r="CA39" s="214">
        <f t="shared" si="40"/>
        <v>143.96974692425073</v>
      </c>
      <c r="CB39" s="180"/>
      <c r="CC39" s="214">
        <f t="shared" si="23"/>
        <v>143.19337640014643</v>
      </c>
      <c r="CD39" s="214">
        <f t="shared" si="24"/>
        <v>143.19337640014643</v>
      </c>
      <c r="CE39" s="214">
        <f t="shared" si="25"/>
        <v>156.00305938844599</v>
      </c>
      <c r="CF39" s="214">
        <f t="shared" si="26"/>
        <v>156.00305938844599</v>
      </c>
      <c r="CG39" s="214">
        <f t="shared" si="27"/>
        <v>157.46054546978468</v>
      </c>
      <c r="CH39" s="214">
        <f t="shared" si="28"/>
        <v>157.46054546978468</v>
      </c>
      <c r="CI39" s="214">
        <f t="shared" si="29"/>
        <v>187.89541352198586</v>
      </c>
      <c r="CJ39" s="214">
        <f t="shared" si="29"/>
        <v>187.89541352198586</v>
      </c>
    </row>
    <row r="40" spans="2:88" s="165" customFormat="1" ht="10.5" customHeight="1" x14ac:dyDescent="0.25">
      <c r="B40" s="182" t="s">
        <v>555</v>
      </c>
      <c r="C40" s="214">
        <f>((IF('1b Historical level tables'!C33="-",0,'1b Historical level tables'!C33)-(IF('1b Historical level tables'!C17="-",0,'1b Historical level tables'!C17)))*'1c Consumption adjusted levels'!$C$7/3.1)+IF('1b Historical level tables'!C17="-",0,'1b Historical level tables'!C17)</f>
        <v>119.65420827879916</v>
      </c>
      <c r="D40" s="214">
        <f>((IF('1b Historical level tables'!D33="-",0,'1b Historical level tables'!D33)-(IF('1b Historical level tables'!D17="-",0,'1b Historical level tables'!D17)))*'1c Consumption adjusted levels'!$C$7/3.1)+IF('1b Historical level tables'!D17="-",0,'1b Historical level tables'!D17)</f>
        <v>120.43017548377533</v>
      </c>
      <c r="E40" s="214">
        <f>((IF('1b Historical level tables'!E33="-",0,'1b Historical level tables'!E33)-(IF('1b Historical level tables'!E17="-",0,'1b Historical level tables'!E17)))*'1c Consumption adjusted levels'!$C$7/3.1)+IF('1b Historical level tables'!E17="-",0,'1b Historical level tables'!E17)</f>
        <v>116.84599104720263</v>
      </c>
      <c r="F40" s="214">
        <f>((IF('1b Historical level tables'!F33="-",0,'1b Historical level tables'!F33)-(IF('1b Historical level tables'!F17="-",0,'1b Historical level tables'!F17)))*'1c Consumption adjusted levels'!$C$7/3.1)+IF('1b Historical level tables'!F17="-",0,'1b Historical level tables'!F17)</f>
        <v>116.50272864181775</v>
      </c>
      <c r="G40" s="214">
        <f>((IF('1b Historical level tables'!G33="-",0,'1b Historical level tables'!G33)-(IF('1b Historical level tables'!G17="-",0,'1b Historical level tables'!G17)))*'1c Consumption adjusted levels'!$C$7/3.1)+IF('1b Historical level tables'!G17="-",0,'1b Historical level tables'!G17)</f>
        <v>122.77780180608403</v>
      </c>
      <c r="H40" s="214">
        <f>((IF('1b Historical level tables'!H33="-",0,'1b Historical level tables'!H33)-(IF('1b Historical level tables'!H17="-",0,'1b Historical level tables'!H17)))*'1c Consumption adjusted levels'!$C$7/3.1)+IF('1b Historical level tables'!H17="-",0,'1b Historical level tables'!H17)</f>
        <v>124.27712261135555</v>
      </c>
      <c r="I40" s="214">
        <f>((IF('1b Historical level tables'!I33="-",0,'1b Historical level tables'!I33)-(IF('1b Historical level tables'!I17="-",0,'1b Historical level tables'!I17)))*'1c Consumption adjusted levels'!$C$7/3.1)+IF('1b Historical level tables'!I17="-",0,'1b Historical level tables'!I17)</f>
        <v>124.61634031534872</v>
      </c>
      <c r="J40" s="214">
        <f>((IF('1b Historical level tables'!J33="-",0,'1b Historical level tables'!J33)-(IF('1b Historical level tables'!J17="-",0,'1b Historical level tables'!J17)))*'1c Consumption adjusted levels'!$C$7/3.1)+IF('1b Historical level tables'!J17="-",0,'1b Historical level tables'!J17)</f>
        <v>127.65147306888983</v>
      </c>
      <c r="K40" s="214">
        <f>((IF('1b Historical level tables'!K33="-",0,'1b Historical level tables'!K33)-(IF('1b Historical level tables'!K17="-",0,'1b Historical level tables'!K17)))*'1c Consumption adjusted levels'!$C$7/3.1)+IF('1b Historical level tables'!K17="-",0,'1b Historical level tables'!K17)</f>
        <v>135.64030276956268</v>
      </c>
      <c r="L40" s="214">
        <f>((IF('1b Historical level tables'!L33="-",0,'1b Historical level tables'!L33)-(IF('1b Historical level tables'!L17="-",0,'1b Historical level tables'!L17)))*'1c Consumption adjusted levels'!$C$7/3.1)+IF('1b Historical level tables'!L17="-",0,'1b Historical level tables'!L17)</f>
        <v>135.74046380309898</v>
      </c>
      <c r="M40" s="214">
        <f>((IF('1b Historical level tables'!M33="-",0,'1b Historical level tables'!M33)-(IF('1b Historical level tables'!M17="-",0,'1b Historical level tables'!M17)))*'1c Consumption adjusted levels'!$C$7/3.1)+IF('1b Historical level tables'!M17="-",0,'1b Historical level tables'!M17)</f>
        <v>186.60371118906642</v>
      </c>
      <c r="N40" s="180"/>
      <c r="O40" s="214">
        <f>((IF('1b Historical level tables'!O33="-",0,'1b Historical level tables'!O33)-(IF('1b Historical level tables'!O17="-",0,'1b Historical level tables'!O17)))*'1c Consumption adjusted levels'!$C$7/3.1)+IF('1b Historical level tables'!O17="-",0,'1b Historical level tables'!O17)</f>
        <v>191.31244731621609</v>
      </c>
      <c r="P40" s="214">
        <f>((IF('1b Historical level tables'!P33="-",0,'1b Historical level tables'!P33)-(IF('1b Historical level tables'!P17="-",0,'1b Historical level tables'!P17)))*'1c Consumption adjusted levels'!$C$7/3.1)+IF('1b Historical level tables'!P17="-",0,'1b Historical level tables'!P17)</f>
        <v>191.31244731621609</v>
      </c>
      <c r="Q40" s="214">
        <f>((IF('1b Historical level tables'!Q33="-",0,'1b Historical level tables'!Q33)-(IF('1b Historical level tables'!Q17="-",0,'1b Historical level tables'!Q17)))*'1c Consumption adjusted levels'!$C$7/3.1)+IF('1b Historical level tables'!Q17="-",0,'1b Historical level tables'!Q17)</f>
        <v>210.12740172038917</v>
      </c>
      <c r="R40" s="214">
        <f>((IF('1b Historical level tables'!R33="-",0,'1b Historical level tables'!R33)-(IF('1b Historical level tables'!R17="-",0,'1b Historical level tables'!R17)))*'1c Consumption adjusted levels'!$C$7/3.1)+IF('1b Historical level tables'!R17="-",0,'1b Historical level tables'!R17)</f>
        <v>215.54625370060393</v>
      </c>
      <c r="S40" s="214">
        <f>((IF('1b Historical level tables'!S33="-",0,'1b Historical level tables'!S33)-(IF('1b Historical level tables'!S17="-",0,'1b Historical level tables'!S17)))*'1c Consumption adjusted levels'!$C$7/3.1)+IF('1b Historical level tables'!S17="-",0,'1b Historical level tables'!S17)</f>
        <v>216.41057763184469</v>
      </c>
      <c r="T40" s="214">
        <f>((IF('1b Historical level tables'!T33="-",0,'1b Historical level tables'!T33)-(IF('1b Historical level tables'!T17="-",0,'1b Historical level tables'!T17)))*'1c Consumption adjusted levels'!$C$7/3.1)+IF('1b Historical level tables'!T17="-",0,'1b Historical level tables'!T17)</f>
        <v>216.41057763184469</v>
      </c>
      <c r="U40" s="214">
        <f>((IF('1b Historical level tables'!U33="-",0,'1b Historical level tables'!U33)-(IF('1b Historical level tables'!U17="-",0,'1b Historical level tables'!U17)))*'1c Consumption adjusted levels'!$C$7/3.1)+IF('1b Historical level tables'!U17="-",0,'1b Historical level tables'!U17)</f>
        <v>204.46172840005272</v>
      </c>
      <c r="V40" s="214">
        <f>((IF('1b Historical level tables'!V33="-",0,'1b Historical level tables'!V33)-(IF('1b Historical level tables'!V17="-",0,'1b Historical level tables'!V17)))*'1c Consumption adjusted levels'!$C$7/3.1)+IF('1b Historical level tables'!V17="-",0,'1b Historical level tables'!V17)</f>
        <v>199.01381804450449</v>
      </c>
      <c r="W40" s="150"/>
      <c r="X40" s="182" t="s">
        <v>555</v>
      </c>
      <c r="Y40" s="214">
        <f>((IF('1b Historical level tables'!Y33="-",0,'1b Historical level tables'!Y33)-(IF('1b Historical level tables'!Y17="-",0,'1b Historical level tables'!Y17)))*'1c Consumption adjusted levels'!$C$8/4.2)+IF('1b Historical level tables'!Y17="-",0,'1b Historical level tables'!Y17)</f>
        <v>131.80360217659251</v>
      </c>
      <c r="Z40" s="214">
        <f>((IF('1b Historical level tables'!Z33="-",0,'1b Historical level tables'!Z33)-(IF('1b Historical level tables'!Z17="-",0,'1b Historical level tables'!Z17)))*'1c Consumption adjusted levels'!$C$8/4.2)+IF('1b Historical level tables'!Z17="-",0,'1b Historical level tables'!Z17)</f>
        <v>132.92285579848067</v>
      </c>
      <c r="AA40" s="214">
        <f>((IF('1b Historical level tables'!AA33="-",0,'1b Historical level tables'!AA33)-(IF('1b Historical level tables'!AA17="-",0,'1b Historical level tables'!AA17)))*'1c Consumption adjusted levels'!$C$8/4.2)+IF('1b Historical level tables'!AA17="-",0,'1b Historical level tables'!AA17)</f>
        <v>137.45935893706141</v>
      </c>
      <c r="AB40" s="214">
        <f>((IF('1b Historical level tables'!AB33="-",0,'1b Historical level tables'!AB33)-(IF('1b Historical level tables'!AB17="-",0,'1b Historical level tables'!AB17)))*'1c Consumption adjusted levels'!$C$8/4.2)+IF('1b Historical level tables'!AB17="-",0,'1b Historical level tables'!AB17)</f>
        <v>136.96423313294895</v>
      </c>
      <c r="AC40" s="214">
        <f>((IF('1b Historical level tables'!AC33="-",0,'1b Historical level tables'!AC33)-(IF('1b Historical level tables'!AC17="-",0,'1b Historical level tables'!AC17)))*'1c Consumption adjusted levels'!$C$8/4.2)+IF('1b Historical level tables'!AC17="-",0,'1b Historical level tables'!AC17)</f>
        <v>145.0980523627066</v>
      </c>
      <c r="AD40" s="214">
        <f>((IF('1b Historical level tables'!AD33="-",0,'1b Historical level tables'!AD33)-(IF('1b Historical level tables'!AD17="-",0,'1b Historical level tables'!AD17)))*'1c Consumption adjusted levels'!$C$8/4.2)+IF('1b Historical level tables'!AD17="-",0,'1b Historical level tables'!AD17)</f>
        <v>145.96391081032471</v>
      </c>
      <c r="AE40" s="214">
        <f>((IF('1b Historical level tables'!AE33="-",0,'1b Historical level tables'!AE33)-(IF('1b Historical level tables'!AE17="-",0,'1b Historical level tables'!AE17)))*'1c Consumption adjusted levels'!$C$8/4.2)+IF('1b Historical level tables'!AE17="-",0,'1b Historical level tables'!AE17)</f>
        <v>146.85312858700027</v>
      </c>
      <c r="AF40" s="214">
        <f>((IF('1b Historical level tables'!AF33="-",0,'1b Historical level tables'!AF33)-(IF('1b Historical level tables'!AF17="-",0,'1b Historical level tables'!AF17)))*'1c Consumption adjusted levels'!$C$8/4.2)+IF('1b Historical level tables'!AF17="-",0,'1b Historical level tables'!AF17)</f>
        <v>149.85432611460479</v>
      </c>
      <c r="AG40" s="214">
        <f>((IF('1b Historical level tables'!AG33="-",0,'1b Historical level tables'!AG33)-(IF('1b Historical level tables'!AG17="-",0,'1b Historical level tables'!AG17)))*'1c Consumption adjusted levels'!$C$8/4.2)+IF('1b Historical level tables'!AG17="-",0,'1b Historical level tables'!AG17)</f>
        <v>160.08509717193974</v>
      </c>
      <c r="AH40" s="214">
        <f>((IF('1b Historical level tables'!AH33="-",0,'1b Historical level tables'!AH33)-(IF('1b Historical level tables'!AH17="-",0,'1b Historical level tables'!AH17)))*'1c Consumption adjusted levels'!$C$8/4.2)+IF('1b Historical level tables'!AH17="-",0,'1b Historical level tables'!AH17)</f>
        <v>159.1733906583697</v>
      </c>
      <c r="AI40" s="214">
        <f>((IF('1b Historical level tables'!AI33="-",0,'1b Historical level tables'!AI33)-(IF('1b Historical level tables'!AI17="-",0,'1b Historical level tables'!AI17)))*'1c Consumption adjusted levels'!$C$8/4.2)+IF('1b Historical level tables'!AI17="-",0,'1b Historical level tables'!AI17)</f>
        <v>202.12848997534746</v>
      </c>
      <c r="AJ40" s="180"/>
      <c r="AK40" s="214">
        <f>((IF('1b Historical level tables'!AK33="-",0,'1b Historical level tables'!AK33)-(IF('1b Historical level tables'!AK17="-",0,'1b Historical level tables'!AK17)))*'1c Consumption adjusted levels'!$C$8/4.2)+IF('1b Historical level tables'!AK17="-",0,'1b Historical level tables'!AK17)</f>
        <v>212.10602371861245</v>
      </c>
      <c r="AL40" s="214">
        <f>((IF('1b Historical level tables'!AL33="-",0,'1b Historical level tables'!AL33)-(IF('1b Historical level tables'!AL17="-",0,'1b Historical level tables'!AL17)))*'1c Consumption adjusted levels'!$C$8/4.2)+IF('1b Historical level tables'!AL17="-",0,'1b Historical level tables'!AL17)</f>
        <v>212.10602371861245</v>
      </c>
      <c r="AM40" s="214">
        <f>((IF('1b Historical level tables'!AM33="-",0,'1b Historical level tables'!AM33)-(IF('1b Historical level tables'!AM17="-",0,'1b Historical level tables'!AM17)))*'1c Consumption adjusted levels'!$C$8/4.2)+IF('1b Historical level tables'!AM17="-",0,'1b Historical level tables'!AM17)</f>
        <v>241.61685165601995</v>
      </c>
      <c r="AN40" s="214">
        <f>((IF('1b Historical level tables'!AN33="-",0,'1b Historical level tables'!AN33)-(IF('1b Historical level tables'!AN17="-",0,'1b Historical level tables'!AN17)))*'1c Consumption adjusted levels'!$C$8/4.2)+IF('1b Historical level tables'!AN17="-",0,'1b Historical level tables'!AN17)</f>
        <v>248.96480289969946</v>
      </c>
      <c r="AO40" s="214">
        <f>((IF('1b Historical level tables'!AO33="-",0,'1b Historical level tables'!AO33)-(IF('1b Historical level tables'!AO17="-",0,'1b Historical level tables'!AO17)))*'1c Consumption adjusted levels'!$C$8/4.2)+IF('1b Historical level tables'!AO17="-",0,'1b Historical level tables'!AO17)</f>
        <v>252.57889383419959</v>
      </c>
      <c r="AP40" s="214">
        <f>((IF('1b Historical level tables'!AP33="-",0,'1b Historical level tables'!AP33)-(IF('1b Historical level tables'!AP17="-",0,'1b Historical level tables'!AP17)))*'1c Consumption adjusted levels'!$C$8/4.2)+IF('1b Historical level tables'!AP17="-",0,'1b Historical level tables'!AP17)</f>
        <v>252.57889383419959</v>
      </c>
      <c r="AQ40" s="214">
        <f>((IF('1b Historical level tables'!AQ33="-",0,'1b Historical level tables'!AQ33)-(IF('1b Historical level tables'!AQ17="-",0,'1b Historical level tables'!AQ17)))*'1c Consumption adjusted levels'!$C$8/4.2)+IF('1b Historical level tables'!AQ17="-",0,'1b Historical level tables'!AQ17)</f>
        <v>227.1652563917923</v>
      </c>
      <c r="AR40" s="214">
        <f>((IF('1b Historical level tables'!AR33="-",0,'1b Historical level tables'!AR33)-(IF('1b Historical level tables'!AR17="-",0,'1b Historical level tables'!AR17)))*'1c Consumption adjusted levels'!$C$8/4.2)+IF('1b Historical level tables'!AR17="-",0,'1b Historical level tables'!AR17)</f>
        <v>219.77598138526602</v>
      </c>
      <c r="AT40" s="182" t="s">
        <v>555</v>
      </c>
      <c r="AU40" s="214">
        <f>((IF('1b Historical level tables'!AU33="-",0,'1b Historical level tables'!AU33)-(IF('1b Historical level tables'!AU17="-",0,'1b Historical level tables'!AU17)))*'1c Consumption adjusted levels'!$C$9/12)+IF('1b Historical level tables'!AU17="-",0,'1b Historical level tables'!AU17)</f>
        <v>117.33789721068213</v>
      </c>
      <c r="AV40" s="214">
        <f>((IF('1b Historical level tables'!AV33="-",0,'1b Historical level tables'!AV33)-(IF('1b Historical level tables'!AV17="-",0,'1b Historical level tables'!AV17)))*'1c Consumption adjusted levels'!$C$9/12)+IF('1b Historical level tables'!AV17="-",0,'1b Historical level tables'!AV17)</f>
        <v>117.3608972104455</v>
      </c>
      <c r="AW40" s="214">
        <f>((IF('1b Historical level tables'!AW33="-",0,'1b Historical level tables'!AW33)-(IF('1b Historical level tables'!AW17="-",0,'1b Historical level tables'!AW17)))*'1c Consumption adjusted levels'!$C$9/12)+IF('1b Historical level tables'!AW17="-",0,'1b Historical level tables'!AW17)</f>
        <v>121.00867205716027</v>
      </c>
      <c r="AX40" s="214">
        <f>((IF('1b Historical level tables'!AX33="-",0,'1b Historical level tables'!AX33)-(IF('1b Historical level tables'!AX17="-",0,'1b Historical level tables'!AX17)))*'1c Consumption adjusted levels'!$C$9/12)+IF('1b Historical level tables'!AX17="-",0,'1b Historical level tables'!AX17)</f>
        <v>121.07767205645042</v>
      </c>
      <c r="AY40" s="214">
        <f>((IF('1b Historical level tables'!AY33="-",0,'1b Historical level tables'!AY33)-(IF('1b Historical level tables'!AY17="-",0,'1b Historical level tables'!AY17)))*'1c Consumption adjusted levels'!$C$9/12)+IF('1b Historical level tables'!AY17="-",0,'1b Historical level tables'!AY17)</f>
        <v>126.25535696967951</v>
      </c>
      <c r="AZ40" s="214">
        <f>((IF('1b Historical level tables'!AZ33="-",0,'1b Historical level tables'!AZ33)-(IF('1b Historical level tables'!AZ17="-",0,'1b Historical level tables'!AZ17)))*'1c Consumption adjusted levels'!$C$9/12)+IF('1b Historical level tables'!AZ17="-",0,'1b Historical level tables'!AZ17)</f>
        <v>125.82985697405668</v>
      </c>
      <c r="BA40" s="214">
        <f>((IF('1b Historical level tables'!BA33="-",0,'1b Historical level tables'!BA33)-(IF('1b Historical level tables'!BA17="-",0,'1b Historical level tables'!BA17)))*'1c Consumption adjusted levels'!$C$9/12)+IF('1b Historical level tables'!BA17="-",0,'1b Historical level tables'!BA17)</f>
        <v>126.73530093007265</v>
      </c>
      <c r="BB40" s="214">
        <f>((IF('1b Historical level tables'!BB33="-",0,'1b Historical level tables'!BB33)-(IF('1b Historical level tables'!BB17="-",0,'1b Historical level tables'!BB17)))*'1c Consumption adjusted levels'!$C$9/12)+IF('1b Historical level tables'!BB17="-",0,'1b Historical level tables'!BB17)</f>
        <v>124.18230095633567</v>
      </c>
      <c r="BC40" s="214">
        <f>((IF('1b Historical level tables'!BC33="-",0,'1b Historical level tables'!BC33)-(IF('1b Historical level tables'!BC17="-",0,'1b Historical level tables'!BC17)))*'1c Consumption adjusted levels'!$C$9/12)+IF('1b Historical level tables'!BC17="-",0,'1b Historical level tables'!BC17)</f>
        <v>118.52511961338128</v>
      </c>
      <c r="BD40" s="214">
        <f>((IF('1b Historical level tables'!BD33="-",0,'1b Historical level tables'!BD33)-(IF('1b Historical level tables'!BD17="-",0,'1b Historical level tables'!BD17)))*'1c Consumption adjusted levels'!$C$9/12)+IF('1b Historical level tables'!BD17="-",0,'1b Historical level tables'!BD17)</f>
        <v>118.1111196176402</v>
      </c>
      <c r="BE40" s="214">
        <f>((IF('1b Historical level tables'!BE33="-",0,'1b Historical level tables'!BE33)-(IF('1b Historical level tables'!BE17="-",0,'1b Historical level tables'!BE17)))*'1c Consumption adjusted levels'!$C$9/12)+IF('1b Historical level tables'!BE17="-",0,'1b Historical level tables'!BE17)</f>
        <v>169.51667708820952</v>
      </c>
      <c r="BF40" s="180"/>
      <c r="BG40" s="214">
        <f>((IF('1b Historical level tables'!BG33="-",0,'1b Historical level tables'!BG33)-(IF('1b Historical level tables'!BG17="-",0,'1b Historical level tables'!BG17)))*'1c Consumption adjusted levels'!$C$9/12)+IF('1b Historical level tables'!BG17="-",0,'1b Historical level tables'!BG17)</f>
        <v>165.26019517245186</v>
      </c>
      <c r="BH40" s="214">
        <f>((IF('1b Historical level tables'!BH33="-",0,'1b Historical level tables'!BH33)-(IF('1b Historical level tables'!BH17="-",0,'1b Historical level tables'!BH17)))*'1c Consumption adjusted levels'!$C$9/12)+IF('1b Historical level tables'!BH17="-",0,'1b Historical level tables'!BH17)</f>
        <v>165.26019517245186</v>
      </c>
      <c r="BI40" s="214">
        <f>((IF('1b Historical level tables'!BI33="-",0,'1b Historical level tables'!BI33)-(IF('1b Historical level tables'!BI17="-",0,'1b Historical level tables'!BI17)))*'1c Consumption adjusted levels'!$C$9/12)+IF('1b Historical level tables'!BI17="-",0,'1b Historical level tables'!BI17)</f>
        <v>162.66155933819132</v>
      </c>
      <c r="BJ40" s="214">
        <f>((IF('1b Historical level tables'!BJ33="-",0,'1b Historical level tables'!BJ33)-(IF('1b Historical level tables'!BJ17="-",0,'1b Historical level tables'!BJ17)))*'1c Consumption adjusted levels'!$C$9/12)+IF('1b Historical level tables'!BJ17="-",0,'1b Historical level tables'!BJ17)</f>
        <v>162.66155933819132</v>
      </c>
      <c r="BK40" s="214">
        <f>((IF('1b Historical level tables'!BK33="-",0,'1b Historical level tables'!BK33)-(IF('1b Historical level tables'!BK17="-",0,'1b Historical level tables'!BK17)))*'1c Consumption adjusted levels'!$C$9/12)+IF('1b Historical level tables'!BK17="-",0,'1b Historical level tables'!BK17)</f>
        <v>164.8465593157139</v>
      </c>
      <c r="BL40" s="214">
        <f>((IF('1b Historical level tables'!BL33="-",0,'1b Historical level tables'!BL33)-(IF('1b Historical level tables'!BL17="-",0,'1b Historical level tables'!BL17)))*'1c Consumption adjusted levels'!$C$9/12)+IF('1b Historical level tables'!BL17="-",0,'1b Historical level tables'!BL17)</f>
        <v>164.8465593157139</v>
      </c>
      <c r="BM40" s="214">
        <f>((IF('1b Historical level tables'!BM33="-",0,'1b Historical level tables'!BM33)-(IF('1b Historical level tables'!BM17="-",0,'1b Historical level tables'!BM17)))*'1c Consumption adjusted levels'!$C$9/12)+IF('1b Historical level tables'!BM17="-",0,'1b Historical level tables'!BM17)</f>
        <v>163.68591109357919</v>
      </c>
      <c r="BN40" s="214">
        <f>((IF('1b Historical level tables'!BN33="-",0,'1b Historical level tables'!BN33)-(IF('1b Historical level tables'!BN17="-",0,'1b Historical level tables'!BN17)))*'1c Consumption adjusted levels'!$C$9/12)+IF('1b Historical level tables'!BN17="-",0,'1b Historical level tables'!BN17)</f>
        <v>163.68591109357919</v>
      </c>
      <c r="BO40" s="150"/>
      <c r="BP40" s="182" t="s">
        <v>555</v>
      </c>
      <c r="BQ40" s="214">
        <f t="shared" si="30"/>
        <v>236.99210548948128</v>
      </c>
      <c r="BR40" s="214">
        <f t="shared" si="31"/>
        <v>237.79107269422082</v>
      </c>
      <c r="BS40" s="214">
        <f t="shared" si="32"/>
        <v>237.85466310436288</v>
      </c>
      <c r="BT40" s="214">
        <f t="shared" si="33"/>
        <v>237.58040069826819</v>
      </c>
      <c r="BU40" s="214">
        <f t="shared" si="34"/>
        <v>249.03315877576352</v>
      </c>
      <c r="BV40" s="214">
        <f t="shared" si="35"/>
        <v>250.10697958541223</v>
      </c>
      <c r="BW40" s="214">
        <f t="shared" si="36"/>
        <v>251.35164124542138</v>
      </c>
      <c r="BX40" s="214">
        <f t="shared" si="37"/>
        <v>251.83377402522549</v>
      </c>
      <c r="BY40" s="214">
        <f t="shared" si="38"/>
        <v>254.16542238294397</v>
      </c>
      <c r="BZ40" s="214">
        <f t="shared" si="39"/>
        <v>253.85158342073919</v>
      </c>
      <c r="CA40" s="214">
        <f t="shared" si="40"/>
        <v>356.12038827727594</v>
      </c>
      <c r="CB40" s="180"/>
      <c r="CC40" s="214">
        <f t="shared" si="23"/>
        <v>356.57264248866795</v>
      </c>
      <c r="CD40" s="214">
        <f t="shared" si="24"/>
        <v>356.57264248866795</v>
      </c>
      <c r="CE40" s="214">
        <f t="shared" si="25"/>
        <v>372.78896105858053</v>
      </c>
      <c r="CF40" s="214">
        <f t="shared" si="26"/>
        <v>378.20781303879528</v>
      </c>
      <c r="CG40" s="214">
        <f t="shared" si="27"/>
        <v>381.25713694755859</v>
      </c>
      <c r="CH40" s="214">
        <f t="shared" si="28"/>
        <v>381.25713694755859</v>
      </c>
      <c r="CI40" s="214">
        <f t="shared" si="29"/>
        <v>368.14763949363191</v>
      </c>
      <c r="CJ40" s="214">
        <f t="shared" si="29"/>
        <v>362.69972913808368</v>
      </c>
    </row>
    <row r="41" spans="2:88" s="165" customFormat="1" ht="10.5" customHeight="1" x14ac:dyDescent="0.25">
      <c r="B41" s="182" t="s">
        <v>556</v>
      </c>
      <c r="C41" s="214">
        <f>((IF('1b Historical level tables'!C34="-",0,'1b Historical level tables'!C34)-(IF('1b Historical level tables'!C18="-",0,'1b Historical level tables'!C18)))*'1c Consumption adjusted levels'!$C$7/3.1)+IF('1b Historical level tables'!C18="-",0,'1b Historical level tables'!C18)</f>
        <v>73.283458064516125</v>
      </c>
      <c r="D41" s="214">
        <f>((IF('1b Historical level tables'!D34="-",0,'1b Historical level tables'!D34)-(IF('1b Historical level tables'!D18="-",0,'1b Historical level tables'!D18)))*'1c Consumption adjusted levels'!$C$7/3.1)+IF('1b Historical level tables'!D18="-",0,'1b Historical level tables'!D18)</f>
        <v>74.215635124045207</v>
      </c>
      <c r="E41" s="214">
        <f>((IF('1b Historical level tables'!E34="-",0,'1b Historical level tables'!E34)-(IF('1b Historical level tables'!E18="-",0,'1b Historical level tables'!E18)))*'1c Consumption adjusted levels'!$C$7/3.1)+IF('1b Historical level tables'!E18="-",0,'1b Historical level tables'!E18)</f>
        <v>75.291224038886426</v>
      </c>
      <c r="F41" s="214">
        <f>((IF('1b Historical level tables'!F34="-",0,'1b Historical level tables'!F34)-(IF('1b Historical level tables'!F18="-",0,'1b Historical level tables'!F18)))*'1c Consumption adjusted levels'!$C$7/3.1)+IF('1b Historical level tables'!F18="-",0,'1b Historical level tables'!F18)</f>
        <v>75.936577387791175</v>
      </c>
      <c r="G41" s="214">
        <f>((IF('1b Historical level tables'!G34="-",0,'1b Historical level tables'!G34)-(IF('1b Historical level tables'!G18="-",0,'1b Historical level tables'!G18)))*'1c Consumption adjusted levels'!$C$7/3.1)+IF('1b Historical level tables'!G18="-",0,'1b Historical level tables'!G18)</f>
        <v>76.797048519664145</v>
      </c>
      <c r="H41" s="214">
        <f>((IF('1b Historical level tables'!H34="-",0,'1b Historical level tables'!H34)-(IF('1b Historical level tables'!H18="-",0,'1b Historical level tables'!H18)))*'1c Consumption adjusted levels'!$C$7/3.1)+IF('1b Historical level tables'!H18="-",0,'1b Historical level tables'!H18)</f>
        <v>77.37069594091281</v>
      </c>
      <c r="I41" s="214">
        <f>((IF('1b Historical level tables'!I34="-",0,'1b Historical level tables'!I34)-(IF('1b Historical level tables'!I18="-",0,'1b Historical level tables'!I18)))*'1c Consumption adjusted levels'!$C$7/3.1)+IF('1b Historical level tables'!I18="-",0,'1b Historical level tables'!I18)</f>
        <v>77.800931506849309</v>
      </c>
      <c r="J41" s="214">
        <f>((IF('1b Historical level tables'!J34="-",0,'1b Historical level tables'!J34)-(IF('1b Historical level tables'!J18="-",0,'1b Historical level tables'!J18)))*'1c Consumption adjusted levels'!$C$7/3.1)+IF('1b Historical level tables'!J18="-",0,'1b Historical level tables'!J18)</f>
        <v>78.016049289817545</v>
      </c>
      <c r="K41" s="214">
        <f>((IF('1b Historical level tables'!K34="-",0,'1b Historical level tables'!K34)-(IF('1b Historical level tables'!K18="-",0,'1b Historical level tables'!K18)))*'1c Consumption adjusted levels'!$C$7/3.1)+IF('1b Historical level tables'!K18="-",0,'1b Historical level tables'!K18)</f>
        <v>78.446284855754072</v>
      </c>
      <c r="L41" s="214">
        <f>((IF('1b Historical level tables'!L34="-",0,'1b Historical level tables'!L34)-(IF('1b Historical level tables'!L18="-",0,'1b Historical level tables'!L18)))*'1c Consumption adjusted levels'!$C$7/3.1)+IF('1b Historical level tables'!L18="-",0,'1b Historical level tables'!L18)</f>
        <v>79.880403408875679</v>
      </c>
      <c r="M41" s="214">
        <f>((IF('1b Historical level tables'!M34="-",0,'1b Historical level tables'!M34)-(IF('1b Historical level tables'!M18="-",0,'1b Historical level tables'!M18)))*'1c Consumption adjusted levels'!$C$7/3.1)+IF('1b Historical level tables'!M18="-",0,'1b Historical level tables'!M18)</f>
        <v>82.24669902152641</v>
      </c>
      <c r="N41" s="180"/>
      <c r="O41" s="214">
        <f>((IF('1b Historical level tables'!O34="-",0,'1b Historical level tables'!O34)-(IF('1b Historical level tables'!O18="-",0,'1b Historical level tables'!O18)))*'1c Consumption adjusted levels'!$C$7/3.1)+IF('1b Historical level tables'!O18="-",0,'1b Historical level tables'!O18)</f>
        <v>86.405642825579179</v>
      </c>
      <c r="P41" s="214">
        <f>((IF('1b Historical level tables'!P34="-",0,'1b Historical level tables'!P34)-(IF('1b Historical level tables'!P18="-",0,'1b Historical level tables'!P18)))*'1c Consumption adjusted levels'!$C$7/3.1)+IF('1b Historical level tables'!P18="-",0,'1b Historical level tables'!P18)</f>
        <v>86.405642825579179</v>
      </c>
      <c r="Q41" s="214">
        <f>((IF('1b Historical level tables'!Q34="-",0,'1b Historical level tables'!Q34)-(IF('1b Historical level tables'!Q18="-",0,'1b Historical level tables'!Q18)))*'1c Consumption adjusted levels'!$C$7/3.1)+IF('1b Historical level tables'!Q18="-",0,'1b Historical level tables'!Q18)</f>
        <v>89.847527353071115</v>
      </c>
      <c r="R41" s="214">
        <f>((IF('1b Historical level tables'!R34="-",0,'1b Historical level tables'!R34)-(IF('1b Historical level tables'!R18="-",0,'1b Historical level tables'!R18)))*'1c Consumption adjusted levels'!$C$7/3.1)+IF('1b Historical level tables'!R18="-",0,'1b Historical level tables'!R18)</f>
        <v>89.847527353071115</v>
      </c>
      <c r="S41" s="214">
        <f>((IF('1b Historical level tables'!S34="-",0,'1b Historical level tables'!S34)-(IF('1b Historical level tables'!S18="-",0,'1b Historical level tables'!S18)))*'1c Consumption adjusted levels'!$C$7/3.1)+IF('1b Historical level tables'!S18="-",0,'1b Historical level tables'!S18)</f>
        <v>92.787470386970512</v>
      </c>
      <c r="T41" s="214">
        <f>((IF('1b Historical level tables'!T34="-",0,'1b Historical level tables'!T34)-(IF('1b Historical level tables'!T18="-",0,'1b Historical level tables'!T18)))*'1c Consumption adjusted levels'!$C$7/3.1)+IF('1b Historical level tables'!T18="-",0,'1b Historical level tables'!T18)</f>
        <v>92.787470386970512</v>
      </c>
      <c r="U41" s="214">
        <f>((IF('1b Historical level tables'!U34="-",0,'1b Historical level tables'!U34)-(IF('1b Historical level tables'!U18="-",0,'1b Historical level tables'!U18)))*'1c Consumption adjusted levels'!$C$7/3.1)+IF('1b Historical level tables'!U18="-",0,'1b Historical level tables'!U18)</f>
        <v>93.576235591187384</v>
      </c>
      <c r="V41" s="214">
        <f>((IF('1b Historical level tables'!V34="-",0,'1b Historical level tables'!V34)-(IF('1b Historical level tables'!V18="-",0,'1b Historical level tables'!V18)))*'1c Consumption adjusted levels'!$C$7/3.1)+IF('1b Historical level tables'!V18="-",0,'1b Historical level tables'!V18)</f>
        <v>93.576235591187384</v>
      </c>
      <c r="W41" s="150"/>
      <c r="X41" s="182" t="s">
        <v>556</v>
      </c>
      <c r="Y41" s="214">
        <f>((IF('1b Historical level tables'!Y34="-",0,'1b Historical level tables'!Y34)-(IF('1b Historical level tables'!Y18="-",0,'1b Historical level tables'!Y18)))*'1c Consumption adjusted levels'!$C$8/4.2)+IF('1b Historical level tables'!Y18="-",0,'1b Historical level tables'!Y18)</f>
        <v>75.526085714285699</v>
      </c>
      <c r="Z41" s="214">
        <f>((IF('1b Historical level tables'!Z34="-",0,'1b Historical level tables'!Z34)-(IF('1b Historical level tables'!Z18="-",0,'1b Historical level tables'!Z18)))*'1c Consumption adjusted levels'!$C$8/4.2)+IF('1b Historical level tables'!Z18="-",0,'1b Historical level tables'!Z18)</f>
        <v>76.486789348616156</v>
      </c>
      <c r="AA41" s="214">
        <f>((IF('1b Historical level tables'!AA34="-",0,'1b Historical level tables'!AA34)-(IF('1b Historical level tables'!AA18="-",0,'1b Historical level tables'!AA18)))*'1c Consumption adjusted levels'!$C$8/4.2)+IF('1b Historical level tables'!AA18="-",0,'1b Historical level tables'!AA18)</f>
        <v>77.595293542074359</v>
      </c>
      <c r="AB41" s="214">
        <f>((IF('1b Historical level tables'!AB34="-",0,'1b Historical level tables'!AB34)-(IF('1b Historical level tables'!AB18="-",0,'1b Historical level tables'!AB18)))*'1c Consumption adjusted levels'!$C$8/4.2)+IF('1b Historical level tables'!AB18="-",0,'1b Historical level tables'!AB18)</f>
        <v>78.260396058149283</v>
      </c>
      <c r="AC41" s="214">
        <f>((IF('1b Historical level tables'!AC34="-",0,'1b Historical level tables'!AC34)-(IF('1b Historical level tables'!AC18="-",0,'1b Historical level tables'!AC18)))*'1c Consumption adjusted levels'!$C$8/4.2)+IF('1b Historical level tables'!AC18="-",0,'1b Historical level tables'!AC18)</f>
        <v>79.147199412915825</v>
      </c>
      <c r="AD41" s="214">
        <f>((IF('1b Historical level tables'!AD34="-",0,'1b Historical level tables'!AD34)-(IF('1b Historical level tables'!AD18="-",0,'1b Historical level tables'!AD18)))*'1c Consumption adjusted levels'!$C$8/4.2)+IF('1b Historical level tables'!AD18="-",0,'1b Historical level tables'!AD18)</f>
        <v>79.738401649426862</v>
      </c>
      <c r="AE41" s="214">
        <f>((IF('1b Historical level tables'!AE34="-",0,'1b Historical level tables'!AE34)-(IF('1b Historical level tables'!AE18="-",0,'1b Historical level tables'!AE18)))*'1c Consumption adjusted levels'!$C$8/4.2)+IF('1b Historical level tables'!AE18="-",0,'1b Historical level tables'!AE18)</f>
        <v>80.181803326810169</v>
      </c>
      <c r="AF41" s="214">
        <f>((IF('1b Historical level tables'!AF34="-",0,'1b Historical level tables'!AF34)-(IF('1b Historical level tables'!AF18="-",0,'1b Historical level tables'!AF18)))*'1c Consumption adjusted levels'!$C$8/4.2)+IF('1b Historical level tables'!AF18="-",0,'1b Historical level tables'!AF18)</f>
        <v>80.403504165501801</v>
      </c>
      <c r="AG41" s="214">
        <f>((IF('1b Historical level tables'!AG34="-",0,'1b Historical level tables'!AG34)-(IF('1b Historical level tables'!AG18="-",0,'1b Historical level tables'!AG18)))*'1c Consumption adjusted levels'!$C$8/4.2)+IF('1b Historical level tables'!AG18="-",0,'1b Historical level tables'!AG18)</f>
        <v>80.846905842885107</v>
      </c>
      <c r="AH41" s="214">
        <f>((IF('1b Historical level tables'!AH34="-",0,'1b Historical level tables'!AH34)-(IF('1b Historical level tables'!AH18="-",0,'1b Historical level tables'!AH18)))*'1c Consumption adjusted levels'!$C$8/4.2)+IF('1b Historical level tables'!AH18="-",0,'1b Historical level tables'!AH18)</f>
        <v>82.324911434162686</v>
      </c>
      <c r="AI41" s="214">
        <f>((IF('1b Historical level tables'!AI34="-",0,'1b Historical level tables'!AI34)-(IF('1b Historical level tables'!AI18="-",0,'1b Historical level tables'!AI18)))*'1c Consumption adjusted levels'!$C$8/4.2)+IF('1b Historical level tables'!AI18="-",0,'1b Historical level tables'!AI18)</f>
        <v>84.763620659770751</v>
      </c>
      <c r="AJ41" s="180"/>
      <c r="AK41" s="214">
        <f>((IF('1b Historical level tables'!AK34="-",0,'1b Historical level tables'!AK34)-(IF('1b Historical level tables'!AK18="-",0,'1b Historical level tables'!AK18)))*'1c Consumption adjusted levels'!$C$8/4.2)+IF('1b Historical level tables'!AK18="-",0,'1b Historical level tables'!AK18)</f>
        <v>89.049836874475787</v>
      </c>
      <c r="AL41" s="214">
        <f>((IF('1b Historical level tables'!AL34="-",0,'1b Historical level tables'!AL34)-(IF('1b Historical level tables'!AL18="-",0,'1b Historical level tables'!AL18)))*'1c Consumption adjusted levels'!$C$8/4.2)+IF('1b Historical level tables'!AL18="-",0,'1b Historical level tables'!AL18)</f>
        <v>89.049836874475787</v>
      </c>
      <c r="AM41" s="214">
        <f>((IF('1b Historical level tables'!AM34="-",0,'1b Historical level tables'!AM34)-(IF('1b Historical level tables'!AM18="-",0,'1b Historical level tables'!AM18)))*'1c Consumption adjusted levels'!$C$8/4.2)+IF('1b Historical level tables'!AM18="-",0,'1b Historical level tables'!AM18)</f>
        <v>92.597050293542054</v>
      </c>
      <c r="AN41" s="214">
        <f>((IF('1b Historical level tables'!AN34="-",0,'1b Historical level tables'!AN34)-(IF('1b Historical level tables'!AN18="-",0,'1b Historical level tables'!AN18)))*'1c Consumption adjusted levels'!$C$8/4.2)+IF('1b Historical level tables'!AN18="-",0,'1b Historical level tables'!AN18)</f>
        <v>92.597050293542054</v>
      </c>
      <c r="AO41" s="214">
        <f>((IF('1b Historical level tables'!AO34="-",0,'1b Historical level tables'!AO34)-(IF('1b Historical level tables'!AO18="-",0,'1b Historical level tables'!AO18)))*'1c Consumption adjusted levels'!$C$8/4.2)+IF('1b Historical level tables'!AO18="-",0,'1b Historical level tables'!AO18)</f>
        <v>95.626961755661156</v>
      </c>
      <c r="AP41" s="214">
        <f>((IF('1b Historical level tables'!AP34="-",0,'1b Historical level tables'!AP34)-(IF('1b Historical level tables'!AP18="-",0,'1b Historical level tables'!AP18)))*'1c Consumption adjusted levels'!$C$8/4.2)+IF('1b Historical level tables'!AP18="-",0,'1b Historical level tables'!AP18)</f>
        <v>95.626961755661156</v>
      </c>
      <c r="AQ41" s="214">
        <f>((IF('1b Historical level tables'!AQ34="-",0,'1b Historical level tables'!AQ34)-(IF('1b Historical level tables'!AQ18="-",0,'1b Historical level tables'!AQ18)))*'1c Consumption adjusted levels'!$C$8/4.2)+IF('1b Historical level tables'!AQ18="-",0,'1b Historical level tables'!AQ18)</f>
        <v>96.439864830863812</v>
      </c>
      <c r="AR41" s="214">
        <f>((IF('1b Historical level tables'!AR34="-",0,'1b Historical level tables'!AR34)-(IF('1b Historical level tables'!AR18="-",0,'1b Historical level tables'!AR18)))*'1c Consumption adjusted levels'!$C$8/4.2)+IF('1b Historical level tables'!AR18="-",0,'1b Historical level tables'!AR18)</f>
        <v>96.439864830863812</v>
      </c>
      <c r="AT41" s="182" t="s">
        <v>556</v>
      </c>
      <c r="AU41" s="214">
        <f>((IF('1b Historical level tables'!AU34="-",0,'1b Historical level tables'!AU34)-(IF('1b Historical level tables'!AU18="-",0,'1b Historical level tables'!AU18)))*'1c Consumption adjusted levels'!$C$9/12)+IF('1b Historical level tables'!AU18="-",0,'1b Historical level tables'!AU18)</f>
        <v>88.191366666666653</v>
      </c>
      <c r="AV41" s="214">
        <f>((IF('1b Historical level tables'!AV34="-",0,'1b Historical level tables'!AV34)-(IF('1b Historical level tables'!AV18="-",0,'1b Historical level tables'!AV18)))*'1c Consumption adjusted levels'!$C$9/12)+IF('1b Historical level tables'!AV18="-",0,'1b Historical level tables'!AV18)</f>
        <v>89.313174657534248</v>
      </c>
      <c r="AW41" s="214">
        <f>((IF('1b Historical level tables'!AW34="-",0,'1b Historical level tables'!AW34)-(IF('1b Historical level tables'!AW18="-",0,'1b Historical level tables'!AW18)))*'1c Consumption adjusted levels'!$C$9/12)+IF('1b Historical level tables'!AW18="-",0,'1b Historical level tables'!AW18)</f>
        <v>90.60756849315068</v>
      </c>
      <c r="AX41" s="214">
        <f>((IF('1b Historical level tables'!AX34="-",0,'1b Historical level tables'!AX34)-(IF('1b Historical level tables'!AX18="-",0,'1b Historical level tables'!AX18)))*'1c Consumption adjusted levels'!$C$9/12)+IF('1b Historical level tables'!AX18="-",0,'1b Historical level tables'!AX18)</f>
        <v>91.384204794520542</v>
      </c>
      <c r="AY41" s="214">
        <f>((IF('1b Historical level tables'!AY34="-",0,'1b Historical level tables'!AY34)-(IF('1b Historical level tables'!AY18="-",0,'1b Historical level tables'!AY18)))*'1c Consumption adjusted levels'!$C$9/12)+IF('1b Historical level tables'!AY18="-",0,'1b Historical level tables'!AY18)</f>
        <v>92.419719863013711</v>
      </c>
      <c r="AZ41" s="214">
        <f>((IF('1b Historical level tables'!AZ34="-",0,'1b Historical level tables'!AZ34)-(IF('1b Historical level tables'!AZ18="-",0,'1b Historical level tables'!AZ18)))*'1c Consumption adjusted levels'!$C$9/12)+IF('1b Historical level tables'!AZ18="-",0,'1b Historical level tables'!AZ18)</f>
        <v>93.110063242009105</v>
      </c>
      <c r="BA41" s="214">
        <f>((IF('1b Historical level tables'!BA34="-",0,'1b Historical level tables'!BA34)-(IF('1b Historical level tables'!BA18="-",0,'1b Historical level tables'!BA18)))*'1c Consumption adjusted levels'!$C$9/12)+IF('1b Historical level tables'!BA18="-",0,'1b Historical level tables'!BA18)</f>
        <v>93.627820776255717</v>
      </c>
      <c r="BB41" s="214">
        <f>((IF('1b Historical level tables'!BB34="-",0,'1b Historical level tables'!BB34)-(IF('1b Historical level tables'!BB18="-",0,'1b Historical level tables'!BB18)))*'1c Consumption adjusted levels'!$C$9/12)+IF('1b Historical level tables'!BB18="-",0,'1b Historical level tables'!BB18)</f>
        <v>93.886699543378981</v>
      </c>
      <c r="BC41" s="214">
        <f>((IF('1b Historical level tables'!BC34="-",0,'1b Historical level tables'!BC34)-(IF('1b Historical level tables'!BC18="-",0,'1b Historical level tables'!BC18)))*'1c Consumption adjusted levels'!$C$9/12)+IF('1b Historical level tables'!BC18="-",0,'1b Historical level tables'!BC18)</f>
        <v>94.404457077625565</v>
      </c>
      <c r="BD41" s="214">
        <f>((IF('1b Historical level tables'!BD34="-",0,'1b Historical level tables'!BD34)-(IF('1b Historical level tables'!BD18="-",0,'1b Historical level tables'!BD18)))*'1c Consumption adjusted levels'!$C$9/12)+IF('1b Historical level tables'!BD18="-",0,'1b Historical level tables'!BD18)</f>
        <v>96.13031552511417</v>
      </c>
      <c r="BE41" s="214">
        <f>((IF('1b Historical level tables'!BE34="-",0,'1b Historical level tables'!BE34)-(IF('1b Historical level tables'!BE18="-",0,'1b Historical level tables'!BE18)))*'1c Consumption adjusted levels'!$C$9/12)+IF('1b Historical level tables'!BE18="-",0,'1b Historical level tables'!BE18)</f>
        <v>98.977981963470313</v>
      </c>
      <c r="BF41" s="180"/>
      <c r="BG41" s="214">
        <f>((IF('1b Historical level tables'!BG34="-",0,'1b Historical level tables'!BG34)-(IF('1b Historical level tables'!BG18="-",0,'1b Historical level tables'!BG18)))*'1c Consumption adjusted levels'!$C$9/12)+IF('1b Historical level tables'!BG18="-",0,'1b Historical level tables'!BG18)</f>
        <v>103.98297146118722</v>
      </c>
      <c r="BH41" s="214">
        <f>((IF('1b Historical level tables'!BH34="-",0,'1b Historical level tables'!BH34)-(IF('1b Historical level tables'!BH18="-",0,'1b Historical level tables'!BH18)))*'1c Consumption adjusted levels'!$C$9/12)+IF('1b Historical level tables'!BH18="-",0,'1b Historical level tables'!BH18)</f>
        <v>103.98297146118722</v>
      </c>
      <c r="BI41" s="214">
        <f>((IF('1b Historical level tables'!BI34="-",0,'1b Historical level tables'!BI34)-(IF('1b Historical level tables'!BI18="-",0,'1b Historical level tables'!BI18)))*'1c Consumption adjusted levels'!$C$9/12)+IF('1b Historical level tables'!BI18="-",0,'1b Historical level tables'!BI18)</f>
        <v>108.12503173515982</v>
      </c>
      <c r="BJ41" s="214">
        <f>((IF('1b Historical level tables'!BJ34="-",0,'1b Historical level tables'!BJ34)-(IF('1b Historical level tables'!BJ18="-",0,'1b Historical level tables'!BJ18)))*'1c Consumption adjusted levels'!$C$9/12)+IF('1b Historical level tables'!BJ18="-",0,'1b Historical level tables'!BJ18)</f>
        <v>108.12503173515982</v>
      </c>
      <c r="BK41" s="214">
        <f>((IF('1b Historical level tables'!BK34="-",0,'1b Historical level tables'!BK34)-(IF('1b Historical level tables'!BK18="-",0,'1b Historical level tables'!BK18)))*'1c Consumption adjusted levels'!$C$9/12)+IF('1b Historical level tables'!BK18="-",0,'1b Historical level tables'!BK18)</f>
        <v>111.66304155251142</v>
      </c>
      <c r="BL41" s="214">
        <f>((IF('1b Historical level tables'!BL34="-",0,'1b Historical level tables'!BL34)-(IF('1b Historical level tables'!BL18="-",0,'1b Historical level tables'!BL18)))*'1c Consumption adjusted levels'!$C$9/12)+IF('1b Historical level tables'!BL18="-",0,'1b Historical level tables'!BL18)</f>
        <v>111.66304155251142</v>
      </c>
      <c r="BM41" s="214">
        <f>((IF('1b Historical level tables'!BM34="-",0,'1b Historical level tables'!BM34)-(IF('1b Historical level tables'!BM18="-",0,'1b Historical level tables'!BM18)))*'1c Consumption adjusted levels'!$C$9/12)+IF('1b Historical level tables'!BM18="-",0,'1b Historical level tables'!BM18)</f>
        <v>112.61226369863016</v>
      </c>
      <c r="BN41" s="214">
        <f>((IF('1b Historical level tables'!BN34="-",0,'1b Historical level tables'!BN34)-(IF('1b Historical level tables'!BN18="-",0,'1b Historical level tables'!BN18)))*'1c Consumption adjusted levels'!$C$9/12)+IF('1b Historical level tables'!BN18="-",0,'1b Historical level tables'!BN18)</f>
        <v>112.61226369863016</v>
      </c>
      <c r="BO41" s="150"/>
      <c r="BP41" s="182" t="s">
        <v>556</v>
      </c>
      <c r="BQ41" s="214">
        <f t="shared" si="30"/>
        <v>161.47482473118276</v>
      </c>
      <c r="BR41" s="214">
        <f t="shared" si="31"/>
        <v>163.52880978157947</v>
      </c>
      <c r="BS41" s="214">
        <f t="shared" si="32"/>
        <v>165.89879253203711</v>
      </c>
      <c r="BT41" s="214">
        <f t="shared" si="33"/>
        <v>167.32078218231172</v>
      </c>
      <c r="BU41" s="214">
        <f t="shared" si="34"/>
        <v>169.21676838267786</v>
      </c>
      <c r="BV41" s="214">
        <f t="shared" si="35"/>
        <v>170.48075918292193</v>
      </c>
      <c r="BW41" s="214">
        <f t="shared" si="36"/>
        <v>171.42875228310504</v>
      </c>
      <c r="BX41" s="214">
        <f t="shared" si="37"/>
        <v>171.90274883319654</v>
      </c>
      <c r="BY41" s="214">
        <f t="shared" si="38"/>
        <v>172.85074193337965</v>
      </c>
      <c r="BZ41" s="214">
        <f t="shared" si="39"/>
        <v>176.01071893398984</v>
      </c>
      <c r="CA41" s="214">
        <f t="shared" si="40"/>
        <v>181.22468098499672</v>
      </c>
      <c r="CB41" s="180"/>
      <c r="CC41" s="214">
        <f t="shared" si="23"/>
        <v>190.3886142867664</v>
      </c>
      <c r="CD41" s="214">
        <f t="shared" si="24"/>
        <v>190.3886142867664</v>
      </c>
      <c r="CE41" s="214">
        <f t="shared" si="25"/>
        <v>197.97255908823092</v>
      </c>
      <c r="CF41" s="214">
        <f t="shared" si="26"/>
        <v>197.97255908823092</v>
      </c>
      <c r="CG41" s="214">
        <f t="shared" si="27"/>
        <v>204.45051193948194</v>
      </c>
      <c r="CH41" s="214">
        <f t="shared" si="28"/>
        <v>204.45051193948194</v>
      </c>
      <c r="CI41" s="214">
        <f t="shared" si="29"/>
        <v>206.18849928981754</v>
      </c>
      <c r="CJ41" s="214">
        <f t="shared" si="29"/>
        <v>206.18849928981754</v>
      </c>
    </row>
    <row r="42" spans="2:88" s="165" customFormat="1" ht="10.5" customHeight="1" x14ac:dyDescent="0.25">
      <c r="B42" s="182" t="s">
        <v>557</v>
      </c>
      <c r="C42" s="214">
        <f>((IF('1b Historical level tables'!C35="-",0,'1b Historical level tables'!C35)-(IF('1b Historical level tables'!C19="-",0,'1b Historical level tables'!C19)))*'1c Consumption adjusted levels'!$C$7/3.1)+IF('1b Historical level tables'!C19="-",0,'1b Historical level tables'!C19)</f>
        <v>0</v>
      </c>
      <c r="D42" s="214">
        <f>((IF('1b Historical level tables'!D35="-",0,'1b Historical level tables'!D35)-(IF('1b Historical level tables'!D19="-",0,'1b Historical level tables'!D19)))*'1c Consumption adjusted levels'!$C$7/3.1)+IF('1b Historical level tables'!D19="-",0,'1b Historical level tables'!D19)</f>
        <v>-0.1823530679916732</v>
      </c>
      <c r="E42" s="214">
        <f>((IF('1b Historical level tables'!E35="-",0,'1b Historical level tables'!E35)-(IF('1b Historical level tables'!E19="-",0,'1b Historical level tables'!E19)))*'1c Consumption adjusted levels'!$C$7/3.1)+IF('1b Historical level tables'!E19="-",0,'1b Historical level tables'!E19)</f>
        <v>2.294291555592245</v>
      </c>
      <c r="F42" s="214">
        <f>((IF('1b Historical level tables'!F35="-",0,'1b Historical level tables'!F35)-(IF('1b Historical level tables'!F19="-",0,'1b Historical level tables'!F19)))*'1c Consumption adjusted levels'!$C$7/3.1)+IF('1b Historical level tables'!F19="-",0,'1b Historical level tables'!F19)</f>
        <v>11.026062202180011</v>
      </c>
      <c r="G42" s="214">
        <f>((IF('1b Historical level tables'!G35="-",0,'1b Historical level tables'!G35)-(IF('1b Historical level tables'!G19="-",0,'1b Historical level tables'!G19)))*'1c Consumption adjusted levels'!$C$7/3.1)+IF('1b Historical level tables'!G19="-",0,'1b Historical level tables'!G19)</f>
        <v>13.348891772622499</v>
      </c>
      <c r="H42" s="214">
        <f>((IF('1b Historical level tables'!H35="-",0,'1b Historical level tables'!H35)-(IF('1b Historical level tables'!H19="-",0,'1b Historical level tables'!H19)))*'1c Consumption adjusted levels'!$C$7/3.1)+IF('1b Historical level tables'!H19="-",0,'1b Historical level tables'!H19)</f>
        <v>13.447695689065448</v>
      </c>
      <c r="I42" s="214">
        <f>((IF('1b Historical level tables'!I35="-",0,'1b Historical level tables'!I35)-(IF('1b Historical level tables'!I19="-",0,'1b Historical level tables'!I19)))*'1c Consumption adjusted levels'!$C$7/3.1)+IF('1b Historical level tables'!I19="-",0,'1b Historical level tables'!I19)</f>
        <v>15.928564255031509</v>
      </c>
      <c r="J42" s="214">
        <f>((IF('1b Historical level tables'!J35="-",0,'1b Historical level tables'!J35)-(IF('1b Historical level tables'!J19="-",0,'1b Historical level tables'!J19)))*'1c Consumption adjusted levels'!$C$7/3.1)+IF('1b Historical level tables'!J19="-",0,'1b Historical level tables'!J19)</f>
        <v>16.181506935587556</v>
      </c>
      <c r="K42" s="214">
        <f>((IF('1b Historical level tables'!K35="-",0,'1b Historical level tables'!K35)-(IF('1b Historical level tables'!K19="-",0,'1b Historical level tables'!K19)))*'1c Consumption adjusted levels'!$C$7/3.1)+IF('1b Historical level tables'!K19="-",0,'1b Historical level tables'!K19)</f>
        <v>15.826661608919771</v>
      </c>
      <c r="L42" s="214">
        <f>((IF('1b Historical level tables'!L35="-",0,'1b Historical level tables'!L35)-(IF('1b Historical level tables'!L19="-",0,'1b Historical level tables'!L19)))*'1c Consumption adjusted levels'!$C$7/3.1)+IF('1b Historical level tables'!L19="-",0,'1b Historical level tables'!L19)</f>
        <v>15.868498391421461</v>
      </c>
      <c r="M42" s="214">
        <f>((IF('1b Historical level tables'!M35="-",0,'1b Historical level tables'!M35)-(IF('1b Historical level tables'!M19="-",0,'1b Historical level tables'!M19)))*'1c Consumption adjusted levels'!$C$7/3.1)+IF('1b Historical level tables'!M19="-",0,'1b Historical level tables'!M19)</f>
        <v>14.543287704988746</v>
      </c>
      <c r="N42" s="180"/>
      <c r="O42" s="214">
        <f>((IF('1b Historical level tables'!O35="-",0,'1b Historical level tables'!O35)-(IF('1b Historical level tables'!O19="-",0,'1b Historical level tables'!O19)))*'1c Consumption adjusted levels'!$C$7/3.1)+IF('1b Historical level tables'!O19="-",0,'1b Historical level tables'!O19)</f>
        <v>15.429713395067544</v>
      </c>
      <c r="P42" s="214">
        <f>((IF('1b Historical level tables'!P35="-",0,'1b Historical level tables'!P35)-(IF('1b Historical level tables'!P19="-",0,'1b Historical level tables'!P19)))*'1c Consumption adjusted levels'!$C$7/3.1)+IF('1b Historical level tables'!P19="-",0,'1b Historical level tables'!P19)</f>
        <v>15.429713395067544</v>
      </c>
      <c r="Q42" s="214">
        <f>((IF('1b Historical level tables'!Q35="-",0,'1b Historical level tables'!Q35)-(IF('1b Historical level tables'!Q19="-",0,'1b Historical level tables'!Q19)))*'1c Consumption adjusted levels'!$C$7/3.1)+IF('1b Historical level tables'!Q19="-",0,'1b Historical level tables'!Q19)</f>
        <v>16.628415504035971</v>
      </c>
      <c r="R42" s="214">
        <f>((IF('1b Historical level tables'!R35="-",0,'1b Historical level tables'!R35)-(IF('1b Historical level tables'!R19="-",0,'1b Historical level tables'!R19)))*'1c Consumption adjusted levels'!$C$7/3.1)+IF('1b Historical level tables'!R19="-",0,'1b Historical level tables'!R19)</f>
        <v>16.628415504035971</v>
      </c>
      <c r="S42" s="214">
        <f>((IF('1b Historical level tables'!S35="-",0,'1b Historical level tables'!S35)-(IF('1b Historical level tables'!S19="-",0,'1b Historical level tables'!S19)))*'1c Consumption adjusted levels'!$C$7/3.1)+IF('1b Historical level tables'!S19="-",0,'1b Historical level tables'!S19)</f>
        <v>14.885687104687904</v>
      </c>
      <c r="T42" s="214">
        <f>((IF('1b Historical level tables'!T35="-",0,'1b Historical level tables'!T35)-(IF('1b Historical level tables'!T19="-",0,'1b Historical level tables'!T19)))*'1c Consumption adjusted levels'!$C$7/3.1)+IF('1b Historical level tables'!T19="-",0,'1b Historical level tables'!T19)</f>
        <v>14.885687104687904</v>
      </c>
      <c r="U42" s="214">
        <f>((IF('1b Historical level tables'!U35="-",0,'1b Historical level tables'!U35)-(IF('1b Historical level tables'!U19="-",0,'1b Historical level tables'!U19)))*'1c Consumption adjusted levels'!$C$7/3.1)+IF('1b Historical level tables'!U19="-",0,'1b Historical level tables'!U19)</f>
        <v>15.418831361894531</v>
      </c>
      <c r="V42" s="214">
        <f>((IF('1b Historical level tables'!V35="-",0,'1b Historical level tables'!V35)-(IF('1b Historical level tables'!V19="-",0,'1b Historical level tables'!V19)))*'1c Consumption adjusted levels'!$C$7/3.1)+IF('1b Historical level tables'!V19="-",0,'1b Historical level tables'!V19)</f>
        <v>15.418831361894531</v>
      </c>
      <c r="W42" s="150"/>
      <c r="X42" s="182" t="s">
        <v>557</v>
      </c>
      <c r="Y42" s="214">
        <f>((IF('1b Historical level tables'!Y35="-",0,'1b Historical level tables'!Y35)-(IF('1b Historical level tables'!Y19="-",0,'1b Historical level tables'!Y19)))*'1c Consumption adjusted levels'!$C$8/4.2)+IF('1b Historical level tables'!Y19="-",0,'1b Historical level tables'!Y19)</f>
        <v>0</v>
      </c>
      <c r="Z42" s="214">
        <f>((IF('1b Historical level tables'!Z35="-",0,'1b Historical level tables'!Z35)-(IF('1b Historical level tables'!Z19="-",0,'1b Historical level tables'!Z19)))*'1c Consumption adjusted levels'!$C$8/4.2)+IF('1b Historical level tables'!Z19="-",0,'1b Historical level tables'!Z19)</f>
        <v>-0.185745052143304</v>
      </c>
      <c r="AA42" s="214">
        <f>((IF('1b Historical level tables'!AA35="-",0,'1b Historical level tables'!AA35)-(IF('1b Historical level tables'!AA19="-",0,'1b Historical level tables'!AA19)))*'1c Consumption adjusted levels'!$C$8/4.2)+IF('1b Historical level tables'!AA19="-",0,'1b Historical level tables'!AA19)</f>
        <v>2.3369681098257318</v>
      </c>
      <c r="AB42" s="214">
        <f>((IF('1b Historical level tables'!AB35="-",0,'1b Historical level tables'!AB35)-(IF('1b Historical level tables'!AB19="-",0,'1b Historical level tables'!AB19)))*'1c Consumption adjusted levels'!$C$8/4.2)+IF('1b Historical level tables'!AB19="-",0,'1b Historical level tables'!AB19)</f>
        <v>11.231160085405087</v>
      </c>
      <c r="AC42" s="214">
        <f>((IF('1b Historical level tables'!AC35="-",0,'1b Historical level tables'!AC35)-(IF('1b Historical level tables'!AC19="-",0,'1b Historical level tables'!AC19)))*'1c Consumption adjusted levels'!$C$8/4.2)+IF('1b Historical level tables'!AC19="-",0,'1b Historical level tables'!AC19)</f>
        <v>13.597197051131101</v>
      </c>
      <c r="AD42" s="214">
        <f>((IF('1b Historical level tables'!AD35="-",0,'1b Historical level tables'!AD35)-(IF('1b Historical level tables'!AD19="-",0,'1b Historical level tables'!AD19)))*'1c Consumption adjusted levels'!$C$8/4.2)+IF('1b Historical level tables'!AD19="-",0,'1b Historical level tables'!AD19)</f>
        <v>13.6978388380436</v>
      </c>
      <c r="AE42" s="214">
        <f>((IF('1b Historical level tables'!AE35="-",0,'1b Historical level tables'!AE35)-(IF('1b Historical level tables'!AE19="-",0,'1b Historical level tables'!AE19)))*'1c Consumption adjusted levels'!$C$8/4.2)+IF('1b Historical level tables'!AE19="-",0,'1b Historical level tables'!AE19)</f>
        <v>16.224854512751588</v>
      </c>
      <c r="AF42" s="214">
        <f>((IF('1b Historical level tables'!AF35="-",0,'1b Historical level tables'!AF35)-(IF('1b Historical level tables'!AF19="-",0,'1b Historical level tables'!AF19)))*'1c Consumption adjusted levels'!$C$8/4.2)+IF('1b Historical level tables'!AF19="-",0,'1b Historical level tables'!AF19)</f>
        <v>16.482502228288219</v>
      </c>
      <c r="AG42" s="214">
        <f>((IF('1b Historical level tables'!AG35="-",0,'1b Historical level tables'!AG35)-(IF('1b Historical level tables'!AG19="-",0,'1b Historical level tables'!AG19)))*'1c Consumption adjusted levels'!$C$8/4.2)+IF('1b Historical level tables'!AG19="-",0,'1b Historical level tables'!AG19)</f>
        <v>16.121056356109499</v>
      </c>
      <c r="AH42" s="214">
        <f>((IF('1b Historical level tables'!AH35="-",0,'1b Historical level tables'!AH35)-(IF('1b Historical level tables'!AH19="-",0,'1b Historical level tables'!AH19)))*'1c Consumption adjusted levels'!$C$8/4.2)+IF('1b Historical level tables'!AH19="-",0,'1b Historical level tables'!AH19)</f>
        <v>16.163671352571413</v>
      </c>
      <c r="AI42" s="214">
        <f>((IF('1b Historical level tables'!AI35="-",0,'1b Historical level tables'!AI35)-(IF('1b Historical level tables'!AI19="-",0,'1b Historical level tables'!AI19)))*'1c Consumption adjusted levels'!$C$8/4.2)+IF('1b Historical level tables'!AI19="-",0,'1b Historical level tables'!AI19)</f>
        <v>14.813810169739281</v>
      </c>
      <c r="AJ42" s="180"/>
      <c r="AK42" s="214">
        <f>((IF('1b Historical level tables'!AK35="-",0,'1b Historical level tables'!AK35)-(IF('1b Historical level tables'!AK19="-",0,'1b Historical level tables'!AK19)))*'1c Consumption adjusted levels'!$C$8/4.2)+IF('1b Historical level tables'!AK19="-",0,'1b Historical level tables'!AK19)</f>
        <v>15.716724432922224</v>
      </c>
      <c r="AL42" s="214">
        <f>((IF('1b Historical level tables'!AL35="-",0,'1b Historical level tables'!AL35)-(IF('1b Historical level tables'!AL19="-",0,'1b Historical level tables'!AL19)))*'1c Consumption adjusted levels'!$C$8/4.2)+IF('1b Historical level tables'!AL19="-",0,'1b Historical level tables'!AL19)</f>
        <v>15.716724432922224</v>
      </c>
      <c r="AM42" s="214">
        <f>((IF('1b Historical level tables'!AM35="-",0,'1b Historical level tables'!AM35)-(IF('1b Historical level tables'!AM19="-",0,'1b Historical level tables'!AM19)))*'1c Consumption adjusted levels'!$C$8/4.2)+IF('1b Historical level tables'!AM19="-",0,'1b Historical level tables'!AM19)</f>
        <v>16.937723828143781</v>
      </c>
      <c r="AN42" s="214">
        <f>((IF('1b Historical level tables'!AN35="-",0,'1b Historical level tables'!AN35)-(IF('1b Historical level tables'!AN19="-",0,'1b Historical level tables'!AN19)))*'1c Consumption adjusted levels'!$C$8/4.2)+IF('1b Historical level tables'!AN19="-",0,'1b Historical level tables'!AN19)</f>
        <v>16.937723828143781</v>
      </c>
      <c r="AO42" s="214">
        <f>((IF('1b Historical level tables'!AO35="-",0,'1b Historical level tables'!AO35)-(IF('1b Historical level tables'!AO19="-",0,'1b Historical level tables'!AO19)))*'1c Consumption adjusted levels'!$C$8/4.2)+IF('1b Historical level tables'!AO19="-",0,'1b Historical level tables'!AO19)</f>
        <v>15.162578605891175</v>
      </c>
      <c r="AP42" s="214">
        <f>((IF('1b Historical level tables'!AP35="-",0,'1b Historical level tables'!AP35)-(IF('1b Historical level tables'!AP19="-",0,'1b Historical level tables'!AP19)))*'1c Consumption adjusted levels'!$C$8/4.2)+IF('1b Historical level tables'!AP19="-",0,'1b Historical level tables'!AP19)</f>
        <v>15.162578605891175</v>
      </c>
      <c r="AQ42" s="214">
        <f>((IF('1b Historical level tables'!AQ35="-",0,'1b Historical level tables'!AQ35)-(IF('1b Historical level tables'!AQ19="-",0,'1b Historical level tables'!AQ19)))*'1c Consumption adjusted levels'!$C$8/4.2)+IF('1b Historical level tables'!AQ19="-",0,'1b Historical level tables'!AQ19)</f>
        <v>15.70563998097739</v>
      </c>
      <c r="AR42" s="214">
        <f>((IF('1b Historical level tables'!AR35="-",0,'1b Historical level tables'!AR35)-(IF('1b Historical level tables'!AR19="-",0,'1b Historical level tables'!AR19)))*'1c Consumption adjusted levels'!$C$8/4.2)+IF('1b Historical level tables'!AR19="-",0,'1b Historical level tables'!AR19)</f>
        <v>15.70563998097739</v>
      </c>
      <c r="AT42" s="182" t="s">
        <v>557</v>
      </c>
      <c r="AU42" s="214">
        <f>((IF('1b Historical level tables'!AU35="-",0,'1b Historical level tables'!AU35)-(IF('1b Historical level tables'!AU19="-",0,'1b Historical level tables'!AU19)))*'1c Consumption adjusted levels'!$C$9/12)+IF('1b Historical level tables'!AU19="-",0,'1b Historical level tables'!AU19)</f>
        <v>0</v>
      </c>
      <c r="AV42" s="214">
        <f>((IF('1b Historical level tables'!AV35="-",0,'1b Historical level tables'!AV35)-(IF('1b Historical level tables'!AV19="-",0,'1b Historical level tables'!AV19)))*'1c Consumption adjusted levels'!$C$9/12)+IF('1b Historical level tables'!AV19="-",0,'1b Historical level tables'!AV19)</f>
        <v>-0.14648049803195351</v>
      </c>
      <c r="AW42" s="214">
        <f>((IF('1b Historical level tables'!AW35="-",0,'1b Historical level tables'!AW35)-(IF('1b Historical level tables'!AW19="-",0,'1b Historical level tables'!AW19)))*'1c Consumption adjusted levels'!$C$9/12)+IF('1b Historical level tables'!AW19="-",0,'1b Historical level tables'!AW19)</f>
        <v>1.8751575258600659</v>
      </c>
      <c r="AX42" s="214">
        <f>((IF('1b Historical level tables'!AX35="-",0,'1b Historical level tables'!AX35)-(IF('1b Historical level tables'!AX19="-",0,'1b Historical level tables'!AX19)))*'1c Consumption adjusted levels'!$C$9/12)+IF('1b Historical level tables'!AX19="-",0,'1b Historical level tables'!AX19)</f>
        <v>12.501771611178134</v>
      </c>
      <c r="AY42" s="214">
        <f>((IF('1b Historical level tables'!AY35="-",0,'1b Historical level tables'!AY35)-(IF('1b Historical level tables'!AY19="-",0,'1b Historical level tables'!AY19)))*'1c Consumption adjusted levels'!$C$9/12)+IF('1b Historical level tables'!AY19="-",0,'1b Historical level tables'!AY19)</f>
        <v>14.451600526873371</v>
      </c>
      <c r="AZ42" s="214">
        <f>((IF('1b Historical level tables'!AZ35="-",0,'1b Historical level tables'!AZ35)-(IF('1b Historical level tables'!AZ19="-",0,'1b Historical level tables'!AZ19)))*'1c Consumption adjusted levels'!$C$9/12)+IF('1b Historical level tables'!AZ19="-",0,'1b Historical level tables'!AZ19)</f>
        <v>14.734969881764661</v>
      </c>
      <c r="BA42" s="214">
        <f>((IF('1b Historical level tables'!BA35="-",0,'1b Historical level tables'!BA35)-(IF('1b Historical level tables'!BA19="-",0,'1b Historical level tables'!BA19)))*'1c Consumption adjusted levels'!$C$9/12)+IF('1b Historical level tables'!BA19="-",0,'1b Historical level tables'!BA19)</f>
        <v>16.948968114992578</v>
      </c>
      <c r="BB42" s="214">
        <f>((IF('1b Historical level tables'!BB35="-",0,'1b Historical level tables'!BB35)-(IF('1b Historical level tables'!BB19="-",0,'1b Historical level tables'!BB19)))*'1c Consumption adjusted levels'!$C$9/12)+IF('1b Historical level tables'!BB19="-",0,'1b Historical level tables'!BB19)</f>
        <v>11.020775414111471</v>
      </c>
      <c r="BC42" s="214">
        <f>((IF('1b Historical level tables'!BC35="-",0,'1b Historical level tables'!BC35)-(IF('1b Historical level tables'!BC19="-",0,'1b Historical level tables'!BC19)))*'1c Consumption adjusted levels'!$C$9/12)+IF('1b Historical level tables'!BC19="-",0,'1b Historical level tables'!BC19)</f>
        <v>10.759328111385436</v>
      </c>
      <c r="BD42" s="214">
        <f>((IF('1b Historical level tables'!BD35="-",0,'1b Historical level tables'!BD35)-(IF('1b Historical level tables'!BD19="-",0,'1b Historical level tables'!BD19)))*'1c Consumption adjusted levels'!$C$9/12)+IF('1b Historical level tables'!BD19="-",0,'1b Historical level tables'!BD19)</f>
        <v>7.8737295413560044</v>
      </c>
      <c r="BE42" s="214">
        <f>((IF('1b Historical level tables'!BE35="-",0,'1b Historical level tables'!BE35)-(IF('1b Historical level tables'!BE19="-",0,'1b Historical level tables'!BE19)))*'1c Consumption adjusted levels'!$C$9/12)+IF('1b Historical level tables'!BE19="-",0,'1b Historical level tables'!BE19)</f>
        <v>3.3389377871422461</v>
      </c>
      <c r="BF42" s="180"/>
      <c r="BG42" s="214">
        <f>((IF('1b Historical level tables'!BG35="-",0,'1b Historical level tables'!BG35)-(IF('1b Historical level tables'!BG19="-",0,'1b Historical level tables'!BG19)))*'1c Consumption adjusted levels'!$C$9/12)+IF('1b Historical level tables'!BG19="-",0,'1b Historical level tables'!BG19)</f>
        <v>3.4116682084083583</v>
      </c>
      <c r="BH42" s="214">
        <f>((IF('1b Historical level tables'!BH35="-",0,'1b Historical level tables'!BH35)-(IF('1b Historical level tables'!BH19="-",0,'1b Historical level tables'!BH19)))*'1c Consumption adjusted levels'!$C$9/12)+IF('1b Historical level tables'!BH19="-",0,'1b Historical level tables'!BH19)</f>
        <v>3.4116682084083583</v>
      </c>
      <c r="BI42" s="214">
        <f>((IF('1b Historical level tables'!BI35="-",0,'1b Historical level tables'!BI35)-(IF('1b Historical level tables'!BI19="-",0,'1b Historical level tables'!BI19)))*'1c Consumption adjusted levels'!$C$9/12)+IF('1b Historical level tables'!BI19="-",0,'1b Historical level tables'!BI19)</f>
        <v>3.9646434088667784</v>
      </c>
      <c r="BJ42" s="214">
        <f>((IF('1b Historical level tables'!BJ35="-",0,'1b Historical level tables'!BJ35)-(IF('1b Historical level tables'!BJ19="-",0,'1b Historical level tables'!BJ19)))*'1c Consumption adjusted levels'!$C$9/12)+IF('1b Historical level tables'!BJ19="-",0,'1b Historical level tables'!BJ19)</f>
        <v>3.9646434088667784</v>
      </c>
      <c r="BK42" s="214">
        <f>((IF('1b Historical level tables'!BK35="-",0,'1b Historical level tables'!BK35)-(IF('1b Historical level tables'!BK19="-",0,'1b Historical level tables'!BK19)))*'1c Consumption adjusted levels'!$C$9/12)+IF('1b Historical level tables'!BK19="-",0,'1b Historical level tables'!BK19)</f>
        <v>1.6404559365135531</v>
      </c>
      <c r="BL42" s="214">
        <f>((IF('1b Historical level tables'!BL35="-",0,'1b Historical level tables'!BL35)-(IF('1b Historical level tables'!BL19="-",0,'1b Historical level tables'!BL19)))*'1c Consumption adjusted levels'!$C$9/12)+IF('1b Historical level tables'!BL19="-",0,'1b Historical level tables'!BL19)</f>
        <v>1.6404559365135531</v>
      </c>
      <c r="BM42" s="214">
        <f>((IF('1b Historical level tables'!BM35="-",0,'1b Historical level tables'!BM35)-(IF('1b Historical level tables'!BM19="-",0,'1b Historical level tables'!BM19)))*'1c Consumption adjusted levels'!$C$9/12)+IF('1b Historical level tables'!BM19="-",0,'1b Historical level tables'!BM19)</f>
        <v>1.0091944614332429</v>
      </c>
      <c r="BN42" s="214">
        <f>((IF('1b Historical level tables'!BN35="-",0,'1b Historical level tables'!BN35)-(IF('1b Historical level tables'!BN19="-",0,'1b Historical level tables'!BN19)))*'1c Consumption adjusted levels'!$C$9/12)+IF('1b Historical level tables'!BN19="-",0,'1b Historical level tables'!BN19)</f>
        <v>1.0091944614332429</v>
      </c>
      <c r="BO42" s="150"/>
      <c r="BP42" s="182" t="s">
        <v>557</v>
      </c>
      <c r="BQ42" s="214">
        <f t="shared" si="30"/>
        <v>0</v>
      </c>
      <c r="BR42" s="214">
        <f t="shared" si="31"/>
        <v>-0.32883356602362668</v>
      </c>
      <c r="BS42" s="214">
        <f t="shared" si="32"/>
        <v>4.1694490814523109</v>
      </c>
      <c r="BT42" s="214">
        <f t="shared" si="33"/>
        <v>23.527833813358143</v>
      </c>
      <c r="BU42" s="214">
        <f t="shared" si="34"/>
        <v>27.800492299495872</v>
      </c>
      <c r="BV42" s="214">
        <f t="shared" si="35"/>
        <v>28.18266557083011</v>
      </c>
      <c r="BW42" s="214">
        <f t="shared" si="36"/>
        <v>32.877532370024085</v>
      </c>
      <c r="BX42" s="214">
        <f t="shared" si="37"/>
        <v>27.202282349699026</v>
      </c>
      <c r="BY42" s="214">
        <f t="shared" si="38"/>
        <v>26.585989720305207</v>
      </c>
      <c r="BZ42" s="214">
        <f t="shared" si="39"/>
        <v>23.742227932777467</v>
      </c>
      <c r="CA42" s="214">
        <f t="shared" si="40"/>
        <v>17.882225492130992</v>
      </c>
      <c r="CB42" s="180"/>
      <c r="CC42" s="214">
        <f t="shared" si="23"/>
        <v>18.841381603475902</v>
      </c>
      <c r="CD42" s="214">
        <f t="shared" si="24"/>
        <v>18.841381603475902</v>
      </c>
      <c r="CE42" s="214">
        <f t="shared" si="25"/>
        <v>20.593058912902748</v>
      </c>
      <c r="CF42" s="214">
        <f t="shared" si="26"/>
        <v>20.593058912902748</v>
      </c>
      <c r="CG42" s="214">
        <f t="shared" si="27"/>
        <v>16.526143041201458</v>
      </c>
      <c r="CH42" s="214">
        <f t="shared" si="28"/>
        <v>16.526143041201458</v>
      </c>
      <c r="CI42" s="214">
        <f t="shared" si="29"/>
        <v>16.428025823327776</v>
      </c>
      <c r="CJ42" s="214">
        <f t="shared" si="29"/>
        <v>16.428025823327776</v>
      </c>
    </row>
    <row r="43" spans="2:88" s="165" customFormat="1" ht="10.5" customHeight="1" x14ac:dyDescent="0.25">
      <c r="B43" s="182" t="s">
        <v>558</v>
      </c>
      <c r="C43" s="214">
        <f>((IF('1b Historical level tables'!C36="-",0,'1b Historical level tables'!C36)-(IF('1b Historical level tables'!C20="-",0,'1b Historical level tables'!C20)))*'1c Consumption adjusted levels'!$C$7/3.1)+IF('1b Historical level tables'!C20="-",0,'1b Historical level tables'!C20)</f>
        <v>3.4230999999999985</v>
      </c>
      <c r="D43" s="214">
        <f>((IF('1b Historical level tables'!D36="-",0,'1b Historical level tables'!D36)-(IF('1b Historical level tables'!D20="-",0,'1b Historical level tables'!D20)))*'1c Consumption adjusted levels'!$C$7/3.1)+IF('1b Historical level tables'!D20="-",0,'1b Historical level tables'!D20)</f>
        <v>3.4666423679060681</v>
      </c>
      <c r="E43" s="214">
        <f>((IF('1b Historical level tables'!E36="-",0,'1b Historical level tables'!E36)-(IF('1b Historical level tables'!E20="-",0,'1b Historical level tables'!E20)))*'1c Consumption adjusted levels'!$C$7/3.1)+IF('1b Historical level tables'!E20="-",0,'1b Historical level tables'!E20)</f>
        <v>3.516883561643835</v>
      </c>
      <c r="F43" s="214">
        <f>((IF('1b Historical level tables'!F36="-",0,'1b Historical level tables'!F36)-(IF('1b Historical level tables'!F20="-",0,'1b Historical level tables'!F20)))*'1c Consumption adjusted levels'!$C$7/3.1)+IF('1b Historical level tables'!F20="-",0,'1b Historical level tables'!F20)</f>
        <v>3.547028277886497</v>
      </c>
      <c r="G43" s="214">
        <f>((IF('1b Historical level tables'!G36="-",0,'1b Historical level tables'!G36)-(IF('1b Historical level tables'!G20="-",0,'1b Historical level tables'!G20)))*'1c Consumption adjusted levels'!$C$7/3.1)+IF('1b Historical level tables'!G20="-",0,'1b Historical level tables'!G20)</f>
        <v>3.5872212328767126</v>
      </c>
      <c r="H43" s="214">
        <f>((IF('1b Historical level tables'!H36="-",0,'1b Historical level tables'!H36)-(IF('1b Historical level tables'!H20="-",0,'1b Historical level tables'!H20)))*'1c Consumption adjusted levels'!$C$7/3.1)+IF('1b Historical level tables'!H20="-",0,'1b Historical level tables'!H20)</f>
        <v>3.6140165362035224</v>
      </c>
      <c r="I43" s="214">
        <f>((IF('1b Historical level tables'!I36="-",0,'1b Historical level tables'!I36)-(IF('1b Historical level tables'!I20="-",0,'1b Historical level tables'!I20)))*'1c Consumption adjusted levels'!$C$7/3.1)+IF('1b Historical level tables'!I20="-",0,'1b Historical level tables'!I20)</f>
        <v>3.6341130136986304</v>
      </c>
      <c r="J43" s="214">
        <f>((IF('1b Historical level tables'!J36="-",0,'1b Historical level tables'!J36)-(IF('1b Historical level tables'!J20="-",0,'1b Historical level tables'!J20)))*'1c Consumption adjusted levels'!$C$7/3.1)+IF('1b Historical level tables'!J20="-",0,'1b Historical level tables'!J20)</f>
        <v>3.6441612524461822</v>
      </c>
      <c r="K43" s="214">
        <f>((IF('1b Historical level tables'!K36="-",0,'1b Historical level tables'!K36)-(IF('1b Historical level tables'!K20="-",0,'1b Historical level tables'!K20)))*'1c Consumption adjusted levels'!$C$7/3.1)+IF('1b Historical level tables'!K20="-",0,'1b Historical level tables'!K20)</f>
        <v>3.6642577299412911</v>
      </c>
      <c r="L43" s="214">
        <f>((IF('1b Historical level tables'!L36="-",0,'1b Historical level tables'!L36)-(IF('1b Historical level tables'!L20="-",0,'1b Historical level tables'!L20)))*'1c Consumption adjusted levels'!$C$7/3.1)+IF('1b Historical level tables'!L20="-",0,'1b Historical level tables'!L20)</f>
        <v>3.731245988258316</v>
      </c>
      <c r="M43" s="214">
        <f>((IF('1b Historical level tables'!M36="-",0,'1b Historical level tables'!M36)-(IF('1b Historical level tables'!M20="-",0,'1b Historical level tables'!M20)))*'1c Consumption adjusted levels'!$C$7/3.1)+IF('1b Historical level tables'!M20="-",0,'1b Historical level tables'!M20)</f>
        <v>3.8417766144814105</v>
      </c>
      <c r="N43" s="180"/>
      <c r="O43" s="214">
        <f>((IF('1b Historical level tables'!O36="-",0,'1b Historical level tables'!O36)-(IF('1b Historical level tables'!O20="-",0,'1b Historical level tables'!O20)))*'1c Consumption adjusted levels'!$C$7/3.1)+IF('1b Historical level tables'!O20="-",0,'1b Historical level tables'!O20)</f>
        <v>4.0360425636007813</v>
      </c>
      <c r="P43" s="214">
        <f>((IF('1b Historical level tables'!P36="-",0,'1b Historical level tables'!P36)-(IF('1b Historical level tables'!P20="-",0,'1b Historical level tables'!P20)))*'1c Consumption adjusted levels'!$C$7/3.1)+IF('1b Historical level tables'!P20="-",0,'1b Historical level tables'!P20)</f>
        <v>4.0360425636007813</v>
      </c>
      <c r="Q43" s="214">
        <f>((IF('1b Historical level tables'!Q36="-",0,'1b Historical level tables'!Q36)-(IF('1b Historical level tables'!Q20="-",0,'1b Historical level tables'!Q20)))*'1c Consumption adjusted levels'!$C$7/3.1)+IF('1b Historical level tables'!Q20="-",0,'1b Historical level tables'!Q20)</f>
        <v>4.1968143835616436</v>
      </c>
      <c r="R43" s="214">
        <f>((IF('1b Historical level tables'!R36="-",0,'1b Historical level tables'!R36)-(IF('1b Historical level tables'!R20="-",0,'1b Historical level tables'!R20)))*'1c Consumption adjusted levels'!$C$7/3.1)+IF('1b Historical level tables'!R20="-",0,'1b Historical level tables'!R20)</f>
        <v>4.1968143835616436</v>
      </c>
      <c r="S43" s="214">
        <f>((IF('1b Historical level tables'!S36="-",0,'1b Historical level tables'!S36)-(IF('1b Historical level tables'!S20="-",0,'1b Historical level tables'!S20)))*'1c Consumption adjusted levels'!$C$7/3.1)+IF('1b Historical level tables'!S20="-",0,'1b Historical level tables'!S20)</f>
        <v>4.3341403131115461</v>
      </c>
      <c r="T43" s="214">
        <f>((IF('1b Historical level tables'!T36="-",0,'1b Historical level tables'!T36)-(IF('1b Historical level tables'!T20="-",0,'1b Historical level tables'!T20)))*'1c Consumption adjusted levels'!$C$7/3.1)+IF('1b Historical level tables'!T20="-",0,'1b Historical level tables'!T20)</f>
        <v>4.3341403131115461</v>
      </c>
      <c r="U43" s="214">
        <f>((IF('1b Historical level tables'!U36="-",0,'1b Historical level tables'!U36)-(IF('1b Historical level tables'!U20="-",0,'1b Historical level tables'!U20)))*'1c Consumption adjusted levels'!$C$7/3.1)+IF('1b Historical level tables'!U20="-",0,'1b Historical level tables'!U20)</f>
        <v>4.3709838551859104</v>
      </c>
      <c r="V43" s="214">
        <f>((IF('1b Historical level tables'!V36="-",0,'1b Historical level tables'!V36)-(IF('1b Historical level tables'!V20="-",0,'1b Historical level tables'!V20)))*'1c Consumption adjusted levels'!$C$7/3.1)+IF('1b Historical level tables'!V20="-",0,'1b Historical level tables'!V20)</f>
        <v>4.3709838551859104</v>
      </c>
      <c r="W43" s="150"/>
      <c r="X43" s="182" t="s">
        <v>558</v>
      </c>
      <c r="Y43" s="214">
        <f>((IF('1b Historical level tables'!Y36="-",0,'1b Historical level tables'!Y36)-(IF('1b Historical level tables'!Y20="-",0,'1b Historical level tables'!Y20)))*'1c Consumption adjusted levels'!$C$8/4.2)+IF('1b Historical level tables'!Y20="-",0,'1b Historical level tables'!Y20)</f>
        <v>3.4230999999999985</v>
      </c>
      <c r="Z43" s="214">
        <f>((IF('1b Historical level tables'!Z36="-",0,'1b Historical level tables'!Z36)-(IF('1b Historical level tables'!Z20="-",0,'1b Historical level tables'!Z20)))*'1c Consumption adjusted levels'!$C$8/4.2)+IF('1b Historical level tables'!Z20="-",0,'1b Historical level tables'!Z20)</f>
        <v>3.4666423679060681</v>
      </c>
      <c r="AA43" s="214">
        <f>((IF('1b Historical level tables'!AA36="-",0,'1b Historical level tables'!AA36)-(IF('1b Historical level tables'!AA20="-",0,'1b Historical level tables'!AA20)))*'1c Consumption adjusted levels'!$C$8/4.2)+IF('1b Historical level tables'!AA20="-",0,'1b Historical level tables'!AA20)</f>
        <v>3.516883561643835</v>
      </c>
      <c r="AB43" s="214">
        <f>((IF('1b Historical level tables'!AB36="-",0,'1b Historical level tables'!AB36)-(IF('1b Historical level tables'!AB20="-",0,'1b Historical level tables'!AB20)))*'1c Consumption adjusted levels'!$C$8/4.2)+IF('1b Historical level tables'!AB20="-",0,'1b Historical level tables'!AB20)</f>
        <v>3.547028277886497</v>
      </c>
      <c r="AC43" s="214">
        <f>((IF('1b Historical level tables'!AC36="-",0,'1b Historical level tables'!AC36)-(IF('1b Historical level tables'!AC20="-",0,'1b Historical level tables'!AC20)))*'1c Consumption adjusted levels'!$C$8/4.2)+IF('1b Historical level tables'!AC20="-",0,'1b Historical level tables'!AC20)</f>
        <v>3.5872212328767126</v>
      </c>
      <c r="AD43" s="214">
        <f>((IF('1b Historical level tables'!AD36="-",0,'1b Historical level tables'!AD36)-(IF('1b Historical level tables'!AD20="-",0,'1b Historical level tables'!AD20)))*'1c Consumption adjusted levels'!$C$8/4.2)+IF('1b Historical level tables'!AD20="-",0,'1b Historical level tables'!AD20)</f>
        <v>3.6140165362035224</v>
      </c>
      <c r="AE43" s="214">
        <f>((IF('1b Historical level tables'!AE36="-",0,'1b Historical level tables'!AE36)-(IF('1b Historical level tables'!AE20="-",0,'1b Historical level tables'!AE20)))*'1c Consumption adjusted levels'!$C$8/4.2)+IF('1b Historical level tables'!AE20="-",0,'1b Historical level tables'!AE20)</f>
        <v>3.6341130136986304</v>
      </c>
      <c r="AF43" s="214">
        <f>((IF('1b Historical level tables'!AF36="-",0,'1b Historical level tables'!AF36)-(IF('1b Historical level tables'!AF20="-",0,'1b Historical level tables'!AF20)))*'1c Consumption adjusted levels'!$C$8/4.2)+IF('1b Historical level tables'!AF20="-",0,'1b Historical level tables'!AF20)</f>
        <v>3.6441612524461822</v>
      </c>
      <c r="AG43" s="214">
        <f>((IF('1b Historical level tables'!AG36="-",0,'1b Historical level tables'!AG36)-(IF('1b Historical level tables'!AG20="-",0,'1b Historical level tables'!AG20)))*'1c Consumption adjusted levels'!$C$8/4.2)+IF('1b Historical level tables'!AG20="-",0,'1b Historical level tables'!AG20)</f>
        <v>3.6642577299412911</v>
      </c>
      <c r="AH43" s="214">
        <f>((IF('1b Historical level tables'!AH36="-",0,'1b Historical level tables'!AH36)-(IF('1b Historical level tables'!AH20="-",0,'1b Historical level tables'!AH20)))*'1c Consumption adjusted levels'!$C$8/4.2)+IF('1b Historical level tables'!AH20="-",0,'1b Historical level tables'!AH20)</f>
        <v>3.731245988258316</v>
      </c>
      <c r="AI43" s="214">
        <f>((IF('1b Historical level tables'!AI36="-",0,'1b Historical level tables'!AI36)-(IF('1b Historical level tables'!AI20="-",0,'1b Historical level tables'!AI20)))*'1c Consumption adjusted levels'!$C$8/4.2)+IF('1b Historical level tables'!AI20="-",0,'1b Historical level tables'!AI20)</f>
        <v>3.8417766144814105</v>
      </c>
      <c r="AJ43" s="180"/>
      <c r="AK43" s="214">
        <f>((IF('1b Historical level tables'!AK36="-",0,'1b Historical level tables'!AK36)-(IF('1b Historical level tables'!AK20="-",0,'1b Historical level tables'!AK20)))*'1c Consumption adjusted levels'!$C$8/4.2)+IF('1b Historical level tables'!AK20="-",0,'1b Historical level tables'!AK20)</f>
        <v>4.0360425636007813</v>
      </c>
      <c r="AL43" s="214">
        <f>((IF('1b Historical level tables'!AL36="-",0,'1b Historical level tables'!AL36)-(IF('1b Historical level tables'!AL20="-",0,'1b Historical level tables'!AL20)))*'1c Consumption adjusted levels'!$C$8/4.2)+IF('1b Historical level tables'!AL20="-",0,'1b Historical level tables'!AL20)</f>
        <v>4.0360425636007813</v>
      </c>
      <c r="AM43" s="214">
        <f>((IF('1b Historical level tables'!AM36="-",0,'1b Historical level tables'!AM36)-(IF('1b Historical level tables'!AM20="-",0,'1b Historical level tables'!AM20)))*'1c Consumption adjusted levels'!$C$8/4.2)+IF('1b Historical level tables'!AM20="-",0,'1b Historical level tables'!AM20)</f>
        <v>4.1968143835616436</v>
      </c>
      <c r="AN43" s="214">
        <f>((IF('1b Historical level tables'!AN36="-",0,'1b Historical level tables'!AN36)-(IF('1b Historical level tables'!AN20="-",0,'1b Historical level tables'!AN20)))*'1c Consumption adjusted levels'!$C$8/4.2)+IF('1b Historical level tables'!AN20="-",0,'1b Historical level tables'!AN20)</f>
        <v>4.1968143835616436</v>
      </c>
      <c r="AO43" s="214">
        <f>((IF('1b Historical level tables'!AO36="-",0,'1b Historical level tables'!AO36)-(IF('1b Historical level tables'!AO20="-",0,'1b Historical level tables'!AO20)))*'1c Consumption adjusted levels'!$C$8/4.2)+IF('1b Historical level tables'!AO20="-",0,'1b Historical level tables'!AO20)</f>
        <v>4.3341403131115461</v>
      </c>
      <c r="AP43" s="214">
        <f>((IF('1b Historical level tables'!AP36="-",0,'1b Historical level tables'!AP36)-(IF('1b Historical level tables'!AP20="-",0,'1b Historical level tables'!AP20)))*'1c Consumption adjusted levels'!$C$8/4.2)+IF('1b Historical level tables'!AP20="-",0,'1b Historical level tables'!AP20)</f>
        <v>4.3341403131115461</v>
      </c>
      <c r="AQ43" s="214">
        <f>((IF('1b Historical level tables'!AQ36="-",0,'1b Historical level tables'!AQ36)-(IF('1b Historical level tables'!AQ20="-",0,'1b Historical level tables'!AQ20)))*'1c Consumption adjusted levels'!$C$8/4.2)+IF('1b Historical level tables'!AQ20="-",0,'1b Historical level tables'!AQ20)</f>
        <v>4.3709838551859104</v>
      </c>
      <c r="AR43" s="214">
        <f>((IF('1b Historical level tables'!AR36="-",0,'1b Historical level tables'!AR36)-(IF('1b Historical level tables'!AR20="-",0,'1b Historical level tables'!AR20)))*'1c Consumption adjusted levels'!$C$8/4.2)+IF('1b Historical level tables'!AR20="-",0,'1b Historical level tables'!AR20)</f>
        <v>4.3709838551859104</v>
      </c>
      <c r="AT43" s="182" t="s">
        <v>558</v>
      </c>
      <c r="AU43" s="214">
        <f>((IF('1b Historical level tables'!AU36="-",0,'1b Historical level tables'!AU36)-(IF('1b Historical level tables'!AU20="-",0,'1b Historical level tables'!AU20)))*'1c Consumption adjusted levels'!$C$9/12)+IF('1b Historical level tables'!AU20="-",0,'1b Historical level tables'!AU20)</f>
        <v>3.1859000000000006</v>
      </c>
      <c r="AV43" s="214">
        <f>((IF('1b Historical level tables'!AV36="-",0,'1b Historical level tables'!AV36)-(IF('1b Historical level tables'!AV20="-",0,'1b Historical level tables'!AV20)))*'1c Consumption adjusted levels'!$C$9/12)+IF('1b Historical level tables'!AV20="-",0,'1b Historical level tables'!AV20)</f>
        <v>3.2264251467710374</v>
      </c>
      <c r="AW43" s="214">
        <f>((IF('1b Historical level tables'!AW36="-",0,'1b Historical level tables'!AW36)-(IF('1b Historical level tables'!AW20="-",0,'1b Historical level tables'!AW20)))*'1c Consumption adjusted levels'!$C$9/12)+IF('1b Historical level tables'!AW20="-",0,'1b Historical level tables'!AW20)</f>
        <v>3.2731849315068478</v>
      </c>
      <c r="AX43" s="214">
        <f>((IF('1b Historical level tables'!AX36="-",0,'1b Historical level tables'!AX36)-(IF('1b Historical level tables'!AX20="-",0,'1b Historical level tables'!AX20)))*'1c Consumption adjusted levels'!$C$9/12)+IF('1b Historical level tables'!AX20="-",0,'1b Historical level tables'!AX20)</f>
        <v>3.3012408023483384</v>
      </c>
      <c r="AY43" s="214">
        <f>((IF('1b Historical level tables'!AY36="-",0,'1b Historical level tables'!AY36)-(IF('1b Historical level tables'!AY20="-",0,'1b Historical level tables'!AY20)))*'1c Consumption adjusted levels'!$C$9/12)+IF('1b Historical level tables'!AY20="-",0,'1b Historical level tables'!AY20)</f>
        <v>3.3386486301369867</v>
      </c>
      <c r="AZ43" s="214">
        <f>((IF('1b Historical level tables'!AZ36="-",0,'1b Historical level tables'!AZ36)-(IF('1b Historical level tables'!AZ20="-",0,'1b Historical level tables'!AZ20)))*'1c Consumption adjusted levels'!$C$9/12)+IF('1b Historical level tables'!AZ20="-",0,'1b Historical level tables'!AZ20)</f>
        <v>3.3635871819960861</v>
      </c>
      <c r="BA43" s="214">
        <f>((IF('1b Historical level tables'!BA36="-",0,'1b Historical level tables'!BA36)-(IF('1b Historical level tables'!BA20="-",0,'1b Historical level tables'!BA20)))*'1c Consumption adjusted levels'!$C$9/12)+IF('1b Historical level tables'!BA20="-",0,'1b Historical level tables'!BA20)</f>
        <v>3.3822910958904111</v>
      </c>
      <c r="BB43" s="214">
        <f>((IF('1b Historical level tables'!BB36="-",0,'1b Historical level tables'!BB36)-(IF('1b Historical level tables'!BB20="-",0,'1b Historical level tables'!BB20)))*'1c Consumption adjusted levels'!$C$9/12)+IF('1b Historical level tables'!BB20="-",0,'1b Historical level tables'!BB20)</f>
        <v>3.3916430528375732</v>
      </c>
      <c r="BC43" s="214">
        <f>((IF('1b Historical level tables'!BC36="-",0,'1b Historical level tables'!BC36)-(IF('1b Historical level tables'!BC20="-",0,'1b Historical level tables'!BC20)))*'1c Consumption adjusted levels'!$C$9/12)+IF('1b Historical level tables'!BC20="-",0,'1b Historical level tables'!BC20)</f>
        <v>3.4103469667319</v>
      </c>
      <c r="BD43" s="214">
        <f>((IF('1b Historical level tables'!BD36="-",0,'1b Historical level tables'!BD36)-(IF('1b Historical level tables'!BD20="-",0,'1b Historical level tables'!BD20)))*'1c Consumption adjusted levels'!$C$9/12)+IF('1b Historical level tables'!BD20="-",0,'1b Historical level tables'!BD20)</f>
        <v>3.4726933463796494</v>
      </c>
      <c r="BE43" s="214">
        <f>((IF('1b Historical level tables'!BE36="-",0,'1b Historical level tables'!BE36)-(IF('1b Historical level tables'!BE20="-",0,'1b Historical level tables'!BE20)))*'1c Consumption adjusted levels'!$C$9/12)+IF('1b Historical level tables'!BE20="-",0,'1b Historical level tables'!BE20)</f>
        <v>3.5755648727984357</v>
      </c>
      <c r="BF43" s="180"/>
      <c r="BG43" s="214">
        <f>((IF('1b Historical level tables'!BG36="-",0,'1b Historical level tables'!BG36)-(IF('1b Historical level tables'!BG20="-",0,'1b Historical level tables'!BG20)))*'1c Consumption adjusted levels'!$C$9/12)+IF('1b Historical level tables'!BG20="-",0,'1b Historical level tables'!BG20)</f>
        <v>3.7563693737769079</v>
      </c>
      <c r="BH43" s="214">
        <f>((IF('1b Historical level tables'!BH36="-",0,'1b Historical level tables'!BH36)-(IF('1b Historical level tables'!BH20="-",0,'1b Historical level tables'!BH20)))*'1c Consumption adjusted levels'!$C$9/12)+IF('1b Historical level tables'!BH20="-",0,'1b Historical level tables'!BH20)</f>
        <v>3.7563693737769079</v>
      </c>
      <c r="BI43" s="214">
        <f>((IF('1b Historical level tables'!BI36="-",0,'1b Historical level tables'!BI36)-(IF('1b Historical level tables'!BI20="-",0,'1b Historical level tables'!BI20)))*'1c Consumption adjusted levels'!$C$9/12)+IF('1b Historical level tables'!BI20="-",0,'1b Historical level tables'!BI20)</f>
        <v>3.9060006849315063</v>
      </c>
      <c r="BJ43" s="214">
        <f>((IF('1b Historical level tables'!BJ36="-",0,'1b Historical level tables'!BJ36)-(IF('1b Historical level tables'!BJ20="-",0,'1b Historical level tables'!BJ20)))*'1c Consumption adjusted levels'!$C$9/12)+IF('1b Historical level tables'!BJ20="-",0,'1b Historical level tables'!BJ20)</f>
        <v>3.9060006849315063</v>
      </c>
      <c r="BK43" s="214">
        <f>((IF('1b Historical level tables'!BK36="-",0,'1b Historical level tables'!BK36)-(IF('1b Historical level tables'!BK20="-",0,'1b Historical level tables'!BK20)))*'1c Consumption adjusted levels'!$C$9/12)+IF('1b Historical level tables'!BK20="-",0,'1b Historical level tables'!BK20)</f>
        <v>4.0338107632093942</v>
      </c>
      <c r="BL43" s="214">
        <f>((IF('1b Historical level tables'!BL36="-",0,'1b Historical level tables'!BL36)-(IF('1b Historical level tables'!BL20="-",0,'1b Historical level tables'!BL20)))*'1c Consumption adjusted levels'!$C$9/12)+IF('1b Historical level tables'!BL20="-",0,'1b Historical level tables'!BL20)</f>
        <v>4.0338107632093942</v>
      </c>
      <c r="BM43" s="214">
        <f>((IF('1b Historical level tables'!BM36="-",0,'1b Historical level tables'!BM36)-(IF('1b Historical level tables'!BM20="-",0,'1b Historical level tables'!BM20)))*'1c Consumption adjusted levels'!$C$9/12)+IF('1b Historical level tables'!BM20="-",0,'1b Historical level tables'!BM20)</f>
        <v>4.0681012720156549</v>
      </c>
      <c r="BN43" s="214">
        <f>((IF('1b Historical level tables'!BN36="-",0,'1b Historical level tables'!BN36)-(IF('1b Historical level tables'!BN20="-",0,'1b Historical level tables'!BN20)))*'1c Consumption adjusted levels'!$C$9/12)+IF('1b Historical level tables'!BN20="-",0,'1b Historical level tables'!BN20)</f>
        <v>4.0681012720156549</v>
      </c>
      <c r="BO43" s="150"/>
      <c r="BP43" s="182" t="s">
        <v>558</v>
      </c>
      <c r="BQ43" s="214">
        <f t="shared" si="30"/>
        <v>6.6089999999999991</v>
      </c>
      <c r="BR43" s="214">
        <f t="shared" si="31"/>
        <v>6.6930675146771055</v>
      </c>
      <c r="BS43" s="214">
        <f t="shared" si="32"/>
        <v>6.7900684931506827</v>
      </c>
      <c r="BT43" s="214">
        <f t="shared" si="33"/>
        <v>6.8482690802348358</v>
      </c>
      <c r="BU43" s="214">
        <f t="shared" si="34"/>
        <v>6.9258698630136992</v>
      </c>
      <c r="BV43" s="214">
        <f t="shared" si="35"/>
        <v>6.9776037181996085</v>
      </c>
      <c r="BW43" s="214">
        <f t="shared" si="36"/>
        <v>7.0164041095890415</v>
      </c>
      <c r="BX43" s="214">
        <f t="shared" si="37"/>
        <v>7.0358043052837553</v>
      </c>
      <c r="BY43" s="214">
        <f t="shared" si="38"/>
        <v>7.074604696673191</v>
      </c>
      <c r="BZ43" s="214">
        <f t="shared" si="39"/>
        <v>7.2039393346379654</v>
      </c>
      <c r="CA43" s="214">
        <f t="shared" si="40"/>
        <v>7.4173414872798462</v>
      </c>
      <c r="CB43" s="180"/>
      <c r="CC43" s="214">
        <f t="shared" si="23"/>
        <v>7.7924119373776897</v>
      </c>
      <c r="CD43" s="214">
        <f t="shared" si="24"/>
        <v>7.7924119373776897</v>
      </c>
      <c r="CE43" s="214">
        <f t="shared" si="25"/>
        <v>8.1028150684931504</v>
      </c>
      <c r="CF43" s="214">
        <f t="shared" si="26"/>
        <v>8.1028150684931504</v>
      </c>
      <c r="CG43" s="214">
        <f t="shared" si="27"/>
        <v>8.3679510763209404</v>
      </c>
      <c r="CH43" s="214">
        <f t="shared" si="28"/>
        <v>8.3679510763209404</v>
      </c>
      <c r="CI43" s="214">
        <f t="shared" si="29"/>
        <v>8.4390851272015652</v>
      </c>
      <c r="CJ43" s="214">
        <f t="shared" si="29"/>
        <v>8.4390851272015652</v>
      </c>
    </row>
    <row r="44" spans="2:88" s="165" customFormat="1" ht="10.5" customHeight="1" x14ac:dyDescent="0.25">
      <c r="B44" s="182" t="s">
        <v>559</v>
      </c>
      <c r="C44" s="214">
        <f>((IF('1b Historical level tables'!C37="-",0,'1b Historical level tables'!C37)-(IF('1b Historical level tables'!C21="-",0,'1b Historical level tables'!C21)))*'1c Consumption adjusted levels'!$C$7/3.1)+IF('1b Historical level tables'!C21="-",0,'1b Historical level tables'!C21)</f>
        <v>2.0879978617334638</v>
      </c>
      <c r="D44" s="214">
        <f>((IF('1b Historical level tables'!D37="-",0,'1b Historical level tables'!D37)-(IF('1b Historical level tables'!D21="-",0,'1b Historical level tables'!D21)))*'1c Consumption adjusted levels'!$C$7/3.1)+IF('1b Historical level tables'!D21="-",0,'1b Historical level tables'!D21)</f>
        <v>2.0636729985286002</v>
      </c>
      <c r="E44" s="214">
        <f>((IF('1b Historical level tables'!E37="-",0,'1b Historical level tables'!E37)-(IF('1b Historical level tables'!E21="-",0,'1b Historical level tables'!E21)))*'1c Consumption adjusted levels'!$C$7/3.1)+IF('1b Historical level tables'!E21="-",0,'1b Historical level tables'!E21)</f>
        <v>2.2297942179643706</v>
      </c>
      <c r="F44" s="214">
        <f>((IF('1b Historical level tables'!F37="-",0,'1b Historical level tables'!F37)-(IF('1b Historical level tables'!F21="-",0,'1b Historical level tables'!F21)))*'1c Consumption adjusted levels'!$C$7/3.1)+IF('1b Historical level tables'!F21="-",0,'1b Historical level tables'!F21)</f>
        <v>2.3448575969445811</v>
      </c>
      <c r="G44" s="214">
        <f>((IF('1b Historical level tables'!G37="-",0,'1b Historical level tables'!G37)-(IF('1b Historical level tables'!G21="-",0,'1b Historical level tables'!G21)))*'1c Consumption adjusted levels'!$C$7/3.1)+IF('1b Historical level tables'!G21="-",0,'1b Historical level tables'!G21)</f>
        <v>2.6007451002016815</v>
      </c>
      <c r="H44" s="214">
        <f>((IF('1b Historical level tables'!H37="-",0,'1b Historical level tables'!H37)-(IF('1b Historical level tables'!H21="-",0,'1b Historical level tables'!H21)))*'1c Consumption adjusted levels'!$C$7/3.1)+IF('1b Historical level tables'!H21="-",0,'1b Historical level tables'!H21)</f>
        <v>2.5170706598792001</v>
      </c>
      <c r="I44" s="214">
        <f>((IF('1b Historical level tables'!I37="-",0,'1b Historical level tables'!I37)-(IF('1b Historical level tables'!I21="-",0,'1b Historical level tables'!I21)))*'1c Consumption adjusted levels'!$C$7/3.1)+IF('1b Historical level tables'!I21="-",0,'1b Historical level tables'!I21)</f>
        <v>2.5260742491958958</v>
      </c>
      <c r="J44" s="214">
        <f>((IF('1b Historical level tables'!J37="-",0,'1b Historical level tables'!J37)-(IF('1b Historical level tables'!J21="-",0,'1b Historical level tables'!J21)))*'1c Consumption adjusted levels'!$C$7/3.1)+IF('1b Historical level tables'!J21="-",0,'1b Historical level tables'!J21)</f>
        <v>2.4509121792971973</v>
      </c>
      <c r="K44" s="214">
        <f>((IF('1b Historical level tables'!K37="-",0,'1b Historical level tables'!K37)-(IF('1b Historical level tables'!K21="-",0,'1b Historical level tables'!K21)))*'1c Consumption adjusted levels'!$C$7/3.1)+IF('1b Historical level tables'!K21="-",0,'1b Historical level tables'!K21)</f>
        <v>2.6718375250184434</v>
      </c>
      <c r="L44" s="214">
        <f>((IF('1b Historical level tables'!L37="-",0,'1b Historical level tables'!L37)-(IF('1b Historical level tables'!L21="-",0,'1b Historical level tables'!L21)))*'1c Consumption adjusted levels'!$C$7/3.1)+IF('1b Historical level tables'!L21="-",0,'1b Historical level tables'!L21)</f>
        <v>2.8933740555739544</v>
      </c>
      <c r="M44" s="214">
        <f>((IF('1b Historical level tables'!M37="-",0,'1b Historical level tables'!M37)-(IF('1b Historical level tables'!M21="-",0,'1b Historical level tables'!M21)))*'1c Consumption adjusted levels'!$C$7/3.1)+IF('1b Historical level tables'!M21="-",0,'1b Historical level tables'!M21)</f>
        <v>4.1341475030631889</v>
      </c>
      <c r="N44" s="180"/>
      <c r="O44" s="214">
        <f>((IF('1b Historical level tables'!O37="-",0,'1b Historical level tables'!O37)-(IF('1b Historical level tables'!O21="-",0,'1b Historical level tables'!O21)))*'1c Consumption adjusted levels'!$C$7/3.1)+IF('1b Historical level tables'!O21="-",0,'1b Historical level tables'!O21)</f>
        <v>6.9774932048797673</v>
      </c>
      <c r="P44" s="214">
        <f>((IF('1b Historical level tables'!P37="-",0,'1b Historical level tables'!P37)-(IF('1b Historical level tables'!P21="-",0,'1b Historical level tables'!P21)))*'1c Consumption adjusted levels'!$C$7/3.1)+IF('1b Historical level tables'!P21="-",0,'1b Historical level tables'!P21)</f>
        <v>8.8490688787103871</v>
      </c>
      <c r="Q44" s="214">
        <f>((IF('1b Historical level tables'!Q37="-",0,'1b Historical level tables'!Q37)-(IF('1b Historical level tables'!Q21="-",0,'1b Historical level tables'!Q21)))*'1c Consumption adjusted levels'!$C$7/3.1)+IF('1b Historical level tables'!Q21="-",0,'1b Historical level tables'!Q21)</f>
        <v>6.931361385874907</v>
      </c>
      <c r="R44" s="214">
        <f>((IF('1b Historical level tables'!R37="-",0,'1b Historical level tables'!R37)-(IF('1b Historical level tables'!R21="-",0,'1b Historical level tables'!R21)))*'1c Consumption adjusted levels'!$C$7/3.1)+IF('1b Historical level tables'!R21="-",0,'1b Historical level tables'!R21)</f>
        <v>4.4708572822962456</v>
      </c>
      <c r="S44" s="214">
        <f>((IF('1b Historical level tables'!S37="-",0,'1b Historical level tables'!S37)-(IF('1b Historical level tables'!S21="-",0,'1b Historical level tables'!S21)))*'1c Consumption adjusted levels'!$C$7/3.1)+IF('1b Historical level tables'!S21="-",0,'1b Historical level tables'!S21)</f>
        <v>4.1251471852924437</v>
      </c>
      <c r="T44" s="214">
        <f>((IF('1b Historical level tables'!T37="-",0,'1b Historical level tables'!T37)-(IF('1b Historical level tables'!T21="-",0,'1b Historical level tables'!T21)))*'1c Consumption adjusted levels'!$C$7/3.1)+IF('1b Historical level tables'!T21="-",0,'1b Historical level tables'!T21)</f>
        <v>4.2775083298849461</v>
      </c>
      <c r="U44" s="214">
        <f>((IF('1b Historical level tables'!U37="-",0,'1b Historical level tables'!U37)-(IF('1b Historical level tables'!U21="-",0,'1b Historical level tables'!U21)))*'1c Consumption adjusted levels'!$C$7/3.1)+IF('1b Historical level tables'!U21="-",0,'1b Historical level tables'!U21)</f>
        <v>3.8696546131349439</v>
      </c>
      <c r="V44" s="214">
        <f>((IF('1b Historical level tables'!V37="-",0,'1b Historical level tables'!V37)-(IF('1b Historical level tables'!V21="-",0,'1b Historical level tables'!V21)))*'1c Consumption adjusted levels'!$C$7/3.1)+IF('1b Historical level tables'!V21="-",0,'1b Historical level tables'!V21)</f>
        <v>3.6119443147031776</v>
      </c>
      <c r="W44" s="150"/>
      <c r="X44" s="182" t="s">
        <v>559</v>
      </c>
      <c r="Y44" s="214">
        <f>((IF('1b Historical level tables'!Y37="-",0,'1b Historical level tables'!Y37)-(IF('1b Historical level tables'!Y21="-",0,'1b Historical level tables'!Y21)))*'1c Consumption adjusted levels'!$C$8/4.2)+IF('1b Historical level tables'!Y21="-",0,'1b Historical level tables'!Y21)</f>
        <v>2.6181799688987009</v>
      </c>
      <c r="Z44" s="214">
        <f>((IF('1b Historical level tables'!Z37="-",0,'1b Historical level tables'!Z37)-(IF('1b Historical level tables'!Z21="-",0,'1b Historical level tables'!Z21)))*'1c Consumption adjusted levels'!$C$8/4.2)+IF('1b Historical level tables'!Z21="-",0,'1b Historical level tables'!Z21)</f>
        <v>2.5834232958612291</v>
      </c>
      <c r="AA44" s="214">
        <f>((IF('1b Historical level tables'!AA37="-",0,'1b Historical level tables'!AA37)-(IF('1b Historical level tables'!AA21="-",0,'1b Historical level tables'!AA21)))*'1c Consumption adjusted levels'!$C$8/4.2)+IF('1b Historical level tables'!AA21="-",0,'1b Historical level tables'!AA21)</f>
        <v>2.845734124260483</v>
      </c>
      <c r="AB44" s="214">
        <f>((IF('1b Historical level tables'!AB37="-",0,'1b Historical level tables'!AB37)-(IF('1b Historical level tables'!AB21="-",0,'1b Historical level tables'!AB21)))*'1c Consumption adjusted levels'!$C$8/4.2)+IF('1b Historical level tables'!AB21="-",0,'1b Historical level tables'!AB21)</f>
        <v>2.9951816949755945</v>
      </c>
      <c r="AC44" s="214">
        <f>((IF('1b Historical level tables'!AC37="-",0,'1b Historical level tables'!AC37)-(IF('1b Historical level tables'!AC21="-",0,'1b Historical level tables'!AC21)))*'1c Consumption adjusted levels'!$C$8/4.2)+IF('1b Historical level tables'!AC21="-",0,'1b Historical level tables'!AC21)</f>
        <v>3.339462678492124</v>
      </c>
      <c r="AD44" s="214">
        <f>((IF('1b Historical level tables'!AD37="-",0,'1b Historical level tables'!AD37)-(IF('1b Historical level tables'!AD21="-",0,'1b Historical level tables'!AD21)))*'1c Consumption adjusted levels'!$C$8/4.2)+IF('1b Historical level tables'!AD21="-",0,'1b Historical level tables'!AD21)</f>
        <v>3.2142528626875637</v>
      </c>
      <c r="AE44" s="214">
        <f>((IF('1b Historical level tables'!AE37="-",0,'1b Historical level tables'!AE37)-(IF('1b Historical level tables'!AE21="-",0,'1b Historical level tables'!AE21)))*'1c Consumption adjusted levels'!$C$8/4.2)+IF('1b Historical level tables'!AE21="-",0,'1b Historical level tables'!AE21)</f>
        <v>3.2179480276308889</v>
      </c>
      <c r="AF44" s="214">
        <f>((IF('1b Historical level tables'!AF37="-",0,'1b Historical level tables'!AF37)-(IF('1b Historical level tables'!AF21="-",0,'1b Historical level tables'!AF21)))*'1c Consumption adjusted levels'!$C$8/4.2)+IF('1b Historical level tables'!AF21="-",0,'1b Historical level tables'!AF21)</f>
        <v>3.0983651493679099</v>
      </c>
      <c r="AG44" s="214">
        <f>((IF('1b Historical level tables'!AG37="-",0,'1b Historical level tables'!AG37)-(IF('1b Historical level tables'!AG21="-",0,'1b Historical level tables'!AG21)))*'1c Consumption adjusted levels'!$C$8/4.2)+IF('1b Historical level tables'!AG21="-",0,'1b Historical level tables'!AG21)</f>
        <v>3.3965213092221891</v>
      </c>
      <c r="AH44" s="214">
        <f>((IF('1b Historical level tables'!AH37="-",0,'1b Historical level tables'!AH37)-(IF('1b Historical level tables'!AH21="-",0,'1b Historical level tables'!AH21)))*'1c Consumption adjusted levels'!$C$8/4.2)+IF('1b Historical level tables'!AH21="-",0,'1b Historical level tables'!AH21)</f>
        <v>3.7226810918453244</v>
      </c>
      <c r="AI44" s="214">
        <f>((IF('1b Historical level tables'!AI37="-",0,'1b Historical level tables'!AI37)-(IF('1b Historical level tables'!AI21="-",0,'1b Historical level tables'!AI21)))*'1c Consumption adjusted levels'!$C$8/4.2)+IF('1b Historical level tables'!AI21="-",0,'1b Historical level tables'!AI21)</f>
        <v>5.2869300073393921</v>
      </c>
      <c r="AJ44" s="180"/>
      <c r="AK44" s="214">
        <f>((IF('1b Historical level tables'!AK37="-",0,'1b Historical level tables'!AK37)-(IF('1b Historical level tables'!AK21="-",0,'1b Historical level tables'!AK21)))*'1c Consumption adjusted levels'!$C$8/4.2)+IF('1b Historical level tables'!AK21="-",0,'1b Historical level tables'!AK21)</f>
        <v>9.1283788576223603</v>
      </c>
      <c r="AL44" s="214">
        <f>((IF('1b Historical level tables'!AL37="-",0,'1b Historical level tables'!AL37)-(IF('1b Historical level tables'!AL21="-",0,'1b Historical level tables'!AL21)))*'1c Consumption adjusted levels'!$C$8/4.2)+IF('1b Historical level tables'!AL21="-",0,'1b Historical level tables'!AL21)</f>
        <v>12.219410551951558</v>
      </c>
      <c r="AM44" s="214">
        <f>((IF('1b Historical level tables'!AM37="-",0,'1b Historical level tables'!AM37)-(IF('1b Historical level tables'!AM21="-",0,'1b Historical level tables'!AM21)))*'1c Consumption adjusted levels'!$C$8/4.2)+IF('1b Historical level tables'!AM21="-",0,'1b Historical level tables'!AM21)</f>
        <v>9.3507034485947784</v>
      </c>
      <c r="AN44" s="214">
        <f>((IF('1b Historical level tables'!AN37="-",0,'1b Historical level tables'!AN37)-(IF('1b Historical level tables'!AN21="-",0,'1b Historical level tables'!AN21)))*'1c Consumption adjusted levels'!$C$8/4.2)+IF('1b Historical level tables'!AN21="-",0,'1b Historical level tables'!AN21)</f>
        <v>5.75879330269274</v>
      </c>
      <c r="AO44" s="214">
        <f>((IF('1b Historical level tables'!AO37="-",0,'1b Historical level tables'!AO37)-(IF('1b Historical level tables'!AO21="-",0,'1b Historical level tables'!AO21)))*'1c Consumption adjusted levels'!$C$8/4.2)+IF('1b Historical level tables'!AO21="-",0,'1b Historical level tables'!AO21)</f>
        <v>5.3274827901525965</v>
      </c>
      <c r="AP44" s="214">
        <f>((IF('1b Historical level tables'!AP37="-",0,'1b Historical level tables'!AP37)-(IF('1b Historical level tables'!AP21="-",0,'1b Historical level tables'!AP21)))*'1c Consumption adjusted levels'!$C$8/4.2)+IF('1b Historical level tables'!AP21="-",0,'1b Historical level tables'!AP21)</f>
        <v>5.559801105764496</v>
      </c>
      <c r="AQ44" s="214">
        <f>((IF('1b Historical level tables'!AQ37="-",0,'1b Historical level tables'!AQ37)-(IF('1b Historical level tables'!AQ21="-",0,'1b Historical level tables'!AQ21)))*'1c Consumption adjusted levels'!$C$8/4.2)+IF('1b Historical level tables'!AQ21="-",0,'1b Historical level tables'!AQ21)</f>
        <v>4.8864098582697437</v>
      </c>
      <c r="AR44" s="214">
        <f>((IF('1b Historical level tables'!AR37="-",0,'1b Historical level tables'!AR37)-(IF('1b Historical level tables'!AR21="-",0,'1b Historical level tables'!AR21)))*'1c Consumption adjusted levels'!$C$8/4.2)+IF('1b Historical level tables'!AR21="-",0,'1b Historical level tables'!AR21)</f>
        <v>4.5026299132921475</v>
      </c>
      <c r="AT44" s="182" t="s">
        <v>559</v>
      </c>
      <c r="AU44" s="214">
        <f>((IF('1b Historical level tables'!AU37="-",0,'1b Historical level tables'!AU37)-(IF('1b Historical level tables'!AU21="-",0,'1b Historical level tables'!AU21)))*'1c Consumption adjusted levels'!$C$9/12)+IF('1b Historical level tables'!AU21="-",0,'1b Historical level tables'!AU21)</f>
        <v>1.7222441558073385</v>
      </c>
      <c r="AV44" s="214">
        <f>((IF('1b Historical level tables'!AV37="-",0,'1b Historical level tables'!AV37)-(IF('1b Historical level tables'!AV21="-",0,'1b Historical level tables'!AV21)))*'1c Consumption adjusted levels'!$C$9/12)+IF('1b Historical level tables'!AV21="-",0,'1b Historical level tables'!AV21)</f>
        <v>1.7196752629059016</v>
      </c>
      <c r="AW44" s="214">
        <f>((IF('1b Historical level tables'!AW37="-",0,'1b Historical level tables'!AW37)-(IF('1b Historical level tables'!AW21="-",0,'1b Historical level tables'!AW21)))*'1c Consumption adjusted levels'!$C$9/12)+IF('1b Historical level tables'!AW21="-",0,'1b Historical level tables'!AW21)</f>
        <v>1.8216779917522534</v>
      </c>
      <c r="AX44" s="214">
        <f>((IF('1b Historical level tables'!AX37="-",0,'1b Historical level tables'!AX37)-(IF('1b Historical level tables'!AX21="-",0,'1b Historical level tables'!AX21)))*'1c Consumption adjusted levels'!$C$9/12)+IF('1b Historical level tables'!AX21="-",0,'1b Historical level tables'!AX21)</f>
        <v>1.9784348913908119</v>
      </c>
      <c r="AY44" s="214">
        <f>((IF('1b Historical level tables'!AY37="-",0,'1b Historical level tables'!AY37)-(IF('1b Historical level tables'!AY21="-",0,'1b Historical level tables'!AY21)))*'1c Consumption adjusted levels'!$C$9/12)+IF('1b Historical level tables'!AY21="-",0,'1b Historical level tables'!AY21)</f>
        <v>2.1646783859672745</v>
      </c>
      <c r="AZ44" s="214">
        <f>((IF('1b Historical level tables'!AZ37="-",0,'1b Historical level tables'!AZ37)-(IF('1b Historical level tables'!AZ21="-",0,'1b Historical level tables'!AZ21)))*'1c Consumption adjusted levels'!$C$9/12)+IF('1b Historical level tables'!AZ21="-",0,'1b Historical level tables'!AZ21)</f>
        <v>1.9684631356763813</v>
      </c>
      <c r="BA44" s="214">
        <f>((IF('1b Historical level tables'!BA37="-",0,'1b Historical level tables'!BA37)-(IF('1b Historical level tables'!BA21="-",0,'1b Historical level tables'!BA21)))*'1c Consumption adjusted levels'!$C$9/12)+IF('1b Historical level tables'!BA21="-",0,'1b Historical level tables'!BA21)</f>
        <v>1.9002244366465559</v>
      </c>
      <c r="BB44" s="214">
        <f>((IF('1b Historical level tables'!BB37="-",0,'1b Historical level tables'!BB37)-(IF('1b Historical level tables'!BB21="-",0,'1b Historical level tables'!BB21)))*'1c Consumption adjusted levels'!$C$9/12)+IF('1b Historical level tables'!BB21="-",0,'1b Historical level tables'!BB21)</f>
        <v>1.6618002162570433</v>
      </c>
      <c r="BC44" s="214">
        <f>((IF('1b Historical level tables'!BC37="-",0,'1b Historical level tables'!BC37)-(IF('1b Historical level tables'!BC21="-",0,'1b Historical level tables'!BC21)))*'1c Consumption adjusted levels'!$C$9/12)+IF('1b Historical level tables'!BC21="-",0,'1b Historical level tables'!BC21)</f>
        <v>1.8170321993829244</v>
      </c>
      <c r="BD44" s="214">
        <f>((IF('1b Historical level tables'!BD37="-",0,'1b Historical level tables'!BD37)-(IF('1b Historical level tables'!BD21="-",0,'1b Historical level tables'!BD21)))*'1c Consumption adjusted levels'!$C$9/12)+IF('1b Historical level tables'!BD21="-",0,'1b Historical level tables'!BD21)</f>
        <v>2.1275988468182221</v>
      </c>
      <c r="BE44" s="214">
        <f>((IF('1b Historical level tables'!BE37="-",0,'1b Historical level tables'!BE37)-(IF('1b Historical level tables'!BE21="-",0,'1b Historical level tables'!BE21)))*'1c Consumption adjusted levels'!$C$9/12)+IF('1b Historical level tables'!BE21="-",0,'1b Historical level tables'!BE21)</f>
        <v>3.5837342462677211</v>
      </c>
      <c r="BF44" s="180"/>
      <c r="BG44" s="214">
        <f>((IF('1b Historical level tables'!BG37="-",0,'1b Historical level tables'!BG37)-(IF('1b Historical level tables'!BG21="-",0,'1b Historical level tables'!BG21)))*'1c Consumption adjusted levels'!$C$9/12)+IF('1b Historical level tables'!BG21="-",0,'1b Historical level tables'!BG21)</f>
        <v>6.8238449543320527</v>
      </c>
      <c r="BH44" s="214">
        <f>((IF('1b Historical level tables'!BH37="-",0,'1b Historical level tables'!BH37)-(IF('1b Historical level tables'!BH21="-",0,'1b Historical level tables'!BH21)))*'1c Consumption adjusted levels'!$C$9/12)+IF('1b Historical level tables'!BH21="-",0,'1b Historical level tables'!BH21)</f>
        <v>7.8347724788768716</v>
      </c>
      <c r="BI44" s="214">
        <f>((IF('1b Historical level tables'!BI37="-",0,'1b Historical level tables'!BI37)-(IF('1b Historical level tables'!BI21="-",0,'1b Historical level tables'!BI21)))*'1c Consumption adjusted levels'!$C$9/12)+IF('1b Historical level tables'!BI21="-",0,'1b Historical level tables'!BI21)</f>
        <v>5.8935318613359717</v>
      </c>
      <c r="BJ44" s="214">
        <f>((IF('1b Historical level tables'!BJ37="-",0,'1b Historical level tables'!BJ37)-(IF('1b Historical level tables'!BJ21="-",0,'1b Historical level tables'!BJ21)))*'1c Consumption adjusted levels'!$C$9/12)+IF('1b Historical level tables'!BJ21="-",0,'1b Historical level tables'!BJ21)</f>
        <v>3.6698124811662081</v>
      </c>
      <c r="BK44" s="214">
        <f>((IF('1b Historical level tables'!BK37="-",0,'1b Historical level tables'!BK37)-(IF('1b Historical level tables'!BK21="-",0,'1b Historical level tables'!BK21)))*'1c Consumption adjusted levels'!$C$9/12)+IF('1b Historical level tables'!BK21="-",0,'1b Historical level tables'!BK21)</f>
        <v>3.3880116020474791</v>
      </c>
      <c r="BL44" s="214">
        <f>((IF('1b Historical level tables'!BL37="-",0,'1b Historical level tables'!BL37)-(IF('1b Historical level tables'!BL21="-",0,'1b Historical level tables'!BL21)))*'1c Consumption adjusted levels'!$C$9/12)+IF('1b Historical level tables'!BL21="-",0,'1b Historical level tables'!BL21)</f>
        <v>3.6177167779819239</v>
      </c>
      <c r="BM44" s="214">
        <f>((IF('1b Historical level tables'!BM37="-",0,'1b Historical level tables'!BM37)-(IF('1b Historical level tables'!BM21="-",0,'1b Historical level tables'!BM21)))*'1c Consumption adjusted levels'!$C$9/12)+IF('1b Historical level tables'!BM21="-",0,'1b Historical level tables'!BM21)</f>
        <v>3.0169184085474448</v>
      </c>
      <c r="BN44" s="214">
        <f>((IF('1b Historical level tables'!BN37="-",0,'1b Historical level tables'!BN37)-(IF('1b Historical level tables'!BN21="-",0,'1b Historical level tables'!BN21)))*'1c Consumption adjusted levels'!$C$9/12)+IF('1b Historical level tables'!BN21="-",0,'1b Historical level tables'!BN21)</f>
        <v>2.7709556033506102</v>
      </c>
      <c r="BO44" s="150"/>
      <c r="BP44" s="182" t="s">
        <v>559</v>
      </c>
      <c r="BQ44" s="214">
        <f t="shared" si="30"/>
        <v>3.8102420175408023</v>
      </c>
      <c r="BR44" s="214">
        <f t="shared" si="31"/>
        <v>3.7833482614345018</v>
      </c>
      <c r="BS44" s="214">
        <f t="shared" si="32"/>
        <v>4.051472209716624</v>
      </c>
      <c r="BT44" s="214">
        <f t="shared" si="33"/>
        <v>4.3232924883353929</v>
      </c>
      <c r="BU44" s="214">
        <f t="shared" si="34"/>
        <v>4.7654234861689559</v>
      </c>
      <c r="BV44" s="214">
        <f t="shared" si="35"/>
        <v>4.4855337955555816</v>
      </c>
      <c r="BW44" s="214">
        <f t="shared" si="36"/>
        <v>4.4262986858424522</v>
      </c>
      <c r="BX44" s="214">
        <f t="shared" si="37"/>
        <v>4.1127123955542402</v>
      </c>
      <c r="BY44" s="214">
        <f t="shared" si="38"/>
        <v>4.4888697244013676</v>
      </c>
      <c r="BZ44" s="214">
        <f t="shared" si="39"/>
        <v>5.0209729023921765</v>
      </c>
      <c r="CA44" s="214">
        <f t="shared" si="40"/>
        <v>7.7178817493309104</v>
      </c>
      <c r="CB44" s="180"/>
      <c r="CC44" s="214">
        <f t="shared" si="23"/>
        <v>13.80133815921182</v>
      </c>
      <c r="CD44" s="214">
        <f t="shared" si="24"/>
        <v>16.683841357587259</v>
      </c>
      <c r="CE44" s="214">
        <f t="shared" si="25"/>
        <v>12.824893247210879</v>
      </c>
      <c r="CF44" s="214">
        <f t="shared" si="26"/>
        <v>8.1406697634624532</v>
      </c>
      <c r="CG44" s="214">
        <f t="shared" si="27"/>
        <v>7.5131587873399228</v>
      </c>
      <c r="CH44" s="214">
        <f t="shared" si="28"/>
        <v>7.89522510786687</v>
      </c>
      <c r="CI44" s="214">
        <f t="shared" si="29"/>
        <v>6.8865730216823886</v>
      </c>
      <c r="CJ44" s="214">
        <f t="shared" si="29"/>
        <v>6.3828999180537878</v>
      </c>
    </row>
    <row r="45" spans="2:88" s="165" customFormat="1" ht="10.5" customHeight="1" x14ac:dyDescent="0.25">
      <c r="B45" s="182" t="s">
        <v>560</v>
      </c>
      <c r="C45" s="214">
        <f>((IF('1b Historical level tables'!C38="-",0,'1b Historical level tables'!C38)-(IF('1b Historical level tables'!C22="-",0,'1b Historical level tables'!C22)))*'1c Consumption adjusted levels'!$C$7/3.1)+IF('1b Historical level tables'!C22="-",0,'1b Historical level tables'!C22)</f>
        <v>8.4380826982384942</v>
      </c>
      <c r="D45" s="214">
        <f>((IF('1b Historical level tables'!D38="-",0,'1b Historical level tables'!D38)-(IF('1b Historical level tables'!D22="-",0,'1b Historical level tables'!D22)))*'1c Consumption adjusted levels'!$C$7/3.1)+IF('1b Historical level tables'!D22="-",0,'1b Historical level tables'!D22)</f>
        <v>8.3413959925786934</v>
      </c>
      <c r="E45" s="214">
        <f>((IF('1b Historical level tables'!E38="-",0,'1b Historical level tables'!E38)-(IF('1b Historical level tables'!E22="-",0,'1b Historical level tables'!E22)))*'1c Consumption adjusted levels'!$C$7/3.1)+IF('1b Historical level tables'!E22="-",0,'1b Historical level tables'!E22)</f>
        <v>9.0084286460747425</v>
      </c>
      <c r="F45" s="214">
        <f>((IF('1b Historical level tables'!F38="-",0,'1b Historical level tables'!F38)-(IF('1b Historical level tables'!F22="-",0,'1b Historical level tables'!F22)))*'1c Consumption adjusted levels'!$C$7/3.1)+IF('1b Historical level tables'!F22="-",0,'1b Historical level tables'!F22)</f>
        <v>9.470356719217186</v>
      </c>
      <c r="G45" s="214">
        <f>((IF('1b Historical level tables'!G38="-",0,'1b Historical level tables'!G38)-(IF('1b Historical level tables'!G22="-",0,'1b Historical level tables'!G22)))*'1c Consumption adjusted levels'!$C$7/3.1)+IF('1b Historical level tables'!G22="-",0,'1b Historical level tables'!G22)</f>
        <v>10.497110810617713</v>
      </c>
      <c r="H45" s="214">
        <f>((IF('1b Historical level tables'!H38="-",0,'1b Historical level tables'!H38)-(IF('1b Historical level tables'!H22="-",0,'1b Historical level tables'!H22)))*'1c Consumption adjusted levels'!$C$7/3.1)+IF('1b Historical level tables'!H22="-",0,'1b Historical level tables'!H22)</f>
        <v>10.162138849953477</v>
      </c>
      <c r="I45" s="214">
        <f>((IF('1b Historical level tables'!I38="-",0,'1b Historical level tables'!I38)-(IF('1b Historical level tables'!I22="-",0,'1b Historical level tables'!I22)))*'1c Consumption adjusted levels'!$C$7/3.1)+IF('1b Historical level tables'!I22="-",0,'1b Historical level tables'!I22)</f>
        <v>10.198627783056507</v>
      </c>
      <c r="J45" s="214">
        <f>((IF('1b Historical level tables'!J38="-",0,'1b Historical level tables'!J38)-(IF('1b Historical level tables'!J22="-",0,'1b Historical level tables'!J22)))*'1c Consumption adjusted levels'!$C$7/3.1)+IF('1b Historical level tables'!J22="-",0,'1b Historical level tables'!J22)</f>
        <v>9.897461637814823</v>
      </c>
      <c r="K45" s="214">
        <f>((IF('1b Historical level tables'!K38="-",0,'1b Historical level tables'!K38)-(IF('1b Historical level tables'!K22="-",0,'1b Historical level tables'!K22)))*'1c Consumption adjusted levels'!$C$7/3.1)+IF('1b Historical level tables'!K22="-",0,'1b Historical level tables'!K22)</f>
        <v>10.783646455518003</v>
      </c>
      <c r="L45" s="214">
        <f>((IF('1b Historical level tables'!L38="-",0,'1b Historical level tables'!L38)-(IF('1b Historical level tables'!L22="-",0,'1b Historical level tables'!L22)))*'1c Consumption adjusted levels'!$C$7/3.1)+IF('1b Historical level tables'!L22="-",0,'1b Historical level tables'!L22)</f>
        <v>11.6731900061421</v>
      </c>
      <c r="M45" s="214">
        <f>((IF('1b Historical level tables'!M38="-",0,'1b Historical level tables'!M38)-(IF('1b Historical level tables'!M22="-",0,'1b Historical level tables'!M22)))*'1c Consumption adjusted levels'!$C$7/3.1)+IF('1b Historical level tables'!M22="-",0,'1b Historical level tables'!M22)</f>
        <v>16.650186153052701</v>
      </c>
      <c r="N45" s="180"/>
      <c r="O45" s="214">
        <f>((IF('1b Historical level tables'!O38="-",0,'1b Historical level tables'!O38)-(IF('1b Historical level tables'!O22="-",0,'1b Historical level tables'!O22)))*'1c Consumption adjusted levels'!$C$7/3.1)+IF('1b Historical level tables'!O22="-",0,'1b Historical level tables'!O22)</f>
        <v>28.054284283572198</v>
      </c>
      <c r="P45" s="214">
        <f>((IF('1b Historical level tables'!P38="-",0,'1b Historical level tables'!P38)-(IF('1b Historical level tables'!P22="-",0,'1b Historical level tables'!P22)))*'1c Consumption adjusted levels'!$C$7/3.1)+IF('1b Historical level tables'!P22="-",0,'1b Historical level tables'!P22)</f>
        <v>35.558328109709038</v>
      </c>
      <c r="Q45" s="214">
        <f>((IF('1b Historical level tables'!Q38="-",0,'1b Historical level tables'!Q38)-(IF('1b Historical level tables'!Q22="-",0,'1b Historical level tables'!Q22)))*'1c Consumption adjusted levels'!$C$7/3.1)+IF('1b Historical level tables'!Q22="-",0,'1b Historical level tables'!Q22)</f>
        <v>27.872433541187728</v>
      </c>
      <c r="R45" s="214">
        <f>((IF('1b Historical level tables'!R38="-",0,'1b Historical level tables'!R38)-(IF('1b Historical level tables'!R22="-",0,'1b Historical level tables'!R22)))*'1c Consumption adjusted levels'!$C$7/3.1)+IF('1b Historical level tables'!R22="-",0,'1b Historical level tables'!R22)</f>
        <v>18.007093397151014</v>
      </c>
      <c r="S45" s="214">
        <f>((IF('1b Historical level tables'!S38="-",0,'1b Historical level tables'!S38)-(IF('1b Historical level tables'!S22="-",0,'1b Historical level tables'!S22)))*'1c Consumption adjusted levels'!$C$7/3.1)+IF('1b Historical level tables'!S22="-",0,'1b Historical level tables'!S22)</f>
        <v>20.838516831685748</v>
      </c>
      <c r="T45" s="214">
        <f>((IF('1b Historical level tables'!T38="-",0,'1b Historical level tables'!T38)-(IF('1b Historical level tables'!T22="-",0,'1b Historical level tables'!T22)))*'1c Consumption adjusted levels'!$C$7/3.1)+IF('1b Historical level tables'!T22="-",0,'1b Historical level tables'!T22)</f>
        <v>21.27062461412072</v>
      </c>
      <c r="U45" s="214">
        <f>((IF('1b Historical level tables'!U38="-",0,'1b Historical level tables'!U38)-(IF('1b Historical level tables'!U22="-",0,'1b Historical level tables'!U22)))*'1c Consumption adjusted levels'!$C$7/3.1)+IF('1b Historical level tables'!U22="-",0,'1b Historical level tables'!U22)</f>
        <v>20.144563203820326</v>
      </c>
      <c r="V45" s="214">
        <f>((IF('1b Historical level tables'!V38="-",0,'1b Historical level tables'!V38)-(IF('1b Historical level tables'!V22="-",0,'1b Historical level tables'!V22)))*'1c Consumption adjusted levels'!$C$7/3.1)+IF('1b Historical level tables'!V22="-",0,'1b Historical level tables'!V22)</f>
        <v>19.424763283435865</v>
      </c>
      <c r="W45" s="150"/>
      <c r="X45" s="182" t="s">
        <v>560</v>
      </c>
      <c r="Y45" s="214">
        <f>((IF('1b Historical level tables'!Y38="-",0,'1b Historical level tables'!Y38)-(IF('1b Historical level tables'!Y22="-",0,'1b Historical level tables'!Y22)))*'1c Consumption adjusted levels'!$C$8/4.2)+IF('1b Historical level tables'!Y22="-",0,'1b Historical level tables'!Y22)</f>
        <v>10.712266523732662</v>
      </c>
      <c r="Z45" s="214">
        <f>((IF('1b Historical level tables'!Z38="-",0,'1b Historical level tables'!Z38)-(IF('1b Historical level tables'!Z22="-",0,'1b Historical level tables'!Z22)))*'1c Consumption adjusted levels'!$C$8/4.2)+IF('1b Historical level tables'!Z22="-",0,'1b Historical level tables'!Z22)</f>
        <v>10.571783270238088</v>
      </c>
      <c r="AA45" s="214">
        <f>((IF('1b Historical level tables'!AA38="-",0,'1b Historical level tables'!AA38)-(IF('1b Historical level tables'!AA22="-",0,'1b Historical level tables'!AA22)))*'1c Consumption adjusted levels'!$C$8/4.2)+IF('1b Historical level tables'!AA22="-",0,'1b Historical level tables'!AA22)</f>
        <v>11.639357071249714</v>
      </c>
      <c r="AB45" s="214">
        <f>((IF('1b Historical level tables'!AB38="-",0,'1b Historical level tables'!AB38)-(IF('1b Historical level tables'!AB22="-",0,'1b Historical level tables'!AB22)))*'1c Consumption adjusted levels'!$C$8/4.2)+IF('1b Historical level tables'!AB22="-",0,'1b Historical level tables'!AB22)</f>
        <v>12.247620318468412</v>
      </c>
      <c r="AC45" s="214">
        <f>((IF('1b Historical level tables'!AC38="-",0,'1b Historical level tables'!AC38)-(IF('1b Historical level tables'!AC22="-",0,'1b Historical level tables'!AC22)))*'1c Consumption adjusted levels'!$C$8/4.2)+IF('1b Historical level tables'!AC22="-",0,'1b Historical level tables'!AC22)</f>
        <v>13.64830418721634</v>
      </c>
      <c r="AD45" s="214">
        <f>((IF('1b Historical level tables'!AD38="-",0,'1b Historical level tables'!AD38)-(IF('1b Historical level tables'!AD22="-",0,'1b Historical level tables'!AD22)))*'1c Consumption adjusted levels'!$C$8/4.2)+IF('1b Historical level tables'!AD22="-",0,'1b Historical level tables'!AD22)</f>
        <v>13.139698614683185</v>
      </c>
      <c r="AE45" s="214">
        <f>((IF('1b Historical level tables'!AE38="-",0,'1b Historical level tables'!AE38)-(IF('1b Historical level tables'!AE22="-",0,'1b Historical level tables'!AE22)))*'1c Consumption adjusted levels'!$C$8/4.2)+IF('1b Historical level tables'!AE22="-",0,'1b Historical level tables'!AE22)</f>
        <v>13.155113016442172</v>
      </c>
      <c r="AF45" s="214">
        <f>((IF('1b Historical level tables'!AF38="-",0,'1b Historical level tables'!AF38)-(IF('1b Historical level tables'!AF22="-",0,'1b Historical level tables'!AF22)))*'1c Consumption adjusted levels'!$C$8/4.2)+IF('1b Historical level tables'!AF22="-",0,'1b Historical level tables'!AF22)</f>
        <v>12.669063178002585</v>
      </c>
      <c r="AG45" s="214">
        <f>((IF('1b Historical level tables'!AG38="-",0,'1b Historical level tables'!AG38)-(IF('1b Historical level tables'!AG22="-",0,'1b Historical level tables'!AG22)))*'1c Consumption adjusted levels'!$C$8/4.2)+IF('1b Historical level tables'!AG22="-",0,'1b Historical level tables'!AG22)</f>
        <v>13.881806389704098</v>
      </c>
      <c r="AH45" s="214">
        <f>((IF('1b Historical level tables'!AH38="-",0,'1b Historical level tables'!AH38)-(IF('1b Historical level tables'!AH22="-",0,'1b Historical level tables'!AH22)))*'1c Consumption adjusted levels'!$C$8/4.2)+IF('1b Historical level tables'!AH22="-",0,'1b Historical level tables'!AH22)</f>
        <v>15.209325325140901</v>
      </c>
      <c r="AI45" s="214">
        <f>((IF('1b Historical level tables'!AI38="-",0,'1b Historical level tables'!AI38)-(IF('1b Historical level tables'!AI22="-",0,'1b Historical level tables'!AI22)))*'1c Consumption adjusted levels'!$C$8/4.2)+IF('1b Historical level tables'!AI22="-",0,'1b Historical level tables'!AI22)</f>
        <v>21.571969934471014</v>
      </c>
      <c r="AJ45" s="180"/>
      <c r="AK45" s="214">
        <f>((IF('1b Historical level tables'!AK38="-",0,'1b Historical level tables'!AK38)-(IF('1b Historical level tables'!AK22="-",0,'1b Historical level tables'!AK22)))*'1c Consumption adjusted levels'!$C$8/4.2)+IF('1b Historical level tables'!AK22="-",0,'1b Historical level tables'!AK22)</f>
        <v>37.195721066202815</v>
      </c>
      <c r="AL45" s="214">
        <f>((IF('1b Historical level tables'!AL38="-",0,'1b Historical level tables'!AL38)-(IF('1b Historical level tables'!AL22="-",0,'1b Historical level tables'!AL22)))*'1c Consumption adjusted levels'!$C$8/4.2)+IF('1b Historical level tables'!AL22="-",0,'1b Historical level tables'!AL22)</f>
        <v>49.764385045569654</v>
      </c>
      <c r="AM45" s="214">
        <f>((IF('1b Historical level tables'!AM38="-",0,'1b Historical level tables'!AM38)-(IF('1b Historical level tables'!AM22="-",0,'1b Historical level tables'!AM22)))*'1c Consumption adjusted levels'!$C$8/4.2)+IF('1b Historical level tables'!AM22="-",0,'1b Historical level tables'!AM22)</f>
        <v>38.102844738324244</v>
      </c>
      <c r="AN45" s="214">
        <f>((IF('1b Historical level tables'!AN38="-",0,'1b Historical level tables'!AN38)-(IF('1b Historical level tables'!AN22="-",0,'1b Historical level tables'!AN22)))*'1c Consumption adjusted levels'!$C$8/4.2)+IF('1b Historical level tables'!AN22="-",0,'1b Historical level tables'!AN22)</f>
        <v>23.497523236527584</v>
      </c>
      <c r="AO45" s="214">
        <f>((IF('1b Historical level tables'!AO38="-",0,'1b Historical level tables'!AO38)-(IF('1b Historical level tables'!AO22="-",0,'1b Historical level tables'!AO22)))*'1c Consumption adjusted levels'!$C$8/4.2)+IF('1b Historical level tables'!AO22="-",0,'1b Historical level tables'!AO22)</f>
        <v>24.971339214648648</v>
      </c>
      <c r="AP45" s="214">
        <f>((IF('1b Historical level tables'!AP38="-",0,'1b Historical level tables'!AP38)-(IF('1b Historical level tables'!AP22="-",0,'1b Historical level tables'!AP22)))*'1c Consumption adjusted levels'!$C$8/4.2)+IF('1b Historical level tables'!AP22="-",0,'1b Historical level tables'!AP22)</f>
        <v>25.648480694862148</v>
      </c>
      <c r="AQ45" s="214">
        <f>((IF('1b Historical level tables'!AQ38="-",0,'1b Historical level tables'!AQ38)-(IF('1b Historical level tables'!AQ22="-",0,'1b Historical level tables'!AQ22)))*'1c Consumption adjusted levels'!$C$8/4.2)+IF('1b Historical level tables'!AQ22="-",0,'1b Historical level tables'!AQ22)</f>
        <v>23.683806145510118</v>
      </c>
      <c r="AR45" s="214">
        <f>((IF('1b Historical level tables'!AR38="-",0,'1b Historical level tables'!AR38)-(IF('1b Historical level tables'!AR22="-",0,'1b Historical level tables'!AR22)))*'1c Consumption adjusted levels'!$C$8/4.2)+IF('1b Historical level tables'!AR22="-",0,'1b Historical level tables'!AR22)</f>
        <v>22.576337864943291</v>
      </c>
      <c r="AT45" s="182" t="s">
        <v>560</v>
      </c>
      <c r="AU45" s="214">
        <f>((IF('1b Historical level tables'!AU38="-",0,'1b Historical level tables'!AU38)-(IF('1b Historical level tables'!AU22="-",0,'1b Historical level tables'!AU22)))*'1c Consumption adjusted levels'!$C$9/12)+IF('1b Historical level tables'!AU22="-",0,'1b Historical level tables'!AU22)</f>
        <v>8.1619109504417295</v>
      </c>
      <c r="AV45" s="214">
        <f>((IF('1b Historical level tables'!AV38="-",0,'1b Historical level tables'!AV38)-(IF('1b Historical level tables'!AV22="-",0,'1b Historical level tables'!AV22)))*'1c Consumption adjusted levels'!$C$9/12)+IF('1b Historical level tables'!AV22="-",0,'1b Historical level tables'!AV22)</f>
        <v>8.1506136040433326</v>
      </c>
      <c r="AW45" s="214">
        <f>((IF('1b Historical level tables'!AW38="-",0,'1b Historical level tables'!AW38)-(IF('1b Historical level tables'!AW22="-",0,'1b Historical level tables'!AW22)))*'1c Consumption adjusted levels'!$C$9/12)+IF('1b Historical level tables'!AW22="-",0,'1b Historical level tables'!AW22)</f>
        <v>8.6312672311575724</v>
      </c>
      <c r="AX45" s="214">
        <f>((IF('1b Historical level tables'!AX38="-",0,'1b Historical level tables'!AX38)-(IF('1b Historical level tables'!AX22="-",0,'1b Historical level tables'!AX22)))*'1c Consumption adjusted levels'!$C$9/12)+IF('1b Historical level tables'!AX22="-",0,'1b Historical level tables'!AX22)</f>
        <v>9.3690831134813788</v>
      </c>
      <c r="AY45" s="214">
        <f>((IF('1b Historical level tables'!AY38="-",0,'1b Historical level tables'!AY38)-(IF('1b Historical level tables'!AY22="-",0,'1b Historical level tables'!AY22)))*'1c Consumption adjusted levels'!$C$9/12)+IF('1b Historical level tables'!AY22="-",0,'1b Historical level tables'!AY22)</f>
        <v>10.245764007034653</v>
      </c>
      <c r="AZ45" s="214">
        <f>((IF('1b Historical level tables'!AZ38="-",0,'1b Historical level tables'!AZ38)-(IF('1b Historical level tables'!AZ22="-",0,'1b Historical level tables'!AZ22)))*'1c Consumption adjusted levels'!$C$9/12)+IF('1b Historical level tables'!AZ22="-",0,'1b Historical level tables'!AZ22)</f>
        <v>9.3233906213580404</v>
      </c>
      <c r="BA45" s="214">
        <f>((IF('1b Historical level tables'!BA38="-",0,'1b Historical level tables'!BA38)-(IF('1b Historical level tables'!BA22="-",0,'1b Historical level tables'!BA22)))*'1c Consumption adjusted levels'!$C$9/12)+IF('1b Historical level tables'!BA22="-",0,'1b Historical level tables'!BA22)</f>
        <v>9.0028067763046717</v>
      </c>
      <c r="BB45" s="214">
        <f>((IF('1b Historical level tables'!BB38="-",0,'1b Historical level tables'!BB38)-(IF('1b Historical level tables'!BB22="-",0,'1b Historical level tables'!BB22)))*'1c Consumption adjusted levels'!$C$9/12)+IF('1b Historical level tables'!BB22="-",0,'1b Historical level tables'!BB22)</f>
        <v>7.8816106608117442</v>
      </c>
      <c r="BC45" s="214">
        <f>((IF('1b Historical level tables'!BC38="-",0,'1b Historical level tables'!BC38)-(IF('1b Historical level tables'!BC22="-",0,'1b Historical level tables'!BC22)))*'1c Consumption adjusted levels'!$C$9/12)+IF('1b Historical level tables'!BC22="-",0,'1b Historical level tables'!BC22)</f>
        <v>8.6120732962911184</v>
      </c>
      <c r="BD45" s="214">
        <f>((IF('1b Historical level tables'!BD38="-",0,'1b Historical level tables'!BD38)-(IF('1b Historical level tables'!BD22="-",0,'1b Historical level tables'!BD22)))*'1c Consumption adjusted levels'!$C$9/12)+IF('1b Historical level tables'!BD22="-",0,'1b Historical level tables'!BD22)</f>
        <v>10.073964516072175</v>
      </c>
      <c r="BE45" s="214">
        <f>((IF('1b Historical level tables'!BE38="-",0,'1b Historical level tables'!BE38)-(IF('1b Historical level tables'!BE22="-",0,'1b Historical level tables'!BE22)))*'1c Consumption adjusted levels'!$C$9/12)+IF('1b Historical level tables'!BE22="-",0,'1b Historical level tables'!BE22)</f>
        <v>16.924577842632686</v>
      </c>
      <c r="BF45" s="180"/>
      <c r="BG45" s="214">
        <f>((IF('1b Historical level tables'!BG38="-",0,'1b Historical level tables'!BG38)-(IF('1b Historical level tables'!BG22="-",0,'1b Historical level tables'!BG22)))*'1c Consumption adjusted levels'!$C$9/12)+IF('1b Historical level tables'!BG22="-",0,'1b Historical level tables'!BG22)</f>
        <v>32.167246267165623</v>
      </c>
      <c r="BH45" s="214">
        <f>((IF('1b Historical level tables'!BH38="-",0,'1b Historical level tables'!BH38)-(IF('1b Historical level tables'!BH22="-",0,'1b Historical level tables'!BH22)))*'1c Consumption adjusted levels'!$C$9/12)+IF('1b Historical level tables'!BH22="-",0,'1b Historical level tables'!BH22)</f>
        <v>36.921927313004922</v>
      </c>
      <c r="BI45" s="214">
        <f>((IF('1b Historical level tables'!BI38="-",0,'1b Historical level tables'!BI38)-(IF('1b Historical level tables'!BI22="-",0,'1b Historical level tables'!BI22)))*'1c Consumption adjusted levels'!$C$9/12)+IF('1b Historical level tables'!BI22="-",0,'1b Historical level tables'!BI22)</f>
        <v>27.794615989730993</v>
      </c>
      <c r="BJ45" s="214">
        <f>((IF('1b Historical level tables'!BJ38="-",0,'1b Historical level tables'!BJ38)-(IF('1b Historical level tables'!BJ22="-",0,'1b Historical level tables'!BJ22)))*'1c Consumption adjusted levels'!$C$9/12)+IF('1b Historical level tables'!BJ22="-",0,'1b Historical level tables'!BJ22)</f>
        <v>17.33582826118505</v>
      </c>
      <c r="BK45" s="214">
        <f>((IF('1b Historical level tables'!BK38="-",0,'1b Historical level tables'!BK38)-(IF('1b Historical level tables'!BK22="-",0,'1b Historical level tables'!BK22)))*'1c Consumption adjusted levels'!$C$9/12)+IF('1b Historical level tables'!BK22="-",0,'1b Historical level tables'!BK22)</f>
        <v>21.069496807263086</v>
      </c>
      <c r="BL45" s="214">
        <f>((IF('1b Historical level tables'!BL38="-",0,'1b Historical level tables'!BL38)-(IF('1b Historical level tables'!BL22="-",0,'1b Historical level tables'!BL22)))*'1c Consumption adjusted levels'!$C$9/12)+IF('1b Historical level tables'!BL22="-",0,'1b Historical level tables'!BL22)</f>
        <v>21.846023576044331</v>
      </c>
      <c r="BM45" s="214">
        <f>((IF('1b Historical level tables'!BM38="-",0,'1b Historical level tables'!BM38)-(IF('1b Historical level tables'!BM22="-",0,'1b Historical level tables'!BM22)))*'1c Consumption adjusted levels'!$C$9/12)+IF('1b Historical level tables'!BM22="-",0,'1b Historical level tables'!BM22)</f>
        <v>19.82982009738538</v>
      </c>
      <c r="BN45" s="214">
        <f>((IF('1b Historical level tables'!BN38="-",0,'1b Historical level tables'!BN38)-(IF('1b Historical level tables'!BN22="-",0,'1b Historical level tables'!BN22)))*'1c Consumption adjusted levels'!$C$9/12)+IF('1b Historical level tables'!BN22="-",0,'1b Historical level tables'!BN22)</f>
        <v>19.005397145722018</v>
      </c>
      <c r="BO45" s="150"/>
      <c r="BP45" s="182" t="s">
        <v>560</v>
      </c>
      <c r="BQ45" s="214">
        <f t="shared" si="30"/>
        <v>16.599993648680226</v>
      </c>
      <c r="BR45" s="214">
        <f t="shared" si="31"/>
        <v>16.492009596622026</v>
      </c>
      <c r="BS45" s="214">
        <f t="shared" si="32"/>
        <v>17.639695877232313</v>
      </c>
      <c r="BT45" s="214">
        <f t="shared" si="33"/>
        <v>18.839439832698567</v>
      </c>
      <c r="BU45" s="214">
        <f t="shared" si="34"/>
        <v>20.742874817652364</v>
      </c>
      <c r="BV45" s="214">
        <f t="shared" si="35"/>
        <v>19.485529471311516</v>
      </c>
      <c r="BW45" s="214">
        <f t="shared" si="36"/>
        <v>19.201434559361179</v>
      </c>
      <c r="BX45" s="214">
        <f t="shared" si="37"/>
        <v>17.779072298626566</v>
      </c>
      <c r="BY45" s="214">
        <f t="shared" si="38"/>
        <v>19.395719751809121</v>
      </c>
      <c r="BZ45" s="214">
        <f t="shared" si="39"/>
        <v>21.747154522214274</v>
      </c>
      <c r="CA45" s="214">
        <f t="shared" si="40"/>
        <v>33.574763995685387</v>
      </c>
      <c r="CB45" s="180"/>
      <c r="CC45" s="214">
        <f t="shared" si="23"/>
        <v>60.221530550737825</v>
      </c>
      <c r="CD45" s="214">
        <f t="shared" si="24"/>
        <v>72.480255422713952</v>
      </c>
      <c r="CE45" s="214">
        <f t="shared" si="25"/>
        <v>55.667049530918717</v>
      </c>
      <c r="CF45" s="214">
        <f t="shared" si="26"/>
        <v>35.342921658336067</v>
      </c>
      <c r="CG45" s="214">
        <f t="shared" si="27"/>
        <v>41.90801363894883</v>
      </c>
      <c r="CH45" s="214">
        <f t="shared" si="28"/>
        <v>43.116648190165051</v>
      </c>
      <c r="CI45" s="214">
        <f t="shared" si="29"/>
        <v>39.974383301205705</v>
      </c>
      <c r="CJ45" s="214">
        <f t="shared" si="29"/>
        <v>38.43016042915788</v>
      </c>
    </row>
    <row r="46" spans="2:88" s="165" customFormat="1" ht="10.5" customHeight="1" x14ac:dyDescent="0.25">
      <c r="B46" s="183" t="s">
        <v>561</v>
      </c>
      <c r="C46" s="214">
        <f>((IF('1b Historical level tables'!C39="-",0,'1b Historical level tables'!C39)-(IF('1b Historical level tables'!C23="-",0,'1b Historical level tables'!C23)))*'1c Consumption adjusted levels'!$C$7/3.1)+IF('1b Historical level tables'!C23="-",0,'1b Historical level tables'!C23)</f>
        <v>4.7503489342530445</v>
      </c>
      <c r="D46" s="214">
        <f>((IF('1b Historical level tables'!D39="-",0,'1b Historical level tables'!D39)-(IF('1b Historical level tables'!D23="-",0,'1b Historical level tables'!D23)))*'1c Consumption adjusted levels'!$C$7/3.1)+IF('1b Historical level tables'!D23="-",0,'1b Historical level tables'!D23)</f>
        <v>4.6644832893075066</v>
      </c>
      <c r="E46" s="214">
        <f>((IF('1b Historical level tables'!E39="-",0,'1b Historical level tables'!E39)-(IF('1b Historical level tables'!E23="-",0,'1b Historical level tables'!E23)))*'1c Consumption adjusted levels'!$C$7/3.1)+IF('1b Historical level tables'!E23="-",0,'1b Historical level tables'!E23)</f>
        <v>5.2309604413252115</v>
      </c>
      <c r="F46" s="214">
        <f>((IF('1b Historical level tables'!F39="-",0,'1b Historical level tables'!F39)-(IF('1b Historical level tables'!F23="-",0,'1b Historical level tables'!F23)))*'1c Consumption adjusted levels'!$C$7/3.1)+IF('1b Historical level tables'!F23="-",0,'1b Historical level tables'!F23)</f>
        <v>5.5919380475376084</v>
      </c>
      <c r="G46" s="214">
        <f>((IF('1b Historical level tables'!G39="-",0,'1b Historical level tables'!G39)-(IF('1b Historical level tables'!G23="-",0,'1b Historical level tables'!G23)))*'1c Consumption adjusted levels'!$C$7/3.1)+IF('1b Historical level tables'!G23="-",0,'1b Historical level tables'!G23)</f>
        <v>6.2912594614921495</v>
      </c>
      <c r="H46" s="214">
        <f>((IF('1b Historical level tables'!H39="-",0,'1b Historical level tables'!H39)-(IF('1b Historical level tables'!H23="-",0,'1b Historical level tables'!H23)))*'1c Consumption adjusted levels'!$C$7/3.1)+IF('1b Historical level tables'!H23="-",0,'1b Historical level tables'!H23)</f>
        <v>6.0111856713536529</v>
      </c>
      <c r="I46" s="214">
        <f>((IF('1b Historical level tables'!I39="-",0,'1b Historical level tables'!I39)-(IF('1b Historical level tables'!I23="-",0,'1b Historical level tables'!I23)))*'1c Consumption adjusted levels'!$C$7/3.1)+IF('1b Historical level tables'!I23="-",0,'1b Historical level tables'!I23)</f>
        <v>6.0343367769965743</v>
      </c>
      <c r="J46" s="214">
        <f>((IF('1b Historical level tables'!J39="-",0,'1b Historical level tables'!J39)-(IF('1b Historical level tables'!J23="-",0,'1b Historical level tables'!J23)))*'1c Consumption adjusted levels'!$C$7/3.1)+IF('1b Historical level tables'!J23="-",0,'1b Historical level tables'!J23)</f>
        <v>5.757827203026662</v>
      </c>
      <c r="K46" s="214">
        <f>((IF('1b Historical level tables'!K39="-",0,'1b Historical level tables'!K39)-(IF('1b Historical level tables'!K23="-",0,'1b Historical level tables'!K23)))*'1c Consumption adjusted levels'!$C$7/3.1)+IF('1b Historical level tables'!K23="-",0,'1b Historical level tables'!K23)</f>
        <v>6.323737829315359</v>
      </c>
      <c r="L46" s="214">
        <f>((IF('1b Historical level tables'!L39="-",0,'1b Historical level tables'!L39)-(IF('1b Historical level tables'!L23="-",0,'1b Historical level tables'!L23)))*'1c Consumption adjusted levels'!$C$7/3.1)+IF('1b Historical level tables'!L23="-",0,'1b Historical level tables'!L23)</f>
        <v>7.0077346213692415</v>
      </c>
      <c r="M46" s="214">
        <f>((IF('1b Historical level tables'!M39="-",0,'1b Historical level tables'!M39)-(IF('1b Historical level tables'!M23="-",0,'1b Historical level tables'!M23)))*'1c Consumption adjusted levels'!$C$7/3.1)+IF('1b Historical level tables'!M23="-",0,'1b Historical level tables'!M23)</f>
        <v>10.098212684208596</v>
      </c>
      <c r="N46" s="180"/>
      <c r="O46" s="214">
        <f>((IF('1b Historical level tables'!O39="-",0,'1b Historical level tables'!O39)-(IF('1b Historical level tables'!O23="-",0,'1b Historical level tables'!O23)))*'1c Consumption adjusted levels'!$C$7/3.1)+IF('1b Historical level tables'!O23="-",0,'1b Historical level tables'!O23)</f>
        <v>18.817026381867883</v>
      </c>
      <c r="P46" s="214">
        <f>((IF('1b Historical level tables'!P39="-",0,'1b Historical level tables'!P39)-(IF('1b Historical level tables'!P23="-",0,'1b Historical level tables'!P23)))*'1c Consumption adjusted levels'!$C$7/3.1)+IF('1b Historical level tables'!P23="-",0,'1b Historical level tables'!P23)</f>
        <v>24.599482185960333</v>
      </c>
      <c r="Q46" s="214">
        <f>((IF('1b Historical level tables'!Q39="-",0,'1b Historical level tables'!Q39)-(IF('1b Historical level tables'!Q23="-",0,'1b Historical level tables'!Q23)))*'1c Consumption adjusted levels'!$C$7/3.1)+IF('1b Historical level tables'!Q23="-",0,'1b Historical level tables'!Q23)</f>
        <v>18.401426338672781</v>
      </c>
      <c r="R46" s="214">
        <f>((IF('1b Historical level tables'!R39="-",0,'1b Historical level tables'!R39)-(IF('1b Historical level tables'!R23="-",0,'1b Historical level tables'!R23)))*'1c Consumption adjusted levels'!$C$7/3.1)+IF('1b Historical level tables'!R23="-",0,'1b Historical level tables'!R23)</f>
        <v>10.720068643241671</v>
      </c>
      <c r="S46" s="214">
        <f>((IF('1b Historical level tables'!S39="-",0,'1b Historical level tables'!S39)-(IF('1b Historical level tables'!S23="-",0,'1b Historical level tables'!S23)))*'1c Consumption adjusted levels'!$C$7/3.1)+IF('1b Historical level tables'!S23="-",0,'1b Historical level tables'!S23)</f>
        <v>9.7030611897286203</v>
      </c>
      <c r="T46" s="214">
        <f>((IF('1b Historical level tables'!T39="-",0,'1b Historical level tables'!T39)-(IF('1b Historical level tables'!T23="-",0,'1b Historical level tables'!T23)))*'1c Consumption adjusted levels'!$C$7/3.1)+IF('1b Historical level tables'!T23="-",0,'1b Historical level tables'!T23)</f>
        <v>10.171181546792077</v>
      </c>
      <c r="U46" s="214">
        <f>((IF('1b Historical level tables'!U39="-",0,'1b Historical level tables'!U39)-(IF('1b Historical level tables'!U23="-",0,'1b Historical level tables'!U23)))*'1c Consumption adjusted levels'!$C$7/3.1)+IF('1b Historical level tables'!U23="-",0,'1b Historical level tables'!U23)</f>
        <v>9.0940069572011062</v>
      </c>
      <c r="V46" s="214">
        <f>((IF('1b Historical level tables'!V39="-",0,'1b Historical level tables'!V39)-(IF('1b Historical level tables'!V23="-",0,'1b Historical level tables'!V23)))*'1c Consumption adjusted levels'!$C$7/3.1)+IF('1b Historical level tables'!V23="-",0,'1b Historical level tables'!V23)</f>
        <v>8.3821328941445117</v>
      </c>
      <c r="W46" s="150"/>
      <c r="X46" s="183" t="s">
        <v>561</v>
      </c>
      <c r="Y46" s="214">
        <f>((IF('1b Historical level tables'!Y39="-",0,'1b Historical level tables'!Y39)-(IF('1b Historical level tables'!Y23="-",0,'1b Historical level tables'!Y23)))*'1c Consumption adjusted levels'!$C$8/4.2)+IF('1b Historical level tables'!Y23="-",0,'1b Historical level tables'!Y23)</f>
        <v>6.3249071127181438</v>
      </c>
      <c r="Z46" s="214">
        <f>((IF('1b Historical level tables'!Z39="-",0,'1b Historical level tables'!Z39)-(IF('1b Historical level tables'!Z23="-",0,'1b Historical level tables'!Z23)))*'1c Consumption adjusted levels'!$C$8/4.2)+IF('1b Historical level tables'!Z23="-",0,'1b Historical level tables'!Z23)</f>
        <v>6.2002667275536893</v>
      </c>
      <c r="AA46" s="214">
        <f>((IF('1b Historical level tables'!AA39="-",0,'1b Historical level tables'!AA39)-(IF('1b Historical level tables'!AA23="-",0,'1b Historical level tables'!AA23)))*'1c Consumption adjusted levels'!$C$8/4.2)+IF('1b Historical level tables'!AA23="-",0,'1b Historical level tables'!AA23)</f>
        <v>6.9564973411258082</v>
      </c>
      <c r="AB46" s="214">
        <f>((IF('1b Historical level tables'!AB39="-",0,'1b Historical level tables'!AB39)-(IF('1b Historical level tables'!AB23="-",0,'1b Historical level tables'!AB23)))*'1c Consumption adjusted levels'!$C$8/4.2)+IF('1b Historical level tables'!AB23="-",0,'1b Historical level tables'!AB23)</f>
        <v>7.4324611371846814</v>
      </c>
      <c r="AC46" s="214">
        <f>((IF('1b Historical level tables'!AC39="-",0,'1b Historical level tables'!AC39)-(IF('1b Historical level tables'!AC23="-",0,'1b Historical level tables'!AC23)))*'1c Consumption adjusted levels'!$C$8/4.2)+IF('1b Historical level tables'!AC23="-",0,'1b Historical level tables'!AC23)</f>
        <v>8.3927109451944961</v>
      </c>
      <c r="AD46" s="214">
        <f>((IF('1b Historical level tables'!AD39="-",0,'1b Historical level tables'!AD39)-(IF('1b Historical level tables'!AD23="-",0,'1b Historical level tables'!AD23)))*'1c Consumption adjusted levels'!$C$8/4.2)+IF('1b Historical level tables'!AD23="-",0,'1b Historical level tables'!AD23)</f>
        <v>7.9881133268384366</v>
      </c>
      <c r="AE46" s="214">
        <f>((IF('1b Historical level tables'!AE39="-",0,'1b Historical level tables'!AE39)-(IF('1b Historical level tables'!AE23="-",0,'1b Historical level tables'!AE23)))*'1c Consumption adjusted levels'!$C$8/4.2)+IF('1b Historical level tables'!AE23="-",0,'1b Historical level tables'!AE23)</f>
        <v>7.9869722979456403</v>
      </c>
      <c r="AF46" s="214">
        <f>((IF('1b Historical level tables'!AF39="-",0,'1b Historical level tables'!AF39)-(IF('1b Historical level tables'!AF23="-",0,'1b Historical level tables'!AF23)))*'1c Consumption adjusted levels'!$C$8/4.2)+IF('1b Historical level tables'!AF23="-",0,'1b Historical level tables'!AF23)</f>
        <v>7.5684921467751893</v>
      </c>
      <c r="AG46" s="214">
        <f>((IF('1b Historical level tables'!AG39="-",0,'1b Historical level tables'!AG39)-(IF('1b Historical level tables'!AG23="-",0,'1b Historical level tables'!AG23)))*'1c Consumption adjusted levels'!$C$8/4.2)+IF('1b Historical level tables'!AG23="-",0,'1b Historical level tables'!AG23)</f>
        <v>8.3532174292224326</v>
      </c>
      <c r="AH46" s="214">
        <f>((IF('1b Historical level tables'!AH39="-",0,'1b Historical level tables'!AH39)-(IF('1b Historical level tables'!AH23="-",0,'1b Historical level tables'!AH23)))*'1c Consumption adjusted levels'!$C$8/4.2)+IF('1b Historical level tables'!AH23="-",0,'1b Historical level tables'!AH23)</f>
        <v>9.3895234456327756</v>
      </c>
      <c r="AI46" s="214">
        <f>((IF('1b Historical level tables'!AI39="-",0,'1b Historical level tables'!AI39)-(IF('1b Historical level tables'!AI23="-",0,'1b Historical level tables'!AI23)))*'1c Consumption adjusted levels'!$C$8/4.2)+IF('1b Historical level tables'!AI23="-",0,'1b Historical level tables'!AI23)</f>
        <v>13.663535796906709</v>
      </c>
      <c r="AJ46" s="180"/>
      <c r="AK46" s="214">
        <f>((IF('1b Historical level tables'!AK39="-",0,'1b Historical level tables'!AK39)-(IF('1b Historical level tables'!AK23="-",0,'1b Historical level tables'!AK23)))*'1c Consumption adjusted levels'!$C$8/4.2)+IF('1b Historical level tables'!AK23="-",0,'1b Historical level tables'!AK23)</f>
        <v>25.55678345353126</v>
      </c>
      <c r="AL46" s="214">
        <f>((IF('1b Historical level tables'!AL39="-",0,'1b Historical level tables'!AL39)-(IF('1b Historical level tables'!AL23="-",0,'1b Historical level tables'!AL23)))*'1c Consumption adjusted levels'!$C$8/4.2)+IF('1b Historical level tables'!AL23="-",0,'1b Historical level tables'!AL23)</f>
        <v>35.241927312105013</v>
      </c>
      <c r="AM46" s="214">
        <f>((IF('1b Historical level tables'!AM39="-",0,'1b Historical level tables'!AM39)-(IF('1b Historical level tables'!AM23="-",0,'1b Historical level tables'!AM23)))*'1c Consumption adjusted levels'!$C$8/4.2)+IF('1b Historical level tables'!AM23="-",0,'1b Historical level tables'!AM23)</f>
        <v>25.823725537368027</v>
      </c>
      <c r="AN46" s="214">
        <f>((IF('1b Historical level tables'!AN39="-",0,'1b Historical level tables'!AN39)-(IF('1b Historical level tables'!AN23="-",0,'1b Historical level tables'!AN23)))*'1c Consumption adjusted levels'!$C$8/4.2)+IF('1b Historical level tables'!AN23="-",0,'1b Historical level tables'!AN23)</f>
        <v>14.461595563098363</v>
      </c>
      <c r="AO46" s="214">
        <f>((IF('1b Historical level tables'!AO39="-",0,'1b Historical level tables'!AO39)-(IF('1b Historical level tables'!AO23="-",0,'1b Historical level tables'!AO23)))*'1c Consumption adjusted levels'!$C$8/4.2)+IF('1b Historical level tables'!AO23="-",0,'1b Historical level tables'!AO23)</f>
        <v>13.10652029670017</v>
      </c>
      <c r="AP46" s="214">
        <f>((IF('1b Historical level tables'!AP39="-",0,'1b Historical level tables'!AP39)-(IF('1b Historical level tables'!AP23="-",0,'1b Historical level tables'!AP23)))*'1c Consumption adjusted levels'!$C$8/4.2)+IF('1b Historical level tables'!AP23="-",0,'1b Historical level tables'!AP23)</f>
        <v>13.830527811836163</v>
      </c>
      <c r="AQ46" s="214">
        <f>((IF('1b Historical level tables'!AQ39="-",0,'1b Historical level tables'!AQ39)-(IF('1b Historical level tables'!AQ23="-",0,'1b Historical level tables'!AQ23)))*'1c Consumption adjusted levels'!$C$8/4.2)+IF('1b Historical level tables'!AQ23="-",0,'1b Historical level tables'!AQ23)</f>
        <v>12.104532478174871</v>
      </c>
      <c r="AR46" s="214">
        <f>((IF('1b Historical level tables'!AR39="-",0,'1b Historical level tables'!AR39)-(IF('1b Historical level tables'!AR23="-",0,'1b Historical level tables'!AR23)))*'1c Consumption adjusted levels'!$C$8/4.2)+IF('1b Historical level tables'!AR23="-",0,'1b Historical level tables'!AR23)</f>
        <v>11.016852438877608</v>
      </c>
      <c r="AT46" s="183" t="s">
        <v>561</v>
      </c>
      <c r="AU46" s="214">
        <f>((IF('1b Historical level tables'!AU39="-",0,'1b Historical level tables'!AU39)-(IF('1b Historical level tables'!AU23="-",0,'1b Historical level tables'!AU23)))*'1c Consumption adjusted levels'!$C$9/12)+IF('1b Historical level tables'!AU23="-",0,'1b Historical level tables'!AU23)</f>
        <v>4.5714499977937937</v>
      </c>
      <c r="AV46" s="214">
        <f>((IF('1b Historical level tables'!AV39="-",0,'1b Historical level tables'!AV39)-(IF('1b Historical level tables'!AV23="-",0,'1b Historical level tables'!AV23)))*'1c Consumption adjusted levels'!$C$9/12)+IF('1b Historical level tables'!AV23="-",0,'1b Historical level tables'!AV23)</f>
        <v>4.5624077610973526</v>
      </c>
      <c r="AW46" s="214">
        <f>((IF('1b Historical level tables'!AW39="-",0,'1b Historical level tables'!AW39)-(IF('1b Historical level tables'!AW23="-",0,'1b Historical level tables'!AW23)))*'1c Consumption adjusted levels'!$C$9/12)+IF('1b Historical level tables'!AW23="-",0,'1b Historical level tables'!AW23)</f>
        <v>4.8793821026100916</v>
      </c>
      <c r="AX46" s="214">
        <f>((IF('1b Historical level tables'!AX39="-",0,'1b Historical level tables'!AX39)-(IF('1b Historical level tables'!AX23="-",0,'1b Historical level tables'!AX23)))*'1c Consumption adjusted levels'!$C$9/12)+IF('1b Historical level tables'!AX23="-",0,'1b Historical level tables'!AX23)</f>
        <v>5.4469170247341969</v>
      </c>
      <c r="AY46" s="214">
        <f>((IF('1b Historical level tables'!AY39="-",0,'1b Historical level tables'!AY39)-(IF('1b Historical level tables'!AY23="-",0,'1b Historical level tables'!AY23)))*'1c Consumption adjusted levels'!$C$9/12)+IF('1b Historical level tables'!AY23="-",0,'1b Historical level tables'!AY23)</f>
        <v>6.0466621010135473</v>
      </c>
      <c r="AZ46" s="214">
        <f>((IF('1b Historical level tables'!AZ39="-",0,'1b Historical level tables'!AZ39)-(IF('1b Historical level tables'!AZ23="-",0,'1b Historical level tables'!AZ23)))*'1c Consumption adjusted levels'!$C$9/12)+IF('1b Historical level tables'!AZ23="-",0,'1b Historical level tables'!AZ23)</f>
        <v>5.3421306274159219</v>
      </c>
      <c r="BA46" s="214">
        <f>((IF('1b Historical level tables'!BA39="-",0,'1b Historical level tables'!BA39)-(IF('1b Historical level tables'!BA23="-",0,'1b Historical level tables'!BA23)))*'1c Consumption adjusted levels'!$C$9/12)+IF('1b Historical level tables'!BA23="-",0,'1b Historical level tables'!BA23)</f>
        <v>5.0818389626298295</v>
      </c>
      <c r="BB46" s="214">
        <f>((IF('1b Historical level tables'!BB39="-",0,'1b Historical level tables'!BB39)-(IF('1b Historical level tables'!BB23="-",0,'1b Historical level tables'!BB23)))*'1c Consumption adjusted levels'!$C$9/12)+IF('1b Historical level tables'!BB23="-",0,'1b Historical level tables'!BB23)</f>
        <v>4.2552476696401902</v>
      </c>
      <c r="BC46" s="214">
        <f>((IF('1b Historical level tables'!BC39="-",0,'1b Historical level tables'!BC39)-(IF('1b Historical level tables'!BC23="-",0,'1b Historical level tables'!BC23)))*'1c Consumption adjusted levels'!$C$9/12)+IF('1b Historical level tables'!BC23="-",0,'1b Historical level tables'!BC23)</f>
        <v>4.9009533579234379</v>
      </c>
      <c r="BD46" s="214">
        <f>((IF('1b Historical level tables'!BD39="-",0,'1b Historical level tables'!BD39)-(IF('1b Historical level tables'!BD23="-",0,'1b Historical level tables'!BD23)))*'1c Consumption adjusted levels'!$C$9/12)+IF('1b Historical level tables'!BD23="-",0,'1b Historical level tables'!BD23)</f>
        <v>6.0335168638624408</v>
      </c>
      <c r="BE46" s="214">
        <f>((IF('1b Historical level tables'!BE39="-",0,'1b Historical level tables'!BE39)-(IF('1b Historical level tables'!BE23="-",0,'1b Historical level tables'!BE23)))*'1c Consumption adjusted levels'!$C$9/12)+IF('1b Historical level tables'!BE23="-",0,'1b Historical level tables'!BE23)</f>
        <v>10.559824322466428</v>
      </c>
      <c r="BF46" s="180"/>
      <c r="BG46" s="214">
        <f>((IF('1b Historical level tables'!BG39="-",0,'1b Historical level tables'!BG39)-(IF('1b Historical level tables'!BG23="-",0,'1b Historical level tables'!BG23)))*'1c Consumption adjusted levels'!$C$9/12)+IF('1b Historical level tables'!BG23="-",0,'1b Historical level tables'!BG23)</f>
        <v>22.367818012275766</v>
      </c>
      <c r="BH46" s="214">
        <f>((IF('1b Historical level tables'!BH39="-",0,'1b Historical level tables'!BH39)-(IF('1b Historical level tables'!BH23="-",0,'1b Historical level tables'!BH23)))*'1c Consumption adjusted levels'!$C$9/12)+IF('1b Historical level tables'!BH23="-",0,'1b Historical level tables'!BH23)</f>
        <v>26.031673614285996</v>
      </c>
      <c r="BI46" s="214">
        <f>((IF('1b Historical level tables'!BI39="-",0,'1b Historical level tables'!BI39)-(IF('1b Historical level tables'!BI23="-",0,'1b Historical level tables'!BI23)))*'1c Consumption adjusted levels'!$C$9/12)+IF('1b Historical level tables'!BI23="-",0,'1b Historical level tables'!BI23)</f>
        <v>19.036409194870721</v>
      </c>
      <c r="BJ46" s="214">
        <f>((IF('1b Historical level tables'!BJ39="-",0,'1b Historical level tables'!BJ39)-(IF('1b Historical level tables'!BJ23="-",0,'1b Historical level tables'!BJ23)))*'1c Consumption adjusted levels'!$C$9/12)+IF('1b Historical level tables'!BJ23="-",0,'1b Historical level tables'!BJ23)</f>
        <v>10.977090885180646</v>
      </c>
      <c r="BK46" s="214">
        <f>((IF('1b Historical level tables'!BK39="-",0,'1b Historical level tables'!BK39)-(IF('1b Historical level tables'!BK23="-",0,'1b Historical level tables'!BK23)))*'1c Consumption adjusted levels'!$C$9/12)+IF('1b Historical level tables'!BK23="-",0,'1b Historical level tables'!BK23)</f>
        <v>9.9997239848258079</v>
      </c>
      <c r="BL46" s="214">
        <f>((IF('1b Historical level tables'!BL39="-",0,'1b Historical level tables'!BL39)-(IF('1b Historical level tables'!BL23="-",0,'1b Historical level tables'!BL23)))*'1c Consumption adjusted levels'!$C$9/12)+IF('1b Historical level tables'!BL23="-",0,'1b Historical level tables'!BL23)</f>
        <v>10.827784758978982</v>
      </c>
      <c r="BM46" s="214">
        <f>((IF('1b Historical level tables'!BM39="-",0,'1b Historical level tables'!BM39)-(IF('1b Historical level tables'!BM23="-",0,'1b Historical level tables'!BM23)))*'1c Consumption adjusted levels'!$C$9/12)+IF('1b Historical level tables'!BM23="-",0,'1b Historical level tables'!BM23)</f>
        <v>8.6796876879254441</v>
      </c>
      <c r="BN46" s="214">
        <f>((IF('1b Historical level tables'!BN39="-",0,'1b Historical level tables'!BN39)-(IF('1b Historical level tables'!BN23="-",0,'1b Historical level tables'!BN23)))*'1c Consumption adjusted levels'!$C$9/12)+IF('1b Historical level tables'!BN23="-",0,'1b Historical level tables'!BN23)</f>
        <v>7.7931234419124928</v>
      </c>
      <c r="BO46" s="150"/>
      <c r="BP46" s="183" t="s">
        <v>561</v>
      </c>
      <c r="BQ46" s="214">
        <f t="shared" si="30"/>
        <v>9.3217989320468391</v>
      </c>
      <c r="BR46" s="214">
        <f t="shared" si="31"/>
        <v>9.2268910504048591</v>
      </c>
      <c r="BS46" s="214">
        <f t="shared" si="32"/>
        <v>10.110342543935303</v>
      </c>
      <c r="BT46" s="214">
        <f t="shared" si="33"/>
        <v>11.038855072271804</v>
      </c>
      <c r="BU46" s="214">
        <f t="shared" si="34"/>
        <v>12.337921562505697</v>
      </c>
      <c r="BV46" s="214">
        <f t="shared" si="35"/>
        <v>11.353316298769574</v>
      </c>
      <c r="BW46" s="214">
        <f t="shared" si="36"/>
        <v>11.116175739626403</v>
      </c>
      <c r="BX46" s="214">
        <f t="shared" si="37"/>
        <v>10.013074872666852</v>
      </c>
      <c r="BY46" s="214">
        <f t="shared" si="38"/>
        <v>11.224691187238797</v>
      </c>
      <c r="BZ46" s="214">
        <f t="shared" si="39"/>
        <v>13.041251485231683</v>
      </c>
      <c r="CA46" s="214">
        <f t="shared" si="40"/>
        <v>20.658037006675023</v>
      </c>
      <c r="CB46" s="180"/>
      <c r="CC46" s="214">
        <f t="shared" si="23"/>
        <v>41.184844394143653</v>
      </c>
      <c r="CD46" s="214">
        <f t="shared" si="24"/>
        <v>50.631155800246333</v>
      </c>
      <c r="CE46" s="214">
        <f t="shared" si="25"/>
        <v>37.437835533543506</v>
      </c>
      <c r="CF46" s="214">
        <f t="shared" si="26"/>
        <v>21.697159528422318</v>
      </c>
      <c r="CG46" s="214">
        <f t="shared" si="27"/>
        <v>19.702785174554428</v>
      </c>
      <c r="CH46" s="214">
        <f t="shared" si="28"/>
        <v>20.998966305771059</v>
      </c>
      <c r="CI46" s="214">
        <f t="shared" si="29"/>
        <v>17.77369464512655</v>
      </c>
      <c r="CJ46" s="214">
        <f t="shared" si="29"/>
        <v>16.175256336057004</v>
      </c>
    </row>
    <row r="47" spans="2:88" s="165" customFormat="1" ht="10.5" customHeight="1" x14ac:dyDescent="0.25">
      <c r="B47" s="182" t="s">
        <v>562</v>
      </c>
      <c r="C47" s="214">
        <f>((IF('1b Historical level tables'!C40="-",0,'1b Historical level tables'!C40)-(IF('1b Historical level tables'!C24="-",0,'1b Historical level tables'!C24)))*'1c Consumption adjusted levels'!$C$7/3.1)+IF('1b Historical level tables'!C24="-",0,'1b Historical level tables'!C24)</f>
        <v>0</v>
      </c>
      <c r="D47" s="214">
        <f>((IF('1b Historical level tables'!D40="-",0,'1b Historical level tables'!D40)-(IF('1b Historical level tables'!D24="-",0,'1b Historical level tables'!D24)))*'1c Consumption adjusted levels'!$C$7/3.1)+IF('1b Historical level tables'!D24="-",0,'1b Historical level tables'!D24)</f>
        <v>0</v>
      </c>
      <c r="E47" s="214">
        <f>((IF('1b Historical level tables'!E40="-",0,'1b Historical level tables'!E40)-(IF('1b Historical level tables'!E24="-",0,'1b Historical level tables'!E24)))*'1c Consumption adjusted levels'!$C$7/3.1)+IF('1b Historical level tables'!E24="-",0,'1b Historical level tables'!E24)</f>
        <v>0</v>
      </c>
      <c r="F47" s="214">
        <f>((IF('1b Historical level tables'!F40="-",0,'1b Historical level tables'!F40)-(IF('1b Historical level tables'!F24="-",0,'1b Historical level tables'!F24)))*'1c Consumption adjusted levels'!$C$7/3.1)+IF('1b Historical level tables'!F24="-",0,'1b Historical level tables'!F24)</f>
        <v>0</v>
      </c>
      <c r="G47" s="214">
        <f>((IF('1b Historical level tables'!G40="-",0,'1b Historical level tables'!G40)-(IF('1b Historical level tables'!G24="-",0,'1b Historical level tables'!G24)))*'1c Consumption adjusted levels'!$C$7/3.1)+IF('1b Historical level tables'!G24="-",0,'1b Historical level tables'!G24)</f>
        <v>0</v>
      </c>
      <c r="H47" s="214">
        <f>((IF('1b Historical level tables'!H40="-",0,'1b Historical level tables'!H40)-(IF('1b Historical level tables'!H24="-",0,'1b Historical level tables'!H24)))*'1c Consumption adjusted levels'!$C$7/3.1)+IF('1b Historical level tables'!H24="-",0,'1b Historical level tables'!H24)</f>
        <v>0</v>
      </c>
      <c r="I47" s="214">
        <f>((IF('1b Historical level tables'!I40="-",0,'1b Historical level tables'!I40)-(IF('1b Historical level tables'!I24="-",0,'1b Historical level tables'!I24)))*'1c Consumption adjusted levels'!$C$7/3.1)+IF('1b Historical level tables'!I24="-",0,'1b Historical level tables'!I24)</f>
        <v>0</v>
      </c>
      <c r="J47" s="214">
        <f>((IF('1b Historical level tables'!J40="-",0,'1b Historical level tables'!J40)-(IF('1b Historical level tables'!J24="-",0,'1b Historical level tables'!J24)))*'1c Consumption adjusted levels'!$C$7/3.1)+IF('1b Historical level tables'!J24="-",0,'1b Historical level tables'!J24)</f>
        <v>0</v>
      </c>
      <c r="K47" s="214">
        <f>((IF('1b Historical level tables'!K40="-",0,'1b Historical level tables'!K40)-(IF('1b Historical level tables'!K24="-",0,'1b Historical level tables'!K24)))*'1c Consumption adjusted levels'!$C$7/3.1)+IF('1b Historical level tables'!K24="-",0,'1b Historical level tables'!K24)</f>
        <v>0</v>
      </c>
      <c r="L47" s="214">
        <f>((IF('1b Historical level tables'!L40="-",0,'1b Historical level tables'!L40)-(IF('1b Historical level tables'!L24="-",0,'1b Historical level tables'!L24)))*'1c Consumption adjusted levels'!$C$7/3.1)+IF('1b Historical level tables'!L24="-",0,'1b Historical level tables'!L24)</f>
        <v>0</v>
      </c>
      <c r="M47" s="214">
        <f>((IF('1b Historical level tables'!M40="-",0,'1b Historical level tables'!M40)-(IF('1b Historical level tables'!M24="-",0,'1b Historical level tables'!M24)))*'1c Consumption adjusted levels'!$C$7/3.1)+IF('1b Historical level tables'!M24="-",0,'1b Historical level tables'!M24)</f>
        <v>0</v>
      </c>
      <c r="N47" s="180"/>
      <c r="O47" s="214">
        <f>((IF('1b Historical level tables'!O40="-",0,'1b Historical level tables'!O40)-(IF('1b Historical level tables'!O24="-",0,'1b Historical level tables'!O24)))*'1c Consumption adjusted levels'!$C$7/3.1)+IF('1b Historical level tables'!O24="-",0,'1b Historical level tables'!O24)</f>
        <v>0</v>
      </c>
      <c r="P47" s="214">
        <f>((IF('1b Historical level tables'!P40="-",0,'1b Historical level tables'!P40)-(IF('1b Historical level tables'!P24="-",0,'1b Historical level tables'!P24)))*'1c Consumption adjusted levels'!$C$7/3.1)+IF('1b Historical level tables'!P24="-",0,'1b Historical level tables'!P24)</f>
        <v>0</v>
      </c>
      <c r="Q47" s="214">
        <f>((IF('1b Historical level tables'!Q40="-",0,'1b Historical level tables'!Q40)-(IF('1b Historical level tables'!Q24="-",0,'1b Historical level tables'!Q24)))*'1c Consumption adjusted levels'!$C$7/3.1)+IF('1b Historical level tables'!Q24="-",0,'1b Historical level tables'!Q24)</f>
        <v>0</v>
      </c>
      <c r="R47" s="214">
        <f>((IF('1b Historical level tables'!R40="-",0,'1b Historical level tables'!R40)-(IF('1b Historical level tables'!R24="-",0,'1b Historical level tables'!R24)))*'1c Consumption adjusted levels'!$C$7/3.1)+IF('1b Historical level tables'!R24="-",0,'1b Historical level tables'!R24)</f>
        <v>0</v>
      </c>
      <c r="S47" s="214">
        <f>((IF('1b Historical level tables'!S40="-",0,'1b Historical level tables'!S40)-(IF('1b Historical level tables'!S24="-",0,'1b Historical level tables'!S24)))*'1c Consumption adjusted levels'!$C$7/3.1)+IF('1b Historical level tables'!S24="-",0,'1b Historical level tables'!S24)</f>
        <v>0</v>
      </c>
      <c r="T47" s="214">
        <f>((IF('1b Historical level tables'!T40="-",0,'1b Historical level tables'!T40)-(IF('1b Historical level tables'!T24="-",0,'1b Historical level tables'!T24)))*'1c Consumption adjusted levels'!$C$7/3.1)+IF('1b Historical level tables'!T24="-",0,'1b Historical level tables'!T24)</f>
        <v>0</v>
      </c>
      <c r="U47" s="214">
        <f>((IF('1b Historical level tables'!U40="-",0,'1b Historical level tables'!U40)-(IF('1b Historical level tables'!U24="-",0,'1b Historical level tables'!U24)))*'1c Consumption adjusted levels'!$C$7/3.1)+IF('1b Historical level tables'!U24="-",0,'1b Historical level tables'!U24)</f>
        <v>4.2026916091874842</v>
      </c>
      <c r="V47" s="214">
        <f>((IF('1b Historical level tables'!V40="-",0,'1b Historical level tables'!V40)-(IF('1b Historical level tables'!V24="-",0,'1b Historical level tables'!V24)))*'1c Consumption adjusted levels'!$C$7/3.1)+IF('1b Historical level tables'!V24="-",0,'1b Historical level tables'!V24)</f>
        <v>4.101284161540768</v>
      </c>
      <c r="W47" s="150"/>
      <c r="X47" s="182" t="s">
        <v>562</v>
      </c>
      <c r="Y47" s="214">
        <f>((IF('1b Historical level tables'!Y40="-",0,'1b Historical level tables'!Y40)-(IF('1b Historical level tables'!Y24="-",0,'1b Historical level tables'!Y24)))*'1c Consumption adjusted levels'!$C$8/4.2)+IF('1b Historical level tables'!Y24="-",0,'1b Historical level tables'!Y24)</f>
        <v>0</v>
      </c>
      <c r="Z47" s="214">
        <f>((IF('1b Historical level tables'!Z40="-",0,'1b Historical level tables'!Z40)-(IF('1b Historical level tables'!Z24="-",0,'1b Historical level tables'!Z24)))*'1c Consumption adjusted levels'!$C$8/4.2)+IF('1b Historical level tables'!Z24="-",0,'1b Historical level tables'!Z24)</f>
        <v>0</v>
      </c>
      <c r="AA47" s="214">
        <f>((IF('1b Historical level tables'!AA40="-",0,'1b Historical level tables'!AA40)-(IF('1b Historical level tables'!AA24="-",0,'1b Historical level tables'!AA24)))*'1c Consumption adjusted levels'!$C$8/4.2)+IF('1b Historical level tables'!AA24="-",0,'1b Historical level tables'!AA24)</f>
        <v>0</v>
      </c>
      <c r="AB47" s="214">
        <f>((IF('1b Historical level tables'!AB40="-",0,'1b Historical level tables'!AB40)-(IF('1b Historical level tables'!AB24="-",0,'1b Historical level tables'!AB24)))*'1c Consumption adjusted levels'!$C$8/4.2)+IF('1b Historical level tables'!AB24="-",0,'1b Historical level tables'!AB24)</f>
        <v>0</v>
      </c>
      <c r="AC47" s="214">
        <f>((IF('1b Historical level tables'!AC40="-",0,'1b Historical level tables'!AC40)-(IF('1b Historical level tables'!AC24="-",0,'1b Historical level tables'!AC24)))*'1c Consumption adjusted levels'!$C$8/4.2)+IF('1b Historical level tables'!AC24="-",0,'1b Historical level tables'!AC24)</f>
        <v>0</v>
      </c>
      <c r="AD47" s="214">
        <f>((IF('1b Historical level tables'!AD40="-",0,'1b Historical level tables'!AD40)-(IF('1b Historical level tables'!AD24="-",0,'1b Historical level tables'!AD24)))*'1c Consumption adjusted levels'!$C$8/4.2)+IF('1b Historical level tables'!AD24="-",0,'1b Historical level tables'!AD24)</f>
        <v>0</v>
      </c>
      <c r="AE47" s="214">
        <f>((IF('1b Historical level tables'!AE40="-",0,'1b Historical level tables'!AE40)-(IF('1b Historical level tables'!AE24="-",0,'1b Historical level tables'!AE24)))*'1c Consumption adjusted levels'!$C$8/4.2)+IF('1b Historical level tables'!AE24="-",0,'1b Historical level tables'!AE24)</f>
        <v>0</v>
      </c>
      <c r="AF47" s="214">
        <f>((IF('1b Historical level tables'!AF40="-",0,'1b Historical level tables'!AF40)-(IF('1b Historical level tables'!AF24="-",0,'1b Historical level tables'!AF24)))*'1c Consumption adjusted levels'!$C$8/4.2)+IF('1b Historical level tables'!AF24="-",0,'1b Historical level tables'!AF24)</f>
        <v>0</v>
      </c>
      <c r="AG47" s="214">
        <f>((IF('1b Historical level tables'!AG40="-",0,'1b Historical level tables'!AG40)-(IF('1b Historical level tables'!AG24="-",0,'1b Historical level tables'!AG24)))*'1c Consumption adjusted levels'!$C$8/4.2)+IF('1b Historical level tables'!AG24="-",0,'1b Historical level tables'!AG24)</f>
        <v>0</v>
      </c>
      <c r="AH47" s="214">
        <f>((IF('1b Historical level tables'!AH40="-",0,'1b Historical level tables'!AH40)-(IF('1b Historical level tables'!AH24="-",0,'1b Historical level tables'!AH24)))*'1c Consumption adjusted levels'!$C$8/4.2)+IF('1b Historical level tables'!AH24="-",0,'1b Historical level tables'!AH24)</f>
        <v>0</v>
      </c>
      <c r="AI47" s="214">
        <f>((IF('1b Historical level tables'!AI40="-",0,'1b Historical level tables'!AI40)-(IF('1b Historical level tables'!AI24="-",0,'1b Historical level tables'!AI24)))*'1c Consumption adjusted levels'!$C$8/4.2)+IF('1b Historical level tables'!AI24="-",0,'1b Historical level tables'!AI24)</f>
        <v>0</v>
      </c>
      <c r="AJ47" s="180"/>
      <c r="AK47" s="214">
        <f>((IF('1b Historical level tables'!AK40="-",0,'1b Historical level tables'!AK40)-(IF('1b Historical level tables'!AK24="-",0,'1b Historical level tables'!AK24)))*'1c Consumption adjusted levels'!$C$8/4.2)+IF('1b Historical level tables'!AK24="-",0,'1b Historical level tables'!AK24)</f>
        <v>0</v>
      </c>
      <c r="AL47" s="214">
        <f>((IF('1b Historical level tables'!AL40="-",0,'1b Historical level tables'!AL40)-(IF('1b Historical level tables'!AL24="-",0,'1b Historical level tables'!AL24)))*'1c Consumption adjusted levels'!$C$8/4.2)+IF('1b Historical level tables'!AL24="-",0,'1b Historical level tables'!AL24)</f>
        <v>0</v>
      </c>
      <c r="AM47" s="214">
        <f>((IF('1b Historical level tables'!AM40="-",0,'1b Historical level tables'!AM40)-(IF('1b Historical level tables'!AM24="-",0,'1b Historical level tables'!AM24)))*'1c Consumption adjusted levels'!$C$8/4.2)+IF('1b Historical level tables'!AM24="-",0,'1b Historical level tables'!AM24)</f>
        <v>0</v>
      </c>
      <c r="AN47" s="214">
        <f>((IF('1b Historical level tables'!AN40="-",0,'1b Historical level tables'!AN40)-(IF('1b Historical level tables'!AN24="-",0,'1b Historical level tables'!AN24)))*'1c Consumption adjusted levels'!$C$8/4.2)+IF('1b Historical level tables'!AN24="-",0,'1b Historical level tables'!AN24)</f>
        <v>0</v>
      </c>
      <c r="AO47" s="214">
        <f>((IF('1b Historical level tables'!AO40="-",0,'1b Historical level tables'!AO40)-(IF('1b Historical level tables'!AO24="-",0,'1b Historical level tables'!AO24)))*'1c Consumption adjusted levels'!$C$8/4.2)+IF('1b Historical level tables'!AO24="-",0,'1b Historical level tables'!AO24)</f>
        <v>0</v>
      </c>
      <c r="AP47" s="214">
        <f>((IF('1b Historical level tables'!AP40="-",0,'1b Historical level tables'!AP40)-(IF('1b Historical level tables'!AP24="-",0,'1b Historical level tables'!AP24)))*'1c Consumption adjusted levels'!$C$8/4.2)+IF('1b Historical level tables'!AP24="-",0,'1b Historical level tables'!AP24)</f>
        <v>0</v>
      </c>
      <c r="AQ47" s="214">
        <f>((IF('1b Historical level tables'!AQ40="-",0,'1b Historical level tables'!AQ40)-(IF('1b Historical level tables'!AQ24="-",0,'1b Historical level tables'!AQ24)))*'1c Consumption adjusted levels'!$C$8/4.2)+IF('1b Historical level tables'!AQ24="-",0,'1b Historical level tables'!AQ24)</f>
        <v>5.0878666300591666</v>
      </c>
      <c r="AR47" s="214">
        <f>((IF('1b Historical level tables'!AR40="-",0,'1b Historical level tables'!AR40)-(IF('1b Historical level tables'!AR24="-",0,'1b Historical level tables'!AR24)))*'1c Consumption adjusted levels'!$C$8/4.2)+IF('1b Historical level tables'!AR24="-",0,'1b Historical level tables'!AR24)</f>
        <v>4.8343661242711251</v>
      </c>
      <c r="AT47" s="182" t="s">
        <v>562</v>
      </c>
      <c r="AU47" s="214">
        <f>((IF('1b Historical level tables'!AU40="-",0,'1b Historical level tables'!AU40)-(IF('1b Historical level tables'!AU24="-",0,'1b Historical level tables'!AU24)))*'1c Consumption adjusted levels'!$C$9/12)+IF('1b Historical level tables'!AU24="-",0,'1b Historical level tables'!AU24)</f>
        <v>0</v>
      </c>
      <c r="AV47" s="214">
        <f>((IF('1b Historical level tables'!AV40="-",0,'1b Historical level tables'!AV40)-(IF('1b Historical level tables'!AV24="-",0,'1b Historical level tables'!AV24)))*'1c Consumption adjusted levels'!$C$9/12)+IF('1b Historical level tables'!AV24="-",0,'1b Historical level tables'!AV24)</f>
        <v>0</v>
      </c>
      <c r="AW47" s="214">
        <f>((IF('1b Historical level tables'!AW40="-",0,'1b Historical level tables'!AW40)-(IF('1b Historical level tables'!AW24="-",0,'1b Historical level tables'!AW24)))*'1c Consumption adjusted levels'!$C$9/12)+IF('1b Historical level tables'!AW24="-",0,'1b Historical level tables'!AW24)</f>
        <v>0</v>
      </c>
      <c r="AX47" s="214">
        <f>((IF('1b Historical level tables'!AX40="-",0,'1b Historical level tables'!AX40)-(IF('1b Historical level tables'!AX24="-",0,'1b Historical level tables'!AX24)))*'1c Consumption adjusted levels'!$C$9/12)+IF('1b Historical level tables'!AX24="-",0,'1b Historical level tables'!AX24)</f>
        <v>0</v>
      </c>
      <c r="AY47" s="214">
        <f>((IF('1b Historical level tables'!AY40="-",0,'1b Historical level tables'!AY40)-(IF('1b Historical level tables'!AY24="-",0,'1b Historical level tables'!AY24)))*'1c Consumption adjusted levels'!$C$9/12)+IF('1b Historical level tables'!AY24="-",0,'1b Historical level tables'!AY24)</f>
        <v>0</v>
      </c>
      <c r="AZ47" s="214">
        <f>((IF('1b Historical level tables'!AZ40="-",0,'1b Historical level tables'!AZ40)-(IF('1b Historical level tables'!AZ24="-",0,'1b Historical level tables'!AZ24)))*'1c Consumption adjusted levels'!$C$9/12)+IF('1b Historical level tables'!AZ24="-",0,'1b Historical level tables'!AZ24)</f>
        <v>0</v>
      </c>
      <c r="BA47" s="214">
        <f>((IF('1b Historical level tables'!BA40="-",0,'1b Historical level tables'!BA40)-(IF('1b Historical level tables'!BA24="-",0,'1b Historical level tables'!BA24)))*'1c Consumption adjusted levels'!$C$9/12)+IF('1b Historical level tables'!BA24="-",0,'1b Historical level tables'!BA24)</f>
        <v>0</v>
      </c>
      <c r="BB47" s="214">
        <f>((IF('1b Historical level tables'!BB40="-",0,'1b Historical level tables'!BB40)-(IF('1b Historical level tables'!BB24="-",0,'1b Historical level tables'!BB24)))*'1c Consumption adjusted levels'!$C$9/12)+IF('1b Historical level tables'!BB24="-",0,'1b Historical level tables'!BB24)</f>
        <v>0</v>
      </c>
      <c r="BC47" s="214">
        <f>((IF('1b Historical level tables'!BC40="-",0,'1b Historical level tables'!BC40)-(IF('1b Historical level tables'!BC24="-",0,'1b Historical level tables'!BC24)))*'1c Consumption adjusted levels'!$C$9/12)+IF('1b Historical level tables'!BC24="-",0,'1b Historical level tables'!BC24)</f>
        <v>0</v>
      </c>
      <c r="BD47" s="214">
        <f>((IF('1b Historical level tables'!BD40="-",0,'1b Historical level tables'!BD40)-(IF('1b Historical level tables'!BD24="-",0,'1b Historical level tables'!BD24)))*'1c Consumption adjusted levels'!$C$9/12)+IF('1b Historical level tables'!BD24="-",0,'1b Historical level tables'!BD24)</f>
        <v>0</v>
      </c>
      <c r="BE47" s="214">
        <f>((IF('1b Historical level tables'!BE40="-",0,'1b Historical level tables'!BE40)-(IF('1b Historical level tables'!BE24="-",0,'1b Historical level tables'!BE24)))*'1c Consumption adjusted levels'!$C$9/12)+IF('1b Historical level tables'!BE24="-",0,'1b Historical level tables'!BE24)</f>
        <v>0</v>
      </c>
      <c r="BF47" s="180"/>
      <c r="BG47" s="214">
        <f>((IF('1b Historical level tables'!BG40="-",0,'1b Historical level tables'!BG40)-(IF('1b Historical level tables'!BG24="-",0,'1b Historical level tables'!BG24)))*'1c Consumption adjusted levels'!$C$9/12)+IF('1b Historical level tables'!BG24="-",0,'1b Historical level tables'!BG24)</f>
        <v>0</v>
      </c>
      <c r="BH47" s="214">
        <f>((IF('1b Historical level tables'!BH40="-",0,'1b Historical level tables'!BH40)-(IF('1b Historical level tables'!BH24="-",0,'1b Historical level tables'!BH24)))*'1c Consumption adjusted levels'!$C$9/12)+IF('1b Historical level tables'!BH24="-",0,'1b Historical level tables'!BH24)</f>
        <v>0</v>
      </c>
      <c r="BI47" s="214">
        <f>((IF('1b Historical level tables'!BI40="-",0,'1b Historical level tables'!BI40)-(IF('1b Historical level tables'!BI24="-",0,'1b Historical level tables'!BI24)))*'1c Consumption adjusted levels'!$C$9/12)+IF('1b Historical level tables'!BI24="-",0,'1b Historical level tables'!BI24)</f>
        <v>0</v>
      </c>
      <c r="BJ47" s="214">
        <f>((IF('1b Historical level tables'!BJ40="-",0,'1b Historical level tables'!BJ40)-(IF('1b Historical level tables'!BJ24="-",0,'1b Historical level tables'!BJ24)))*'1c Consumption adjusted levels'!$C$9/12)+IF('1b Historical level tables'!BJ24="-",0,'1b Historical level tables'!BJ24)</f>
        <v>0</v>
      </c>
      <c r="BK47" s="214">
        <f>((IF('1b Historical level tables'!BK40="-",0,'1b Historical level tables'!BK40)-(IF('1b Historical level tables'!BK24="-",0,'1b Historical level tables'!BK24)))*'1c Consumption adjusted levels'!$C$9/12)+IF('1b Historical level tables'!BK24="-",0,'1b Historical level tables'!BK24)</f>
        <v>0</v>
      </c>
      <c r="BL47" s="214">
        <f>((IF('1b Historical level tables'!BL40="-",0,'1b Historical level tables'!BL40)-(IF('1b Historical level tables'!BL24="-",0,'1b Historical level tables'!BL24)))*'1c Consumption adjusted levels'!$C$9/12)+IF('1b Historical level tables'!BL24="-",0,'1b Historical level tables'!BL24)</f>
        <v>0</v>
      </c>
      <c r="BM47" s="214">
        <f>((IF('1b Historical level tables'!BM40="-",0,'1b Historical level tables'!BM40)-(IF('1b Historical level tables'!BM24="-",0,'1b Historical level tables'!BM24)))*'1c Consumption adjusted levels'!$C$9/12)+IF('1b Historical level tables'!BM24="-",0,'1b Historical level tables'!BM24)</f>
        <v>5.6891861700116113</v>
      </c>
      <c r="BN47" s="214">
        <f>((IF('1b Historical level tables'!BN40="-",0,'1b Historical level tables'!BN40)-(IF('1b Historical level tables'!BN24="-",0,'1b Historical level tables'!BN24)))*'1c Consumption adjusted levels'!$C$9/12)+IF('1b Historical level tables'!BN24="-",0,'1b Historical level tables'!BN24)</f>
        <v>5.5264017807629031</v>
      </c>
      <c r="BO47" s="150"/>
      <c r="BP47" s="182" t="s">
        <v>562</v>
      </c>
      <c r="BQ47" s="214">
        <f t="shared" si="30"/>
        <v>0</v>
      </c>
      <c r="BR47" s="214">
        <f t="shared" si="31"/>
        <v>0</v>
      </c>
      <c r="BS47" s="214">
        <f t="shared" si="32"/>
        <v>0</v>
      </c>
      <c r="BT47" s="214">
        <f t="shared" si="33"/>
        <v>0</v>
      </c>
      <c r="BU47" s="214">
        <f t="shared" si="34"/>
        <v>0</v>
      </c>
      <c r="BV47" s="214">
        <f t="shared" si="35"/>
        <v>0</v>
      </c>
      <c r="BW47" s="214">
        <f t="shared" si="36"/>
        <v>0</v>
      </c>
      <c r="BX47" s="214">
        <f t="shared" si="37"/>
        <v>0</v>
      </c>
      <c r="BY47" s="214">
        <f t="shared" si="38"/>
        <v>0</v>
      </c>
      <c r="BZ47" s="214">
        <f t="shared" si="39"/>
        <v>0</v>
      </c>
      <c r="CA47" s="214">
        <f t="shared" si="40"/>
        <v>0</v>
      </c>
      <c r="CB47" s="180"/>
      <c r="CC47" s="214">
        <f t="shared" si="23"/>
        <v>0</v>
      </c>
      <c r="CD47" s="214">
        <f t="shared" si="24"/>
        <v>0</v>
      </c>
      <c r="CE47" s="214">
        <f t="shared" si="25"/>
        <v>0</v>
      </c>
      <c r="CF47" s="214">
        <f t="shared" si="26"/>
        <v>0</v>
      </c>
      <c r="CG47" s="214">
        <f t="shared" si="27"/>
        <v>0</v>
      </c>
      <c r="CH47" s="214">
        <f t="shared" si="28"/>
        <v>0</v>
      </c>
      <c r="CI47" s="214">
        <f t="shared" si="29"/>
        <v>9.8918777791990955</v>
      </c>
      <c r="CJ47" s="214">
        <f t="shared" si="29"/>
        <v>9.6276859423036711</v>
      </c>
    </row>
    <row r="48" spans="2:88" s="165" customFormat="1" ht="10.5" customHeight="1" x14ac:dyDescent="0.25">
      <c r="B48" s="182" t="s">
        <v>563</v>
      </c>
      <c r="C48" s="214">
        <f>SUM(C36:C47)</f>
        <v>448.85978119044756</v>
      </c>
      <c r="D48" s="214">
        <f t="shared" ref="D48:T48" si="41">SUM(D36:D47)</f>
        <v>443.68514366533782</v>
      </c>
      <c r="E48" s="214">
        <f t="shared" si="41"/>
        <v>479.35858807928059</v>
      </c>
      <c r="F48" s="214">
        <f t="shared" si="41"/>
        <v>504.03155949296223</v>
      </c>
      <c r="G48" s="214">
        <f t="shared" si="41"/>
        <v>558.77054760677095</v>
      </c>
      <c r="H48" s="214">
        <f t="shared" si="41"/>
        <v>540.86037790593537</v>
      </c>
      <c r="I48" s="214">
        <f t="shared" si="41"/>
        <v>542.80399838164067</v>
      </c>
      <c r="J48" s="214">
        <f t="shared" si="41"/>
        <v>526.67664560534058</v>
      </c>
      <c r="K48" s="214">
        <f t="shared" si="41"/>
        <v>573.88384316122756</v>
      </c>
      <c r="L48" s="214">
        <f t="shared" si="41"/>
        <v>621.38590222675236</v>
      </c>
      <c r="M48" s="214">
        <f t="shared" si="41"/>
        <v>886.42343771854496</v>
      </c>
      <c r="N48" s="180"/>
      <c r="O48" s="214">
        <f t="shared" si="41"/>
        <v>1495.357694575612</v>
      </c>
      <c r="P48" s="214">
        <f t="shared" si="41"/>
        <v>1896.0896623046035</v>
      </c>
      <c r="Q48" s="214">
        <f t="shared" si="41"/>
        <v>1485.3710067813338</v>
      </c>
      <c r="R48" s="214">
        <f t="shared" si="41"/>
        <v>958.46143492096928</v>
      </c>
      <c r="S48" s="214">
        <f t="shared" si="41"/>
        <v>888.84577390309926</v>
      </c>
      <c r="T48" s="214">
        <f t="shared" si="41"/>
        <v>921.28714452062684</v>
      </c>
      <c r="U48" s="214">
        <f t="shared" ref="U48:V48" si="42">SUM(U36:U47)</f>
        <v>838.89133846163327</v>
      </c>
      <c r="V48" s="214">
        <f t="shared" si="42"/>
        <v>784.00819023607596</v>
      </c>
      <c r="W48" s="150"/>
      <c r="X48" s="182" t="s">
        <v>563</v>
      </c>
      <c r="Y48" s="214">
        <f>SUM(Y36:Y47)</f>
        <v>570.12817548138389</v>
      </c>
      <c r="Z48" s="214">
        <f t="shared" ref="Z48:AP48" si="43">SUM(Z36:Z47)</f>
        <v>562.60968270318688</v>
      </c>
      <c r="AA48" s="214">
        <f t="shared" si="43"/>
        <v>619.55398489821391</v>
      </c>
      <c r="AB48" s="214">
        <f t="shared" si="43"/>
        <v>652.04379058764471</v>
      </c>
      <c r="AC48" s="214">
        <f t="shared" si="43"/>
        <v>726.72421356365521</v>
      </c>
      <c r="AD48" s="214">
        <f t="shared" si="43"/>
        <v>699.55091265833221</v>
      </c>
      <c r="AE48" s="214">
        <f t="shared" si="43"/>
        <v>700.36105559744101</v>
      </c>
      <c r="AF48" s="214">
        <f t="shared" si="43"/>
        <v>674.36101556861229</v>
      </c>
      <c r="AG48" s="214">
        <f t="shared" si="43"/>
        <v>738.97430457605674</v>
      </c>
      <c r="AH48" s="214">
        <f t="shared" si="43"/>
        <v>809.87999938730115</v>
      </c>
      <c r="AI48" s="214">
        <f t="shared" si="43"/>
        <v>1149.0299054872128</v>
      </c>
      <c r="AJ48" s="180"/>
      <c r="AK48" s="214">
        <f t="shared" si="43"/>
        <v>1983.2255046334697</v>
      </c>
      <c r="AL48" s="214">
        <f t="shared" si="43"/>
        <v>2654.4190057472679</v>
      </c>
      <c r="AM48" s="214">
        <f t="shared" si="43"/>
        <v>2031.2357781610826</v>
      </c>
      <c r="AN48" s="214">
        <f t="shared" si="43"/>
        <v>1251.1728340271964</v>
      </c>
      <c r="AO48" s="214">
        <f t="shared" si="43"/>
        <v>1160.878385697061</v>
      </c>
      <c r="AP48" s="214">
        <f t="shared" si="43"/>
        <v>1211.0530806745285</v>
      </c>
      <c r="AQ48" s="214">
        <f t="shared" ref="AQ48:AR48" si="44">SUM(AQ36:AQ47)</f>
        <v>1071.1135108497199</v>
      </c>
      <c r="AR48" s="214">
        <f t="shared" si="44"/>
        <v>988.09304510090499</v>
      </c>
      <c r="AT48" s="182" t="s">
        <v>563</v>
      </c>
      <c r="AU48" s="214">
        <f>SUM(AU36:AU47)</f>
        <v>434.14553311065441</v>
      </c>
      <c r="AV48" s="214">
        <f t="shared" ref="AV48:BL48" si="45">SUM(AV36:AV47)</f>
        <v>433.54189394069471</v>
      </c>
      <c r="AW48" s="214">
        <f t="shared" si="45"/>
        <v>459.15641715479063</v>
      </c>
      <c r="AX48" s="214">
        <f t="shared" si="45"/>
        <v>498.55635089623809</v>
      </c>
      <c r="AY48" s="214">
        <f t="shared" si="45"/>
        <v>545.29717657452113</v>
      </c>
      <c r="AZ48" s="214">
        <f t="shared" si="45"/>
        <v>496.04669748576487</v>
      </c>
      <c r="BA48" s="214">
        <f t="shared" si="45"/>
        <v>478.91357884016708</v>
      </c>
      <c r="BB48" s="214">
        <f t="shared" si="45"/>
        <v>419.07669005348708</v>
      </c>
      <c r="BC48" s="214">
        <f t="shared" si="45"/>
        <v>458.16778172913803</v>
      </c>
      <c r="BD48" s="214">
        <f t="shared" si="45"/>
        <v>536.24195660051384</v>
      </c>
      <c r="BE48" s="214">
        <f t="shared" si="45"/>
        <v>901.32671126426669</v>
      </c>
      <c r="BF48" s="180"/>
      <c r="BG48" s="214">
        <f t="shared" si="45"/>
        <v>1715.3800801388811</v>
      </c>
      <c r="BH48" s="214">
        <f t="shared" si="45"/>
        <v>1969.2902032096597</v>
      </c>
      <c r="BI48" s="214">
        <f t="shared" si="45"/>
        <v>1481.9103307262683</v>
      </c>
      <c r="BJ48" s="214">
        <f t="shared" si="45"/>
        <v>923.38872775773757</v>
      </c>
      <c r="BK48" s="214">
        <f t="shared" si="45"/>
        <v>857.84088645782458</v>
      </c>
      <c r="BL48" s="214">
        <f t="shared" si="45"/>
        <v>915.22661229264156</v>
      </c>
      <c r="BM48" s="214">
        <f t="shared" ref="BM48:BN48" si="46">SUM(BM36:BM47)</f>
        <v>770.88913287347816</v>
      </c>
      <c r="BN48" s="214">
        <f t="shared" si="46"/>
        <v>709.28625333097295</v>
      </c>
      <c r="BO48" s="150"/>
      <c r="BP48" s="182" t="s">
        <v>563</v>
      </c>
      <c r="BQ48" s="214">
        <f t="shared" si="30"/>
        <v>883.00531430110198</v>
      </c>
      <c r="BR48" s="214">
        <f t="shared" si="31"/>
        <v>877.22703760603258</v>
      </c>
      <c r="BS48" s="214">
        <f t="shared" si="32"/>
        <v>938.51500523407117</v>
      </c>
      <c r="BT48" s="214">
        <f t="shared" si="33"/>
        <v>1002.5879103892003</v>
      </c>
      <c r="BU48" s="214">
        <f t="shared" si="34"/>
        <v>1104.0677241812921</v>
      </c>
      <c r="BV48" s="214">
        <f t="shared" si="35"/>
        <v>1036.9070753917003</v>
      </c>
      <c r="BW48" s="214">
        <f t="shared" si="36"/>
        <v>1021.7175772218077</v>
      </c>
      <c r="BX48" s="214">
        <f t="shared" si="37"/>
        <v>945.75333565882761</v>
      </c>
      <c r="BY48" s="214">
        <f t="shared" si="38"/>
        <v>1032.0516248903655</v>
      </c>
      <c r="BZ48" s="214">
        <f t="shared" si="39"/>
        <v>1157.6278588272662</v>
      </c>
      <c r="CA48" s="214">
        <f t="shared" si="40"/>
        <v>1787.7501489828117</v>
      </c>
      <c r="CB48" s="180"/>
      <c r="CC48" s="214">
        <f t="shared" si="23"/>
        <v>3210.7377747144928</v>
      </c>
      <c r="CD48" s="214">
        <f t="shared" si="24"/>
        <v>3865.3798655142632</v>
      </c>
      <c r="CE48" s="214">
        <f t="shared" si="25"/>
        <v>2967.2813375076021</v>
      </c>
      <c r="CF48" s="214">
        <f t="shared" si="26"/>
        <v>1881.850162678707</v>
      </c>
      <c r="CG48" s="214">
        <f t="shared" si="27"/>
        <v>1746.6866603609237</v>
      </c>
      <c r="CH48" s="214">
        <f t="shared" si="28"/>
        <v>1836.5137568132684</v>
      </c>
      <c r="CI48" s="214">
        <f t="shared" si="29"/>
        <v>1609.7804713351115</v>
      </c>
      <c r="CJ48" s="214">
        <f t="shared" si="29"/>
        <v>1493.2944435670488</v>
      </c>
    </row>
    <row r="49" spans="2:88" s="165" customFormat="1" ht="10.15" customHeight="1" x14ac:dyDescent="0.25">
      <c r="B49"/>
      <c r="C49"/>
      <c r="D49"/>
      <c r="E49"/>
      <c r="F49"/>
      <c r="G49"/>
      <c r="H49"/>
      <c r="I49"/>
      <c r="J49"/>
      <c r="K49"/>
      <c r="L49"/>
      <c r="M49"/>
      <c r="N49"/>
      <c r="O49"/>
      <c r="P49"/>
      <c r="Q49"/>
      <c r="R49"/>
      <c r="S49"/>
      <c r="T49"/>
      <c r="U49"/>
      <c r="V49"/>
      <c r="W49"/>
      <c r="X49"/>
      <c r="Y49"/>
      <c r="Z49"/>
      <c r="AA49"/>
      <c r="AB49"/>
      <c r="AC49"/>
      <c r="AD49"/>
      <c r="AE49"/>
      <c r="AF49"/>
      <c r="AG49"/>
      <c r="AH49"/>
      <c r="AI49"/>
      <c r="AJ49"/>
      <c r="AT49"/>
      <c r="AU49"/>
      <c r="AV49"/>
      <c r="AW49"/>
      <c r="AX49"/>
      <c r="AY49"/>
      <c r="AZ49"/>
      <c r="BA49"/>
      <c r="BB49"/>
      <c r="BC49"/>
      <c r="BD49"/>
      <c r="BE49"/>
      <c r="BF49"/>
      <c r="BG49"/>
      <c r="BH49"/>
      <c r="BI49"/>
      <c r="BJ49"/>
      <c r="BK49"/>
      <c r="BL49"/>
      <c r="BM49"/>
      <c r="BN49"/>
      <c r="BO49" s="150"/>
      <c r="BP49" s="182" t="s">
        <v>564</v>
      </c>
      <c r="BQ49" s="214">
        <f>BQ48*1.05</f>
        <v>927.15558001615716</v>
      </c>
      <c r="BR49" s="214">
        <f t="shared" ref="BR49:CA49" si="47">BR48*1.05</f>
        <v>921.08838948633422</v>
      </c>
      <c r="BS49" s="214">
        <f t="shared" si="47"/>
        <v>985.44075549577474</v>
      </c>
      <c r="BT49" s="214">
        <f t="shared" si="47"/>
        <v>1052.7173059086604</v>
      </c>
      <c r="BU49" s="214">
        <f t="shared" si="47"/>
        <v>1159.2711103903566</v>
      </c>
      <c r="BV49" s="214">
        <f t="shared" si="47"/>
        <v>1088.7524291612854</v>
      </c>
      <c r="BW49" s="214">
        <f t="shared" si="47"/>
        <v>1072.803456082898</v>
      </c>
      <c r="BX49" s="214">
        <f t="shared" si="47"/>
        <v>993.04100244176902</v>
      </c>
      <c r="BY49" s="214">
        <f t="shared" si="47"/>
        <v>1083.6542061348839</v>
      </c>
      <c r="BZ49" s="214">
        <f t="shared" si="47"/>
        <v>1215.5092517686296</v>
      </c>
      <c r="CA49" s="214">
        <f t="shared" si="47"/>
        <v>1877.1376564319523</v>
      </c>
      <c r="CB49" s="180"/>
      <c r="CC49" s="214">
        <f t="shared" ref="CC49:CH49" si="48">CC48*1.05</f>
        <v>3371.2746634502178</v>
      </c>
      <c r="CD49" s="214">
        <f t="shared" si="48"/>
        <v>4058.6488587899767</v>
      </c>
      <c r="CE49" s="214">
        <f t="shared" si="48"/>
        <v>3115.6454043829822</v>
      </c>
      <c r="CF49" s="214">
        <f t="shared" si="48"/>
        <v>1975.9426708126423</v>
      </c>
      <c r="CG49" s="214">
        <f t="shared" si="48"/>
        <v>1834.0209933789699</v>
      </c>
      <c r="CH49" s="214">
        <f t="shared" si="48"/>
        <v>1928.3394446539319</v>
      </c>
      <c r="CI49" s="214">
        <f t="shared" ref="CI49:CJ49" si="49">CI48*1.05</f>
        <v>1690.2694949018671</v>
      </c>
      <c r="CJ49" s="214">
        <f t="shared" si="49"/>
        <v>1567.9591657454014</v>
      </c>
    </row>
    <row r="50" spans="2:88" s="165" customFormat="1" ht="10.5" customHeight="1" x14ac:dyDescent="0.25">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84"/>
      <c r="BQ50" s="185"/>
      <c r="BR50" s="185"/>
      <c r="BS50" s="185"/>
      <c r="BT50" s="186"/>
      <c r="BU50" s="186"/>
      <c r="BV50" s="186"/>
      <c r="BW50" s="186"/>
      <c r="BX50" s="186"/>
      <c r="BY50" s="186"/>
      <c r="BZ50" s="186"/>
      <c r="CA50" s="186"/>
      <c r="CB50" s="150"/>
      <c r="CC50" s="186"/>
      <c r="CD50" s="186"/>
      <c r="CE50" s="186"/>
      <c r="CF50" s="186"/>
      <c r="CG50" s="186"/>
      <c r="CH50" s="186"/>
    </row>
    <row r="51" spans="2:88" s="165" customFormat="1" ht="18" customHeight="1" x14ac:dyDescent="0.2">
      <c r="B51" s="187" t="s">
        <v>518</v>
      </c>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8"/>
      <c r="BR51" s="188"/>
      <c r="BS51" s="188"/>
      <c r="BT51" s="188"/>
      <c r="BU51" s="188"/>
      <c r="BV51" s="188"/>
      <c r="BW51" s="188"/>
      <c r="BX51" s="188"/>
      <c r="BY51" s="188"/>
      <c r="BZ51" s="188"/>
      <c r="CA51" s="188"/>
      <c r="CB51" s="188"/>
      <c r="CC51" s="188"/>
      <c r="CD51" s="188"/>
      <c r="CE51" s="169"/>
      <c r="CF51" s="169"/>
      <c r="CG51" s="169"/>
      <c r="CH51" s="169"/>
      <c r="CI51" s="216"/>
      <c r="CJ51" s="216"/>
    </row>
    <row r="52" spans="2:88" s="165" customFormat="1" ht="10.5" customHeight="1" x14ac:dyDescent="0.15">
      <c r="B52" s="166"/>
      <c r="CE52" s="167"/>
      <c r="CF52" s="167"/>
      <c r="CG52" s="167"/>
      <c r="CH52" s="167"/>
    </row>
    <row r="53" spans="2:88" s="190" customFormat="1" ht="10.5" customHeight="1" x14ac:dyDescent="0.2">
      <c r="B53" s="173" t="s">
        <v>46</v>
      </c>
      <c r="C53" s="189"/>
      <c r="D53" s="189"/>
      <c r="E53" s="189"/>
      <c r="F53" s="189"/>
      <c r="G53" s="189"/>
      <c r="H53" s="189"/>
      <c r="I53" s="189"/>
      <c r="J53" s="189"/>
      <c r="K53" s="189"/>
      <c r="L53" s="189"/>
      <c r="M53" s="189"/>
      <c r="N53" s="189"/>
      <c r="O53" s="189"/>
      <c r="P53" s="189"/>
      <c r="Q53" s="174"/>
      <c r="R53" s="174"/>
      <c r="S53" s="174"/>
      <c r="T53" s="174"/>
      <c r="U53" s="175"/>
      <c r="V53" s="175"/>
      <c r="W53" s="177"/>
      <c r="X53" s="173" t="s">
        <v>47</v>
      </c>
      <c r="Y53" s="189"/>
      <c r="Z53" s="189"/>
      <c r="AA53" s="189"/>
      <c r="AB53" s="189"/>
      <c r="AC53" s="189"/>
      <c r="AD53" s="189"/>
      <c r="AE53" s="189"/>
      <c r="AF53" s="189"/>
      <c r="AG53" s="189"/>
      <c r="AH53" s="189"/>
      <c r="AI53" s="189"/>
      <c r="AJ53" s="189"/>
      <c r="AK53" s="189"/>
      <c r="AL53" s="189"/>
      <c r="AM53" s="174"/>
      <c r="AN53" s="174"/>
      <c r="AO53" s="174"/>
      <c r="AP53" s="174"/>
      <c r="AQ53" s="175"/>
      <c r="AR53" s="175"/>
      <c r="AT53" s="173" t="s">
        <v>48</v>
      </c>
      <c r="AU53" s="189"/>
      <c r="AV53" s="189"/>
      <c r="AW53" s="189"/>
      <c r="AX53" s="189"/>
      <c r="AY53" s="189"/>
      <c r="AZ53" s="189"/>
      <c r="BA53" s="189"/>
      <c r="BB53" s="189"/>
      <c r="BC53" s="189"/>
      <c r="BD53" s="189"/>
      <c r="BE53" s="189"/>
      <c r="BF53" s="189"/>
      <c r="BG53" s="189"/>
      <c r="BH53" s="189"/>
      <c r="BI53" s="174"/>
      <c r="BJ53" s="174"/>
      <c r="BK53" s="174"/>
      <c r="BL53" s="174"/>
      <c r="BM53" s="175"/>
      <c r="BN53" s="175"/>
      <c r="BO53" s="177"/>
      <c r="BP53" s="173" t="s">
        <v>510</v>
      </c>
      <c r="BQ53" s="189"/>
      <c r="BR53" s="189"/>
      <c r="BS53" s="189"/>
      <c r="BT53" s="189"/>
      <c r="BU53" s="189"/>
      <c r="BV53" s="189"/>
      <c r="BW53" s="189"/>
      <c r="BX53" s="189"/>
      <c r="BY53" s="189"/>
      <c r="BZ53" s="189"/>
      <c r="CA53" s="189"/>
      <c r="CB53" s="189"/>
      <c r="CC53" s="189"/>
      <c r="CD53" s="189"/>
      <c r="CE53" s="174"/>
      <c r="CF53" s="174"/>
      <c r="CG53" s="169"/>
      <c r="CH53" s="174"/>
      <c r="CI53" s="217"/>
      <c r="CJ53" s="217"/>
    </row>
    <row r="54" spans="2:88" s="165" customFormat="1" ht="10.5" customHeight="1" x14ac:dyDescent="0.2">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c r="BU54" s="177"/>
      <c r="BV54" s="177"/>
      <c r="BW54" s="177"/>
      <c r="BX54" s="177"/>
      <c r="BY54" s="177"/>
      <c r="BZ54" s="177"/>
      <c r="CA54" s="177"/>
      <c r="CB54" s="177"/>
      <c r="CC54" s="177"/>
      <c r="CD54" s="177"/>
      <c r="CE54" s="177"/>
      <c r="CF54" s="177"/>
      <c r="CG54" s="220"/>
      <c r="CH54" s="177"/>
    </row>
    <row r="55" spans="2:88" s="165" customFormat="1" ht="38.25" customHeight="1" x14ac:dyDescent="0.25">
      <c r="B55" s="178" t="s">
        <v>532</v>
      </c>
      <c r="C55" s="179" t="s">
        <v>533</v>
      </c>
      <c r="D55" s="179" t="s">
        <v>534</v>
      </c>
      <c r="E55" s="179" t="s">
        <v>535</v>
      </c>
      <c r="F55" s="179" t="s">
        <v>536</v>
      </c>
      <c r="G55" s="179" t="s">
        <v>537</v>
      </c>
      <c r="H55" s="179" t="s">
        <v>538</v>
      </c>
      <c r="I55" s="179" t="s">
        <v>539</v>
      </c>
      <c r="J55" s="179" t="s">
        <v>540</v>
      </c>
      <c r="K55" s="179" t="s">
        <v>541</v>
      </c>
      <c r="L55" s="179" t="s">
        <v>542</v>
      </c>
      <c r="M55" s="179" t="s">
        <v>543</v>
      </c>
      <c r="N55" s="180"/>
      <c r="O55" s="179" t="s">
        <v>544</v>
      </c>
      <c r="P55" s="179" t="s">
        <v>545</v>
      </c>
      <c r="Q55" s="179" t="s">
        <v>546</v>
      </c>
      <c r="R55" s="181" t="s">
        <v>547</v>
      </c>
      <c r="S55" s="181" t="s">
        <v>548</v>
      </c>
      <c r="T55" s="181" t="s">
        <v>549</v>
      </c>
      <c r="U55" s="181" t="s">
        <v>106</v>
      </c>
      <c r="V55" s="181" t="s">
        <v>107</v>
      </c>
      <c r="W55" s="150"/>
      <c r="X55" s="178" t="s">
        <v>532</v>
      </c>
      <c r="Y55" s="179" t="s">
        <v>533</v>
      </c>
      <c r="Z55" s="179" t="s">
        <v>534</v>
      </c>
      <c r="AA55" s="179" t="s">
        <v>535</v>
      </c>
      <c r="AB55" s="179" t="s">
        <v>536</v>
      </c>
      <c r="AC55" s="179" t="s">
        <v>537</v>
      </c>
      <c r="AD55" s="179" t="s">
        <v>538</v>
      </c>
      <c r="AE55" s="179" t="s">
        <v>539</v>
      </c>
      <c r="AF55" s="179" t="s">
        <v>540</v>
      </c>
      <c r="AG55" s="179" t="s">
        <v>541</v>
      </c>
      <c r="AH55" s="179" t="s">
        <v>542</v>
      </c>
      <c r="AI55" s="179" t="s">
        <v>543</v>
      </c>
      <c r="AJ55" s="180"/>
      <c r="AK55" s="179" t="s">
        <v>544</v>
      </c>
      <c r="AL55" s="179" t="s">
        <v>545</v>
      </c>
      <c r="AM55" s="179" t="s">
        <v>546</v>
      </c>
      <c r="AN55" s="181" t="s">
        <v>547</v>
      </c>
      <c r="AO55" s="181" t="s">
        <v>548</v>
      </c>
      <c r="AP55" s="181" t="s">
        <v>549</v>
      </c>
      <c r="AQ55" s="181" t="s">
        <v>106</v>
      </c>
      <c r="AR55" s="181" t="s">
        <v>107</v>
      </c>
      <c r="AT55" s="178" t="s">
        <v>532</v>
      </c>
      <c r="AU55" s="179" t="s">
        <v>533</v>
      </c>
      <c r="AV55" s="179" t="s">
        <v>534</v>
      </c>
      <c r="AW55" s="179" t="s">
        <v>535</v>
      </c>
      <c r="AX55" s="179" t="s">
        <v>536</v>
      </c>
      <c r="AY55" s="179" t="s">
        <v>537</v>
      </c>
      <c r="AZ55" s="179" t="s">
        <v>538</v>
      </c>
      <c r="BA55" s="179" t="s">
        <v>539</v>
      </c>
      <c r="BB55" s="179" t="s">
        <v>540</v>
      </c>
      <c r="BC55" s="179" t="s">
        <v>541</v>
      </c>
      <c r="BD55" s="179" t="s">
        <v>542</v>
      </c>
      <c r="BE55" s="179" t="s">
        <v>543</v>
      </c>
      <c r="BF55" s="180"/>
      <c r="BG55" s="179" t="s">
        <v>544</v>
      </c>
      <c r="BH55" s="179" t="s">
        <v>545</v>
      </c>
      <c r="BI55" s="179" t="s">
        <v>546</v>
      </c>
      <c r="BJ55" s="181" t="s">
        <v>547</v>
      </c>
      <c r="BK55" s="181" t="s">
        <v>548</v>
      </c>
      <c r="BL55" s="181" t="s">
        <v>549</v>
      </c>
      <c r="BM55" s="181" t="s">
        <v>106</v>
      </c>
      <c r="BN55" s="181" t="s">
        <v>107</v>
      </c>
      <c r="BO55" s="150"/>
      <c r="BP55" s="178" t="s">
        <v>532</v>
      </c>
      <c r="BQ55" s="179" t="s">
        <v>533</v>
      </c>
      <c r="BR55" s="179" t="s">
        <v>534</v>
      </c>
      <c r="BS55" s="179" t="s">
        <v>535</v>
      </c>
      <c r="BT55" s="179" t="s">
        <v>536</v>
      </c>
      <c r="BU55" s="179" t="s">
        <v>537</v>
      </c>
      <c r="BV55" s="179" t="s">
        <v>538</v>
      </c>
      <c r="BW55" s="179" t="s">
        <v>539</v>
      </c>
      <c r="BX55" s="179" t="s">
        <v>540</v>
      </c>
      <c r="BY55" s="179" t="s">
        <v>541</v>
      </c>
      <c r="BZ55" s="179" t="s">
        <v>542</v>
      </c>
      <c r="CA55" s="179" t="s">
        <v>543</v>
      </c>
      <c r="CB55" s="180"/>
      <c r="CC55" s="179" t="s">
        <v>544</v>
      </c>
      <c r="CD55" s="179" t="s">
        <v>545</v>
      </c>
      <c r="CE55" s="179" t="s">
        <v>546</v>
      </c>
      <c r="CF55" s="181" t="s">
        <v>547</v>
      </c>
      <c r="CG55" s="181" t="s">
        <v>548</v>
      </c>
      <c r="CH55" s="181" t="s">
        <v>549</v>
      </c>
      <c r="CI55" s="181" t="s">
        <v>106</v>
      </c>
      <c r="CJ55" s="181" t="s">
        <v>107</v>
      </c>
    </row>
    <row r="56" spans="2:88" s="165" customFormat="1" ht="10.5" customHeight="1" x14ac:dyDescent="0.25">
      <c r="B56" s="182" t="s">
        <v>550</v>
      </c>
      <c r="C56" s="214" t="str">
        <f>'1b Historical level tables'!C49</f>
        <v>-</v>
      </c>
      <c r="D56" s="214" t="str">
        <f>'1b Historical level tables'!D49</f>
        <v>-</v>
      </c>
      <c r="E56" s="214" t="str">
        <f>'1b Historical level tables'!E49</f>
        <v>-</v>
      </c>
      <c r="F56" s="214" t="str">
        <f>'1b Historical level tables'!F49</f>
        <v>-</v>
      </c>
      <c r="G56" s="214" t="str">
        <f>'1b Historical level tables'!G49</f>
        <v>-</v>
      </c>
      <c r="H56" s="214" t="str">
        <f>'1b Historical level tables'!H49</f>
        <v>-</v>
      </c>
      <c r="I56" s="214" t="str">
        <f>'1b Historical level tables'!I49</f>
        <v>-</v>
      </c>
      <c r="J56" s="214" t="str">
        <f>'1b Historical level tables'!J49</f>
        <v>-</v>
      </c>
      <c r="K56" s="214" t="str">
        <f>'1b Historical level tables'!K49</f>
        <v>-</v>
      </c>
      <c r="L56" s="214" t="str">
        <f>'1b Historical level tables'!L49</f>
        <v>-</v>
      </c>
      <c r="M56" s="214" t="str">
        <f>'1b Historical level tables'!M49</f>
        <v>-</v>
      </c>
      <c r="N56" s="180"/>
      <c r="O56" s="214" t="str">
        <f>'1b Historical level tables'!O49</f>
        <v>-</v>
      </c>
      <c r="P56" s="214" t="str">
        <f>'1b Historical level tables'!P49</f>
        <v>-</v>
      </c>
      <c r="Q56" s="214" t="str">
        <f>'1b Historical level tables'!Q49</f>
        <v>-</v>
      </c>
      <c r="R56" s="214" t="str">
        <f>'1b Historical level tables'!R49</f>
        <v>-</v>
      </c>
      <c r="S56" s="214" t="str">
        <f>'1b Historical level tables'!S49</f>
        <v>-</v>
      </c>
      <c r="T56" s="214" t="str">
        <f>'1b Historical level tables'!T49</f>
        <v>-</v>
      </c>
      <c r="U56" s="214" t="str">
        <f>'1b Historical level tables'!U49</f>
        <v>-</v>
      </c>
      <c r="V56" s="214" t="str">
        <f>'1b Historical level tables'!V49</f>
        <v>-</v>
      </c>
      <c r="W56" s="150"/>
      <c r="X56" s="182" t="s">
        <v>550</v>
      </c>
      <c r="Y56" s="214" t="str">
        <f>'1b Historical level tables'!Y49</f>
        <v>-</v>
      </c>
      <c r="Z56" s="214" t="str">
        <f>'1b Historical level tables'!Z49</f>
        <v>-</v>
      </c>
      <c r="AA56" s="214" t="str">
        <f>'1b Historical level tables'!AA49</f>
        <v>-</v>
      </c>
      <c r="AB56" s="214" t="str">
        <f>'1b Historical level tables'!AB49</f>
        <v>-</v>
      </c>
      <c r="AC56" s="214" t="str">
        <f>'1b Historical level tables'!AC49</f>
        <v>-</v>
      </c>
      <c r="AD56" s="214" t="str">
        <f>'1b Historical level tables'!AD49</f>
        <v>-</v>
      </c>
      <c r="AE56" s="214" t="str">
        <f>'1b Historical level tables'!AE49</f>
        <v>-</v>
      </c>
      <c r="AF56" s="214" t="str">
        <f>'1b Historical level tables'!AF49</f>
        <v>-</v>
      </c>
      <c r="AG56" s="214" t="str">
        <f>'1b Historical level tables'!AG49</f>
        <v>-</v>
      </c>
      <c r="AH56" s="214" t="str">
        <f>'1b Historical level tables'!AH49</f>
        <v>-</v>
      </c>
      <c r="AI56" s="214" t="str">
        <f>'1b Historical level tables'!AI49</f>
        <v>-</v>
      </c>
      <c r="AJ56" s="180"/>
      <c r="AK56" s="214" t="str">
        <f>'1b Historical level tables'!AK49</f>
        <v>-</v>
      </c>
      <c r="AL56" s="214" t="str">
        <f>'1b Historical level tables'!AL49</f>
        <v>-</v>
      </c>
      <c r="AM56" s="214" t="str">
        <f>'1b Historical level tables'!AM49</f>
        <v>-</v>
      </c>
      <c r="AN56" s="214" t="str">
        <f>'1b Historical level tables'!AN49</f>
        <v>-</v>
      </c>
      <c r="AO56" s="214" t="str">
        <f>'1b Historical level tables'!AO49</f>
        <v>-</v>
      </c>
      <c r="AP56" s="214" t="str">
        <f>'1b Historical level tables'!AP49</f>
        <v>-</v>
      </c>
      <c r="AQ56" s="214" t="str">
        <f>'1b Historical level tables'!AQ49</f>
        <v>-</v>
      </c>
      <c r="AR56" s="214" t="str">
        <f>'1b Historical level tables'!AR49</f>
        <v>-</v>
      </c>
      <c r="AT56" s="182" t="s">
        <v>550</v>
      </c>
      <c r="AU56" s="214" t="str">
        <f>'1b Historical level tables'!AU49</f>
        <v>-</v>
      </c>
      <c r="AV56" s="214" t="str">
        <f>'1b Historical level tables'!AV49</f>
        <v>-</v>
      </c>
      <c r="AW56" s="214" t="str">
        <f>'1b Historical level tables'!AW49</f>
        <v>-</v>
      </c>
      <c r="AX56" s="214" t="str">
        <f>'1b Historical level tables'!AX49</f>
        <v>-</v>
      </c>
      <c r="AY56" s="214" t="str">
        <f>'1b Historical level tables'!AY49</f>
        <v>-</v>
      </c>
      <c r="AZ56" s="214" t="str">
        <f>'1b Historical level tables'!AZ49</f>
        <v>-</v>
      </c>
      <c r="BA56" s="214" t="str">
        <f>'1b Historical level tables'!BA49</f>
        <v>-</v>
      </c>
      <c r="BB56" s="214" t="str">
        <f>'1b Historical level tables'!BB49</f>
        <v>-</v>
      </c>
      <c r="BC56" s="214" t="str">
        <f>'1b Historical level tables'!BC49</f>
        <v>-</v>
      </c>
      <c r="BD56" s="214" t="str">
        <f>'1b Historical level tables'!BD49</f>
        <v>-</v>
      </c>
      <c r="BE56" s="214" t="str">
        <f>'1b Historical level tables'!BE49</f>
        <v>-</v>
      </c>
      <c r="BF56" s="180"/>
      <c r="BG56" s="214" t="str">
        <f>'1b Historical level tables'!BG49</f>
        <v>-</v>
      </c>
      <c r="BH56" s="214" t="str">
        <f>'1b Historical level tables'!BH49</f>
        <v>-</v>
      </c>
      <c r="BI56" s="214" t="str">
        <f>'1b Historical level tables'!BI49</f>
        <v>-</v>
      </c>
      <c r="BJ56" s="214" t="str">
        <f>'1b Historical level tables'!BJ49</f>
        <v>-</v>
      </c>
      <c r="BK56" s="214" t="str">
        <f>'1b Historical level tables'!BK49</f>
        <v>-</v>
      </c>
      <c r="BL56" s="214" t="str">
        <f>'1b Historical level tables'!BL49</f>
        <v>-</v>
      </c>
      <c r="BM56" s="214" t="str">
        <f>'1b Historical level tables'!BM49</f>
        <v>-</v>
      </c>
      <c r="BN56" s="214" t="str">
        <f>'1b Historical level tables'!BN49</f>
        <v>-</v>
      </c>
      <c r="BO56" s="150"/>
      <c r="BP56" s="182" t="s">
        <v>550</v>
      </c>
      <c r="BQ56" s="214" t="str">
        <f t="shared" ref="BQ56:CA56" si="50">IFERROR(C56+AU56,"-")</f>
        <v>-</v>
      </c>
      <c r="BR56" s="214" t="str">
        <f t="shared" si="50"/>
        <v>-</v>
      </c>
      <c r="BS56" s="214" t="str">
        <f t="shared" si="50"/>
        <v>-</v>
      </c>
      <c r="BT56" s="214" t="str">
        <f t="shared" si="50"/>
        <v>-</v>
      </c>
      <c r="BU56" s="214" t="str">
        <f t="shared" si="50"/>
        <v>-</v>
      </c>
      <c r="BV56" s="214" t="str">
        <f t="shared" si="50"/>
        <v>-</v>
      </c>
      <c r="BW56" s="214" t="str">
        <f t="shared" si="50"/>
        <v>-</v>
      </c>
      <c r="BX56" s="214" t="str">
        <f t="shared" si="50"/>
        <v>-</v>
      </c>
      <c r="BY56" s="214" t="str">
        <f t="shared" si="50"/>
        <v>-</v>
      </c>
      <c r="BZ56" s="214" t="str">
        <f t="shared" si="50"/>
        <v>-</v>
      </c>
      <c r="CA56" s="214" t="str">
        <f t="shared" si="50"/>
        <v>-</v>
      </c>
      <c r="CB56" s="180"/>
      <c r="CC56" s="214" t="str">
        <f t="shared" ref="CC56:CC67" si="51">IFERROR(O56+BG56,"-")</f>
        <v>-</v>
      </c>
      <c r="CD56" s="214" t="str">
        <f t="shared" ref="CD56:CD67" si="52">IFERROR(P56+BH56,"-")</f>
        <v>-</v>
      </c>
      <c r="CE56" s="214" t="str">
        <f t="shared" ref="CE56:CE67" si="53">IFERROR(Q56+BI56,"-")</f>
        <v>-</v>
      </c>
      <c r="CF56" s="214" t="str">
        <f t="shared" ref="CF56:CF67" si="54">IFERROR(R56+BJ56,"-")</f>
        <v>-</v>
      </c>
      <c r="CG56" s="214" t="str">
        <f t="shared" ref="CG56:CG67" si="55">IFERROR(S56+BK56,"-")</f>
        <v>-</v>
      </c>
      <c r="CH56" s="214" t="str">
        <f t="shared" ref="CH56:CH67" si="56">IFERROR(T56+BL56,"-")</f>
        <v>-</v>
      </c>
      <c r="CI56" s="214" t="str">
        <f t="shared" ref="CI56:CJ67" si="57">IFERROR(U56+BM56,"-")</f>
        <v>-</v>
      </c>
      <c r="CJ56" s="214" t="str">
        <f t="shared" si="57"/>
        <v>-</v>
      </c>
    </row>
    <row r="57" spans="2:88" s="165" customFormat="1" ht="10.5" customHeight="1" x14ac:dyDescent="0.25">
      <c r="B57" s="182" t="s">
        <v>552</v>
      </c>
      <c r="C57" s="214" t="str">
        <f>'1b Historical level tables'!C50</f>
        <v>-</v>
      </c>
      <c r="D57" s="214" t="str">
        <f>'1b Historical level tables'!D50</f>
        <v>-</v>
      </c>
      <c r="E57" s="214" t="str">
        <f>'1b Historical level tables'!E50</f>
        <v>-</v>
      </c>
      <c r="F57" s="214" t="str">
        <f>'1b Historical level tables'!F50</f>
        <v>-</v>
      </c>
      <c r="G57" s="214" t="str">
        <f>'1b Historical level tables'!G50</f>
        <v>-</v>
      </c>
      <c r="H57" s="214" t="str">
        <f>'1b Historical level tables'!H50</f>
        <v>-</v>
      </c>
      <c r="I57" s="214" t="str">
        <f>'1b Historical level tables'!I50</f>
        <v>-</v>
      </c>
      <c r="J57" s="214" t="str">
        <f>'1b Historical level tables'!J50</f>
        <v>-</v>
      </c>
      <c r="K57" s="214" t="str">
        <f>'1b Historical level tables'!K50</f>
        <v>-</v>
      </c>
      <c r="L57" s="214" t="str">
        <f>'1b Historical level tables'!L50</f>
        <v>-</v>
      </c>
      <c r="M57" s="214" t="str">
        <f>'1b Historical level tables'!M50</f>
        <v>-</v>
      </c>
      <c r="N57" s="180"/>
      <c r="O57" s="214" t="str">
        <f>'1b Historical level tables'!O50</f>
        <v>-</v>
      </c>
      <c r="P57" s="214" t="str">
        <f>'1b Historical level tables'!P50</f>
        <v>-</v>
      </c>
      <c r="Q57" s="214" t="str">
        <f>'1b Historical level tables'!Q50</f>
        <v>-</v>
      </c>
      <c r="R57" s="214" t="str">
        <f>'1b Historical level tables'!R50</f>
        <v>-</v>
      </c>
      <c r="S57" s="214" t="str">
        <f>'1b Historical level tables'!S50</f>
        <v>-</v>
      </c>
      <c r="T57" s="214" t="str">
        <f>'1b Historical level tables'!T50</f>
        <v>-</v>
      </c>
      <c r="U57" s="214" t="str">
        <f>'1b Historical level tables'!U50</f>
        <v>-</v>
      </c>
      <c r="V57" s="214" t="str">
        <f>'1b Historical level tables'!V50</f>
        <v>-</v>
      </c>
      <c r="W57" s="150"/>
      <c r="X57" s="182" t="s">
        <v>552</v>
      </c>
      <c r="Y57" s="214" t="str">
        <f>'1b Historical level tables'!Y50</f>
        <v>-</v>
      </c>
      <c r="Z57" s="214" t="str">
        <f>'1b Historical level tables'!Z50</f>
        <v>-</v>
      </c>
      <c r="AA57" s="214" t="str">
        <f>'1b Historical level tables'!AA50</f>
        <v>-</v>
      </c>
      <c r="AB57" s="214" t="str">
        <f>'1b Historical level tables'!AB50</f>
        <v>-</v>
      </c>
      <c r="AC57" s="214" t="str">
        <f>'1b Historical level tables'!AC50</f>
        <v>-</v>
      </c>
      <c r="AD57" s="214" t="str">
        <f>'1b Historical level tables'!AD50</f>
        <v>-</v>
      </c>
      <c r="AE57" s="214" t="str">
        <f>'1b Historical level tables'!AE50</f>
        <v>-</v>
      </c>
      <c r="AF57" s="214" t="str">
        <f>'1b Historical level tables'!AF50</f>
        <v>-</v>
      </c>
      <c r="AG57" s="214" t="str">
        <f>'1b Historical level tables'!AG50</f>
        <v>-</v>
      </c>
      <c r="AH57" s="214" t="str">
        <f>'1b Historical level tables'!AH50</f>
        <v>-</v>
      </c>
      <c r="AI57" s="214" t="str">
        <f>'1b Historical level tables'!AI50</f>
        <v>-</v>
      </c>
      <c r="AJ57" s="180"/>
      <c r="AK57" s="214" t="str">
        <f>'1b Historical level tables'!AK50</f>
        <v>-</v>
      </c>
      <c r="AL57" s="214" t="str">
        <f>'1b Historical level tables'!AL50</f>
        <v>-</v>
      </c>
      <c r="AM57" s="214" t="str">
        <f>'1b Historical level tables'!AM50</f>
        <v>-</v>
      </c>
      <c r="AN57" s="214" t="str">
        <f>'1b Historical level tables'!AN50</f>
        <v>-</v>
      </c>
      <c r="AO57" s="214" t="str">
        <f>'1b Historical level tables'!AO50</f>
        <v>-</v>
      </c>
      <c r="AP57" s="214" t="str">
        <f>'1b Historical level tables'!AP50</f>
        <v>-</v>
      </c>
      <c r="AQ57" s="214" t="str">
        <f>'1b Historical level tables'!AQ50</f>
        <v>-</v>
      </c>
      <c r="AR57" s="214" t="str">
        <f>'1b Historical level tables'!AR50</f>
        <v>-</v>
      </c>
      <c r="AT57" s="182" t="s">
        <v>552</v>
      </c>
      <c r="AU57" s="214">
        <f>'1b Historical level tables'!AU50</f>
        <v>0</v>
      </c>
      <c r="AV57" s="214">
        <f>'1b Historical level tables'!AV50</f>
        <v>0</v>
      </c>
      <c r="AW57" s="214">
        <f>'1b Historical level tables'!AW50</f>
        <v>0</v>
      </c>
      <c r="AX57" s="214">
        <f>'1b Historical level tables'!AX50</f>
        <v>0</v>
      </c>
      <c r="AY57" s="214">
        <f>'1b Historical level tables'!AY50</f>
        <v>0</v>
      </c>
      <c r="AZ57" s="214">
        <f>'1b Historical level tables'!AZ50</f>
        <v>0</v>
      </c>
      <c r="BA57" s="214">
        <f>'1b Historical level tables'!BA50</f>
        <v>0</v>
      </c>
      <c r="BB57" s="214">
        <f>'1b Historical level tables'!BB50</f>
        <v>0</v>
      </c>
      <c r="BC57" s="214">
        <f>'1b Historical level tables'!BC50</f>
        <v>0</v>
      </c>
      <c r="BD57" s="214">
        <f>'1b Historical level tables'!BD50</f>
        <v>0</v>
      </c>
      <c r="BE57" s="214">
        <f>'1b Historical level tables'!BE50</f>
        <v>0</v>
      </c>
      <c r="BF57" s="180"/>
      <c r="BG57" s="214">
        <f>'1b Historical level tables'!BG50</f>
        <v>0</v>
      </c>
      <c r="BH57" s="214">
        <f>'1b Historical level tables'!BH50</f>
        <v>0</v>
      </c>
      <c r="BI57" s="214">
        <f>'1b Historical level tables'!BI50</f>
        <v>0</v>
      </c>
      <c r="BJ57" s="214">
        <f>'1b Historical level tables'!BJ50</f>
        <v>0</v>
      </c>
      <c r="BK57" s="214">
        <f>'1b Historical level tables'!BK50</f>
        <v>0</v>
      </c>
      <c r="BL57" s="214">
        <f>'1b Historical level tables'!BL50</f>
        <v>0</v>
      </c>
      <c r="BM57" s="214">
        <f>'1b Historical level tables'!BM50</f>
        <v>0</v>
      </c>
      <c r="BN57" s="214">
        <f>'1b Historical level tables'!BN50</f>
        <v>0</v>
      </c>
      <c r="BO57" s="150"/>
      <c r="BP57" s="182" t="s">
        <v>552</v>
      </c>
      <c r="BQ57" s="214" t="str">
        <f t="shared" ref="BQ57:BQ67" si="58">IFERROR(C57+AU57,"-")</f>
        <v>-</v>
      </c>
      <c r="BR57" s="214" t="str">
        <f t="shared" ref="BR57:BR67" si="59">IFERROR(D57+AV57,"-")</f>
        <v>-</v>
      </c>
      <c r="BS57" s="214" t="str">
        <f t="shared" ref="BS57:BS67" si="60">IFERROR(E57+AW57,"-")</f>
        <v>-</v>
      </c>
      <c r="BT57" s="214" t="str">
        <f t="shared" ref="BT57:BT67" si="61">IFERROR(F57+AX57,"-")</f>
        <v>-</v>
      </c>
      <c r="BU57" s="214" t="str">
        <f t="shared" ref="BU57:BU67" si="62">IFERROR(G57+AY57,"-")</f>
        <v>-</v>
      </c>
      <c r="BV57" s="214" t="str">
        <f t="shared" ref="BV57:BV67" si="63">IFERROR(H57+AZ57,"-")</f>
        <v>-</v>
      </c>
      <c r="BW57" s="214" t="str">
        <f t="shared" ref="BW57:BW67" si="64">IFERROR(I57+BA57,"-")</f>
        <v>-</v>
      </c>
      <c r="BX57" s="214" t="str">
        <f t="shared" ref="BX57:BX67" si="65">IFERROR(J57+BB57,"-")</f>
        <v>-</v>
      </c>
      <c r="BY57" s="214" t="str">
        <f t="shared" ref="BY57:BY67" si="66">IFERROR(K57+BC57,"-")</f>
        <v>-</v>
      </c>
      <c r="BZ57" s="214" t="str">
        <f t="shared" ref="BZ57:BZ67" si="67">IFERROR(L57+BD57,"-")</f>
        <v>-</v>
      </c>
      <c r="CA57" s="214" t="str">
        <f t="shared" ref="CA57:CA67" si="68">IFERROR(M57+BE57,"-")</f>
        <v>-</v>
      </c>
      <c r="CB57" s="180"/>
      <c r="CC57" s="214" t="str">
        <f t="shared" si="51"/>
        <v>-</v>
      </c>
      <c r="CD57" s="214" t="str">
        <f t="shared" si="52"/>
        <v>-</v>
      </c>
      <c r="CE57" s="214" t="str">
        <f t="shared" si="53"/>
        <v>-</v>
      </c>
      <c r="CF57" s="214" t="str">
        <f t="shared" si="54"/>
        <v>-</v>
      </c>
      <c r="CG57" s="214" t="str">
        <f t="shared" si="55"/>
        <v>-</v>
      </c>
      <c r="CH57" s="214" t="str">
        <f t="shared" si="56"/>
        <v>-</v>
      </c>
      <c r="CI57" s="214" t="str">
        <f t="shared" si="57"/>
        <v>-</v>
      </c>
      <c r="CJ57" s="214" t="str">
        <f t="shared" si="57"/>
        <v>-</v>
      </c>
    </row>
    <row r="58" spans="2:88" s="165" customFormat="1" ht="10.5" customHeight="1" x14ac:dyDescent="0.25">
      <c r="B58" s="182" t="s">
        <v>553</v>
      </c>
      <c r="C58" s="214" t="str">
        <f>'1b Historical level tables'!C51</f>
        <v>-</v>
      </c>
      <c r="D58" s="214" t="str">
        <f>'1b Historical level tables'!D51</f>
        <v>-</v>
      </c>
      <c r="E58" s="214" t="str">
        <f>'1b Historical level tables'!E51</f>
        <v>-</v>
      </c>
      <c r="F58" s="214" t="str">
        <f>'1b Historical level tables'!F51</f>
        <v>-</v>
      </c>
      <c r="G58" s="214" t="str">
        <f>'1b Historical level tables'!G51</f>
        <v>-</v>
      </c>
      <c r="H58" s="214" t="str">
        <f>'1b Historical level tables'!H51</f>
        <v>-</v>
      </c>
      <c r="I58" s="214" t="str">
        <f>'1b Historical level tables'!I51</f>
        <v>-</v>
      </c>
      <c r="J58" s="214">
        <f>'1b Historical level tables'!J51</f>
        <v>0</v>
      </c>
      <c r="K58" s="214">
        <f>'1b Historical level tables'!K51</f>
        <v>1.4870742269298101</v>
      </c>
      <c r="L58" s="214">
        <f>'1b Historical level tables'!L51</f>
        <v>0.70457099735818818</v>
      </c>
      <c r="M58" s="214" t="str">
        <f>'1b Historical level tables'!M51</f>
        <v>-</v>
      </c>
      <c r="N58" s="180"/>
      <c r="O58" s="214">
        <f>'1b Historical level tables'!O51</f>
        <v>0</v>
      </c>
      <c r="P58" s="214">
        <f>'1b Historical level tables'!P51</f>
        <v>0</v>
      </c>
      <c r="Q58" s="214">
        <f>'1b Historical level tables'!Q51</f>
        <v>0.41079125157488544</v>
      </c>
      <c r="R58" s="214">
        <f>'1b Historical level tables'!R51</f>
        <v>0.41079125157488544</v>
      </c>
      <c r="S58" s="214">
        <f>'1b Historical level tables'!S51</f>
        <v>0.41079125157488544</v>
      </c>
      <c r="T58" s="214">
        <f>'1b Historical level tables'!T51</f>
        <v>0.41079125157488544</v>
      </c>
      <c r="U58" s="214">
        <f>'1b Historical level tables'!U51</f>
        <v>0</v>
      </c>
      <c r="V58" s="214">
        <f>'1b Historical level tables'!V51</f>
        <v>0</v>
      </c>
      <c r="W58" s="150"/>
      <c r="X58" s="182" t="s">
        <v>553</v>
      </c>
      <c r="Y58" s="214" t="str">
        <f>'1b Historical level tables'!Y51</f>
        <v>-</v>
      </c>
      <c r="Z58" s="214" t="str">
        <f>'1b Historical level tables'!Z51</f>
        <v>-</v>
      </c>
      <c r="AA58" s="214" t="str">
        <f>'1b Historical level tables'!AA51</f>
        <v>-</v>
      </c>
      <c r="AB58" s="214" t="str">
        <f>'1b Historical level tables'!AB51</f>
        <v>-</v>
      </c>
      <c r="AC58" s="214" t="str">
        <f>'1b Historical level tables'!AC51</f>
        <v>-</v>
      </c>
      <c r="AD58" s="214" t="str">
        <f>'1b Historical level tables'!AD51</f>
        <v>-</v>
      </c>
      <c r="AE58" s="214" t="str">
        <f>'1b Historical level tables'!AE51</f>
        <v>-</v>
      </c>
      <c r="AF58" s="214">
        <f>'1b Historical level tables'!AF51</f>
        <v>0</v>
      </c>
      <c r="AG58" s="214">
        <f>'1b Historical level tables'!AG51</f>
        <v>1.4870742269298101</v>
      </c>
      <c r="AH58" s="214">
        <f>'1b Historical level tables'!AH51</f>
        <v>0.70457099735818818</v>
      </c>
      <c r="AI58" s="214" t="str">
        <f>'1b Historical level tables'!AI51</f>
        <v>-</v>
      </c>
      <c r="AJ58" s="180"/>
      <c r="AK58" s="214">
        <f>'1b Historical level tables'!AK51</f>
        <v>0</v>
      </c>
      <c r="AL58" s="214">
        <f>'1b Historical level tables'!AL51</f>
        <v>0</v>
      </c>
      <c r="AM58" s="214">
        <f>'1b Historical level tables'!AM51</f>
        <v>0.41079125157488544</v>
      </c>
      <c r="AN58" s="214">
        <f>'1b Historical level tables'!AN51</f>
        <v>0.41079125157488544</v>
      </c>
      <c r="AO58" s="214">
        <f>'1b Historical level tables'!AO51</f>
        <v>0.41079125157488544</v>
      </c>
      <c r="AP58" s="214">
        <f>'1b Historical level tables'!AP51</f>
        <v>0.41079125157488544</v>
      </c>
      <c r="AQ58" s="214">
        <f>'1b Historical level tables'!AQ51</f>
        <v>0</v>
      </c>
      <c r="AR58" s="214">
        <f>'1b Historical level tables'!AR51</f>
        <v>0</v>
      </c>
      <c r="AT58" s="182" t="s">
        <v>553</v>
      </c>
      <c r="AU58" s="214" t="str">
        <f>'1b Historical level tables'!AU51</f>
        <v>-</v>
      </c>
      <c r="AV58" s="214" t="str">
        <f>'1b Historical level tables'!AV51</f>
        <v>-</v>
      </c>
      <c r="AW58" s="214" t="str">
        <f>'1b Historical level tables'!AW51</f>
        <v>-</v>
      </c>
      <c r="AX58" s="214" t="str">
        <f>'1b Historical level tables'!AX51</f>
        <v>-</v>
      </c>
      <c r="AY58" s="214" t="str">
        <f>'1b Historical level tables'!AY51</f>
        <v>-</v>
      </c>
      <c r="AZ58" s="214" t="str">
        <f>'1b Historical level tables'!AZ51</f>
        <v>-</v>
      </c>
      <c r="BA58" s="214" t="str">
        <f>'1b Historical level tables'!BA51</f>
        <v>-</v>
      </c>
      <c r="BB58" s="214">
        <f>'1b Historical level tables'!BB51</f>
        <v>0</v>
      </c>
      <c r="BC58" s="214">
        <f>'1b Historical level tables'!BC51</f>
        <v>1.4870742269298101</v>
      </c>
      <c r="BD58" s="214">
        <f>'1b Historical level tables'!BD51</f>
        <v>0.70457099735818818</v>
      </c>
      <c r="BE58" s="214" t="str">
        <f>'1b Historical level tables'!BE51</f>
        <v>-</v>
      </c>
      <c r="BF58" s="180"/>
      <c r="BG58" s="214">
        <f>'1b Historical level tables'!BG51</f>
        <v>0</v>
      </c>
      <c r="BH58" s="214">
        <f>'1b Historical level tables'!BH51</f>
        <v>0</v>
      </c>
      <c r="BI58" s="214">
        <f>'1b Historical level tables'!BI51</f>
        <v>0.41079125157488544</v>
      </c>
      <c r="BJ58" s="214">
        <f>'1b Historical level tables'!BJ51</f>
        <v>0.41079125157488544</v>
      </c>
      <c r="BK58" s="214">
        <f>'1b Historical level tables'!BK51</f>
        <v>0.41079125157488544</v>
      </c>
      <c r="BL58" s="214">
        <f>'1b Historical level tables'!BL51</f>
        <v>0.41079125157488544</v>
      </c>
      <c r="BM58" s="214">
        <f>'1b Historical level tables'!BM51</f>
        <v>0</v>
      </c>
      <c r="BN58" s="214">
        <f>'1b Historical level tables'!BN51</f>
        <v>0</v>
      </c>
      <c r="BO58" s="150"/>
      <c r="BP58" s="182" t="s">
        <v>553</v>
      </c>
      <c r="BQ58" s="214" t="str">
        <f t="shared" si="58"/>
        <v>-</v>
      </c>
      <c r="BR58" s="214" t="str">
        <f t="shared" si="59"/>
        <v>-</v>
      </c>
      <c r="BS58" s="214" t="str">
        <f t="shared" si="60"/>
        <v>-</v>
      </c>
      <c r="BT58" s="214" t="str">
        <f t="shared" si="61"/>
        <v>-</v>
      </c>
      <c r="BU58" s="214" t="str">
        <f t="shared" si="62"/>
        <v>-</v>
      </c>
      <c r="BV58" s="214" t="str">
        <f t="shared" si="63"/>
        <v>-</v>
      </c>
      <c r="BW58" s="214" t="str">
        <f t="shared" si="64"/>
        <v>-</v>
      </c>
      <c r="BX58" s="214">
        <f t="shared" si="65"/>
        <v>0</v>
      </c>
      <c r="BY58" s="214">
        <f t="shared" si="66"/>
        <v>2.9741484538596201</v>
      </c>
      <c r="BZ58" s="214">
        <f t="shared" si="67"/>
        <v>1.4091419947163764</v>
      </c>
      <c r="CA58" s="214" t="str">
        <f t="shared" si="68"/>
        <v>-</v>
      </c>
      <c r="CB58" s="180"/>
      <c r="CC58" s="214">
        <f t="shared" si="51"/>
        <v>0</v>
      </c>
      <c r="CD58" s="214">
        <f t="shared" si="52"/>
        <v>0</v>
      </c>
      <c r="CE58" s="214">
        <f t="shared" si="53"/>
        <v>0.82158250314977088</v>
      </c>
      <c r="CF58" s="214">
        <f t="shared" si="54"/>
        <v>0.82158250314977088</v>
      </c>
      <c r="CG58" s="214">
        <f t="shared" si="55"/>
        <v>0.82158250314977088</v>
      </c>
      <c r="CH58" s="214">
        <f t="shared" si="56"/>
        <v>0.82158250314977088</v>
      </c>
      <c r="CI58" s="214">
        <f t="shared" si="57"/>
        <v>0</v>
      </c>
      <c r="CJ58" s="214">
        <f t="shared" si="57"/>
        <v>0</v>
      </c>
    </row>
    <row r="59" spans="2:88" s="165" customFormat="1" ht="10.5" customHeight="1" x14ac:dyDescent="0.25">
      <c r="B59" s="182" t="s">
        <v>554</v>
      </c>
      <c r="C59" s="214">
        <f>'1b Historical level tables'!C52</f>
        <v>6.6995028867368616</v>
      </c>
      <c r="D59" s="214">
        <f>'1b Historical level tables'!D52</f>
        <v>6.6995028867368616</v>
      </c>
      <c r="E59" s="214">
        <f>'1b Historical level tables'!E52</f>
        <v>7.113121830127354</v>
      </c>
      <c r="F59" s="214">
        <f>'1b Historical level tables'!F52</f>
        <v>7.113121830127354</v>
      </c>
      <c r="G59" s="214">
        <f>'1b Historical level tables'!G52</f>
        <v>7.2804579515147188</v>
      </c>
      <c r="H59" s="214">
        <f>'1b Historical level tables'!H52</f>
        <v>7.1935840895118579</v>
      </c>
      <c r="I59" s="214">
        <f>'1b Historical level tables'!I52</f>
        <v>7.3593999937099719</v>
      </c>
      <c r="J59" s="214">
        <f>'1b Historical level tables'!J52</f>
        <v>7.0492243060839295</v>
      </c>
      <c r="K59" s="214">
        <f>'1b Historical level tables'!K52</f>
        <v>7.1089669218364691</v>
      </c>
      <c r="L59" s="214">
        <f>'1b Historical level tables'!L52</f>
        <v>6.9829560851947958</v>
      </c>
      <c r="M59" s="214">
        <f>'1b Historical level tables'!M52</f>
        <v>9.626223597588794</v>
      </c>
      <c r="N59" s="180"/>
      <c r="O59" s="214">
        <f>'1b Historical level tables'!O52</f>
        <v>9.9504863797742455</v>
      </c>
      <c r="P59" s="214">
        <f>'1b Historical level tables'!P52</f>
        <v>9.9504863797742455</v>
      </c>
      <c r="Q59" s="214">
        <f>'1b Historical level tables'!Q52</f>
        <v>10.298637820906496</v>
      </c>
      <c r="R59" s="214">
        <f>'1b Historical level tables'!R52</f>
        <v>10.298637820906496</v>
      </c>
      <c r="S59" s="214">
        <f>'1b Historical level tables'!S52</f>
        <v>10.298637820906496</v>
      </c>
      <c r="T59" s="214">
        <f>'1b Historical level tables'!T52</f>
        <v>10.298637820906496</v>
      </c>
      <c r="U59" s="214">
        <f>'1b Historical level tables'!U52</f>
        <v>10.909265371253543</v>
      </c>
      <c r="V59" s="214">
        <f>'1b Historical level tables'!V52</f>
        <v>10.909265371253543</v>
      </c>
      <c r="W59" s="150"/>
      <c r="X59" s="182" t="s">
        <v>554</v>
      </c>
      <c r="Y59" s="214">
        <f>'1b Historical level tables'!Y52</f>
        <v>6.6995028867368616</v>
      </c>
      <c r="Z59" s="214">
        <f>'1b Historical level tables'!Z52</f>
        <v>6.6995028867368616</v>
      </c>
      <c r="AA59" s="214">
        <f>'1b Historical level tables'!AA52</f>
        <v>7.113121830127354</v>
      </c>
      <c r="AB59" s="214">
        <f>'1b Historical level tables'!AB52</f>
        <v>7.113121830127354</v>
      </c>
      <c r="AC59" s="214">
        <f>'1b Historical level tables'!AC52</f>
        <v>7.2804579515147188</v>
      </c>
      <c r="AD59" s="214">
        <f>'1b Historical level tables'!AD52</f>
        <v>7.1935840895118579</v>
      </c>
      <c r="AE59" s="214">
        <f>'1b Historical level tables'!AE52</f>
        <v>7.3593999937099719</v>
      </c>
      <c r="AF59" s="214">
        <f>'1b Historical level tables'!AF52</f>
        <v>7.0492243060839295</v>
      </c>
      <c r="AG59" s="214">
        <f>'1b Historical level tables'!AG52</f>
        <v>7.1089669218364691</v>
      </c>
      <c r="AH59" s="214">
        <f>'1b Historical level tables'!AH52</f>
        <v>6.9829560851947958</v>
      </c>
      <c r="AI59" s="214">
        <f>'1b Historical level tables'!AI52</f>
        <v>9.626223597588794</v>
      </c>
      <c r="AJ59" s="180"/>
      <c r="AK59" s="214">
        <f>'1b Historical level tables'!AK52</f>
        <v>9.9504863797742455</v>
      </c>
      <c r="AL59" s="214">
        <f>'1b Historical level tables'!AL52</f>
        <v>9.9504863797742455</v>
      </c>
      <c r="AM59" s="214">
        <f>'1b Historical level tables'!AM52</f>
        <v>10.298637820906496</v>
      </c>
      <c r="AN59" s="214">
        <f>'1b Historical level tables'!AN52</f>
        <v>10.298637820906496</v>
      </c>
      <c r="AO59" s="214">
        <f>'1b Historical level tables'!AO52</f>
        <v>10.298637820906496</v>
      </c>
      <c r="AP59" s="214">
        <f>'1b Historical level tables'!AP52</f>
        <v>10.298637820906496</v>
      </c>
      <c r="AQ59" s="214">
        <f>'1b Historical level tables'!AQ52</f>
        <v>10.909265371253543</v>
      </c>
      <c r="AR59" s="214">
        <f>'1b Historical level tables'!AR52</f>
        <v>10.909265371253543</v>
      </c>
      <c r="AT59" s="182" t="s">
        <v>554</v>
      </c>
      <c r="AU59" s="214">
        <f>'1b Historical level tables'!AU52</f>
        <v>6.6995028867368616</v>
      </c>
      <c r="AV59" s="214">
        <f>'1b Historical level tables'!AV52</f>
        <v>6.6995028867368616</v>
      </c>
      <c r="AW59" s="214">
        <f>'1b Historical level tables'!AW52</f>
        <v>7.113121830127354</v>
      </c>
      <c r="AX59" s="214">
        <f>'1b Historical level tables'!AX52</f>
        <v>7.113121830127354</v>
      </c>
      <c r="AY59" s="214">
        <f>'1b Historical level tables'!AY52</f>
        <v>7.2804579515147188</v>
      </c>
      <c r="AZ59" s="214">
        <f>'1b Historical level tables'!AZ52</f>
        <v>7.1935840895118579</v>
      </c>
      <c r="BA59" s="214">
        <f>'1b Historical level tables'!BA52</f>
        <v>7.3593999937099719</v>
      </c>
      <c r="BB59" s="214">
        <f>'1b Historical level tables'!BB52</f>
        <v>7.0492243060839295</v>
      </c>
      <c r="BC59" s="214">
        <f>'1b Historical level tables'!BC52</f>
        <v>7.1089669218364691</v>
      </c>
      <c r="BD59" s="214">
        <f>'1b Historical level tables'!BD52</f>
        <v>6.9829560851947958</v>
      </c>
      <c r="BE59" s="214">
        <f>'1b Historical level tables'!BE52</f>
        <v>12.319103597588795</v>
      </c>
      <c r="BF59" s="180"/>
      <c r="BG59" s="214">
        <f>'1b Historical level tables'!BG52</f>
        <v>12.643366379774246</v>
      </c>
      <c r="BH59" s="214">
        <f>'1b Historical level tables'!BH52</f>
        <v>12.643366379774246</v>
      </c>
      <c r="BI59" s="214">
        <f>'1b Historical level tables'!BI52</f>
        <v>10.743937820906497</v>
      </c>
      <c r="BJ59" s="214">
        <f>'1b Historical level tables'!BJ52</f>
        <v>10.743937820906497</v>
      </c>
      <c r="BK59" s="214">
        <f>'1b Historical level tables'!BK52</f>
        <v>10.743937820906497</v>
      </c>
      <c r="BL59" s="214">
        <f>'1b Historical level tables'!BL52</f>
        <v>10.743937820906497</v>
      </c>
      <c r="BM59" s="214">
        <f>'1b Historical level tables'!BM52</f>
        <v>11.292515371253547</v>
      </c>
      <c r="BN59" s="214">
        <f>'1b Historical level tables'!BN52</f>
        <v>11.292515371253547</v>
      </c>
      <c r="BO59" s="150"/>
      <c r="BP59" s="182" t="s">
        <v>554</v>
      </c>
      <c r="BQ59" s="214">
        <f t="shared" si="58"/>
        <v>13.399005773473723</v>
      </c>
      <c r="BR59" s="214">
        <f t="shared" si="59"/>
        <v>13.399005773473723</v>
      </c>
      <c r="BS59" s="214">
        <f t="shared" si="60"/>
        <v>14.226243660254708</v>
      </c>
      <c r="BT59" s="214">
        <f t="shared" si="61"/>
        <v>14.226243660254708</v>
      </c>
      <c r="BU59" s="214">
        <f t="shared" si="62"/>
        <v>14.560915903029438</v>
      </c>
      <c r="BV59" s="214">
        <f t="shared" si="63"/>
        <v>14.387168179023716</v>
      </c>
      <c r="BW59" s="214">
        <f t="shared" si="64"/>
        <v>14.718799987419944</v>
      </c>
      <c r="BX59" s="214">
        <f t="shared" si="65"/>
        <v>14.098448612167859</v>
      </c>
      <c r="BY59" s="214">
        <f t="shared" si="66"/>
        <v>14.217933843672938</v>
      </c>
      <c r="BZ59" s="214">
        <f t="shared" si="67"/>
        <v>13.965912170389592</v>
      </c>
      <c r="CA59" s="214">
        <f t="shared" si="68"/>
        <v>21.94532719517759</v>
      </c>
      <c r="CB59" s="180"/>
      <c r="CC59" s="214">
        <f t="shared" si="51"/>
        <v>22.59385275954849</v>
      </c>
      <c r="CD59" s="214">
        <f t="shared" si="52"/>
        <v>22.59385275954849</v>
      </c>
      <c r="CE59" s="214">
        <f t="shared" si="53"/>
        <v>21.042575641812995</v>
      </c>
      <c r="CF59" s="214">
        <f t="shared" si="54"/>
        <v>21.042575641812995</v>
      </c>
      <c r="CG59" s="214">
        <f t="shared" si="55"/>
        <v>21.042575641812995</v>
      </c>
      <c r="CH59" s="214">
        <f t="shared" si="56"/>
        <v>21.042575641812995</v>
      </c>
      <c r="CI59" s="214">
        <f t="shared" si="57"/>
        <v>22.20178074250709</v>
      </c>
      <c r="CJ59" s="214">
        <f t="shared" si="57"/>
        <v>22.20178074250709</v>
      </c>
    </row>
    <row r="60" spans="2:88" s="165" customFormat="1" ht="10.5" customHeight="1" x14ac:dyDescent="0.25">
      <c r="B60" s="182" t="s">
        <v>555</v>
      </c>
      <c r="C60" s="214">
        <f>'1b Historical level tables'!C53</f>
        <v>16.43282142857143</v>
      </c>
      <c r="D60" s="214">
        <f>'1b Historical level tables'!D53</f>
        <v>16.43282142857143</v>
      </c>
      <c r="E60" s="214">
        <f>'1b Historical level tables'!E53</f>
        <v>16.727428571428572</v>
      </c>
      <c r="F60" s="214">
        <f>'1b Historical level tables'!F53</f>
        <v>16.727428571428572</v>
      </c>
      <c r="G60" s="214">
        <f>'1b Historical level tables'!G53</f>
        <v>16.54232142857143</v>
      </c>
      <c r="H60" s="214">
        <f>'1b Historical level tables'!H53</f>
        <v>16.54232142857143</v>
      </c>
      <c r="I60" s="214">
        <f>'1b Historical level tables'!I53</f>
        <v>17.267107142857146</v>
      </c>
      <c r="J60" s="214">
        <f>'1b Historical level tables'!J53</f>
        <v>17.267107142857146</v>
      </c>
      <c r="K60" s="214">
        <f>'1b Historical level tables'!K53</f>
        <v>17.41310714285714</v>
      </c>
      <c r="L60" s="214">
        <f>'1b Historical level tables'!L53</f>
        <v>17.41310714285714</v>
      </c>
      <c r="M60" s="214">
        <f>'1b Historical level tables'!M53</f>
        <v>84.411464285714274</v>
      </c>
      <c r="N60" s="180"/>
      <c r="O60" s="214">
        <f>'1b Historical level tables'!O53</f>
        <v>84.411464285714274</v>
      </c>
      <c r="P60" s="214">
        <f>'1b Historical level tables'!P53</f>
        <v>84.411464285714274</v>
      </c>
      <c r="Q60" s="214">
        <f>'1b Historical level tables'!Q53</f>
        <v>103.14368142857143</v>
      </c>
      <c r="R60" s="214">
        <f>'1b Historical level tables'!R53</f>
        <v>103.14368142857143</v>
      </c>
      <c r="S60" s="214">
        <f>'1b Historical level tables'!S53</f>
        <v>103.14368142857143</v>
      </c>
      <c r="T60" s="214">
        <f>'1b Historical level tables'!T53</f>
        <v>103.14368142857143</v>
      </c>
      <c r="U60" s="214">
        <f>'1b Historical level tables'!U53</f>
        <v>120.5856757142857</v>
      </c>
      <c r="V60" s="214">
        <f>'1b Historical level tables'!V53</f>
        <v>120.5856757142857</v>
      </c>
      <c r="W60" s="150"/>
      <c r="X60" s="182" t="s">
        <v>555</v>
      </c>
      <c r="Y60" s="214">
        <f>'1b Historical level tables'!Y53</f>
        <v>16.43282142857143</v>
      </c>
      <c r="Z60" s="214">
        <f>'1b Historical level tables'!Z53</f>
        <v>16.43282142857143</v>
      </c>
      <c r="AA60" s="214">
        <f>'1b Historical level tables'!AA53</f>
        <v>16.727428571428572</v>
      </c>
      <c r="AB60" s="214">
        <f>'1b Historical level tables'!AB53</f>
        <v>16.727428571428572</v>
      </c>
      <c r="AC60" s="214">
        <f>'1b Historical level tables'!AC53</f>
        <v>16.54232142857143</v>
      </c>
      <c r="AD60" s="214">
        <f>'1b Historical level tables'!AD53</f>
        <v>16.54232142857143</v>
      </c>
      <c r="AE60" s="214">
        <f>'1b Historical level tables'!AE53</f>
        <v>17.267107142857146</v>
      </c>
      <c r="AF60" s="214">
        <f>'1b Historical level tables'!AF53</f>
        <v>17.267107142857146</v>
      </c>
      <c r="AG60" s="214">
        <f>'1b Historical level tables'!AG53</f>
        <v>17.41310714285714</v>
      </c>
      <c r="AH60" s="214">
        <f>'1b Historical level tables'!AH53</f>
        <v>17.41310714285714</v>
      </c>
      <c r="AI60" s="214">
        <f>'1b Historical level tables'!AI53</f>
        <v>84.411464285714274</v>
      </c>
      <c r="AJ60" s="180"/>
      <c r="AK60" s="214">
        <f>'1b Historical level tables'!AK53</f>
        <v>84.411464285714274</v>
      </c>
      <c r="AL60" s="214">
        <f>'1b Historical level tables'!AL53</f>
        <v>84.411464285714274</v>
      </c>
      <c r="AM60" s="214">
        <f>'1b Historical level tables'!AM53</f>
        <v>103.14368142857143</v>
      </c>
      <c r="AN60" s="214">
        <f>'1b Historical level tables'!AN53</f>
        <v>103.14368142857143</v>
      </c>
      <c r="AO60" s="214">
        <f>'1b Historical level tables'!AO53</f>
        <v>103.14368142857143</v>
      </c>
      <c r="AP60" s="214">
        <f>'1b Historical level tables'!AP53</f>
        <v>103.14368142857143</v>
      </c>
      <c r="AQ60" s="214">
        <f>'1b Historical level tables'!AQ53</f>
        <v>120.5856757142857</v>
      </c>
      <c r="AR60" s="214">
        <f>'1b Historical level tables'!AR53</f>
        <v>120.5856757142857</v>
      </c>
      <c r="AT60" s="182" t="s">
        <v>555</v>
      </c>
      <c r="AU60" s="214">
        <f>'1b Historical level tables'!AU53</f>
        <v>0</v>
      </c>
      <c r="AV60" s="214">
        <f>'1b Historical level tables'!AV53</f>
        <v>0</v>
      </c>
      <c r="AW60" s="214">
        <f>'1b Historical level tables'!AW53</f>
        <v>0</v>
      </c>
      <c r="AX60" s="214">
        <f>'1b Historical level tables'!AX53</f>
        <v>0</v>
      </c>
      <c r="AY60" s="214">
        <f>'1b Historical level tables'!AY53</f>
        <v>0</v>
      </c>
      <c r="AZ60" s="214">
        <f>'1b Historical level tables'!AZ53</f>
        <v>0</v>
      </c>
      <c r="BA60" s="214">
        <f>'1b Historical level tables'!BA53</f>
        <v>0</v>
      </c>
      <c r="BB60" s="214">
        <f>'1b Historical level tables'!BB53</f>
        <v>0</v>
      </c>
      <c r="BC60" s="214">
        <f>'1b Historical level tables'!BC53</f>
        <v>0</v>
      </c>
      <c r="BD60" s="214">
        <f>'1b Historical level tables'!BD53</f>
        <v>0</v>
      </c>
      <c r="BE60" s="214">
        <f>'1b Historical level tables'!BE53</f>
        <v>0</v>
      </c>
      <c r="BF60" s="180"/>
      <c r="BG60" s="214">
        <f>'1b Historical level tables'!BG53</f>
        <v>0</v>
      </c>
      <c r="BH60" s="214">
        <f>'1b Historical level tables'!BH53</f>
        <v>0</v>
      </c>
      <c r="BI60" s="214">
        <f>'1b Historical level tables'!BI53</f>
        <v>0</v>
      </c>
      <c r="BJ60" s="214">
        <f>'1b Historical level tables'!BJ53</f>
        <v>0</v>
      </c>
      <c r="BK60" s="214">
        <f>'1b Historical level tables'!BK53</f>
        <v>0</v>
      </c>
      <c r="BL60" s="214">
        <f>'1b Historical level tables'!BL53</f>
        <v>0</v>
      </c>
      <c r="BM60" s="214">
        <f>'1b Historical level tables'!BM53</f>
        <v>0</v>
      </c>
      <c r="BN60" s="214">
        <f>'1b Historical level tables'!BN53</f>
        <v>0</v>
      </c>
      <c r="BO60" s="150"/>
      <c r="BP60" s="182" t="s">
        <v>555</v>
      </c>
      <c r="BQ60" s="214">
        <f t="shared" si="58"/>
        <v>16.43282142857143</v>
      </c>
      <c r="BR60" s="214">
        <f t="shared" si="59"/>
        <v>16.43282142857143</v>
      </c>
      <c r="BS60" s="214">
        <f t="shared" si="60"/>
        <v>16.727428571428572</v>
      </c>
      <c r="BT60" s="214">
        <f t="shared" si="61"/>
        <v>16.727428571428572</v>
      </c>
      <c r="BU60" s="214">
        <f t="shared" si="62"/>
        <v>16.54232142857143</v>
      </c>
      <c r="BV60" s="214">
        <f t="shared" si="63"/>
        <v>16.54232142857143</v>
      </c>
      <c r="BW60" s="214">
        <f t="shared" si="64"/>
        <v>17.267107142857146</v>
      </c>
      <c r="BX60" s="214">
        <f t="shared" si="65"/>
        <v>17.267107142857146</v>
      </c>
      <c r="BY60" s="214">
        <f t="shared" si="66"/>
        <v>17.41310714285714</v>
      </c>
      <c r="BZ60" s="214">
        <f t="shared" si="67"/>
        <v>17.41310714285714</v>
      </c>
      <c r="CA60" s="214">
        <f t="shared" si="68"/>
        <v>84.411464285714274</v>
      </c>
      <c r="CB60" s="180"/>
      <c r="CC60" s="214">
        <f t="shared" si="51"/>
        <v>84.411464285714274</v>
      </c>
      <c r="CD60" s="214">
        <f t="shared" si="52"/>
        <v>84.411464285714274</v>
      </c>
      <c r="CE60" s="214">
        <f t="shared" si="53"/>
        <v>103.14368142857143</v>
      </c>
      <c r="CF60" s="214">
        <f t="shared" si="54"/>
        <v>103.14368142857143</v>
      </c>
      <c r="CG60" s="214">
        <f t="shared" si="55"/>
        <v>103.14368142857143</v>
      </c>
      <c r="CH60" s="214">
        <f t="shared" si="56"/>
        <v>103.14368142857143</v>
      </c>
      <c r="CI60" s="214">
        <f t="shared" si="57"/>
        <v>120.5856757142857</v>
      </c>
      <c r="CJ60" s="214">
        <f t="shared" si="57"/>
        <v>120.5856757142857</v>
      </c>
    </row>
    <row r="61" spans="2:88" s="165" customFormat="1" ht="10.5" customHeight="1" x14ac:dyDescent="0.25">
      <c r="B61" s="182" t="s">
        <v>556</v>
      </c>
      <c r="C61" s="214">
        <f>'1b Historical level tables'!C54</f>
        <v>39.664800000000007</v>
      </c>
      <c r="D61" s="214">
        <f>'1b Historical level tables'!D54</f>
        <v>40.169342465753417</v>
      </c>
      <c r="E61" s="214">
        <f>'1b Historical level tables'!E54</f>
        <v>40.751506849315078</v>
      </c>
      <c r="F61" s="214">
        <f>'1b Historical level tables'!F54</f>
        <v>41.100805479452056</v>
      </c>
      <c r="G61" s="214">
        <f>'1b Historical level tables'!G54</f>
        <v>41.566536986301358</v>
      </c>
      <c r="H61" s="214">
        <f>'1b Historical level tables'!H54</f>
        <v>41.87702465753425</v>
      </c>
      <c r="I61" s="214">
        <f>'1b Historical level tables'!I54</f>
        <v>42.109890410958897</v>
      </c>
      <c r="J61" s="214">
        <f>'1b Historical level tables'!J54</f>
        <v>42.226323287671228</v>
      </c>
      <c r="K61" s="214">
        <f>'1b Historical level tables'!K54</f>
        <v>42.45918904109589</v>
      </c>
      <c r="L61" s="214">
        <f>'1b Historical level tables'!L54</f>
        <v>43.235408219178098</v>
      </c>
      <c r="M61" s="214">
        <f>'1b Historical level tables'!M54</f>
        <v>44.516169863013708</v>
      </c>
      <c r="N61" s="180"/>
      <c r="O61" s="214">
        <f>'1b Historical level tables'!O54</f>
        <v>46.767205479452052</v>
      </c>
      <c r="P61" s="214">
        <f>'1b Historical level tables'!P54</f>
        <v>46.767205479452052</v>
      </c>
      <c r="Q61" s="214">
        <f>'1b Historical level tables'!Q54</f>
        <v>48.630131506849317</v>
      </c>
      <c r="R61" s="214">
        <f>'1b Historical level tables'!R54</f>
        <v>48.630131506849317</v>
      </c>
      <c r="S61" s="214">
        <f>'1b Historical level tables'!S54</f>
        <v>50.221380821917812</v>
      </c>
      <c r="T61" s="214">
        <f>'1b Historical level tables'!T54</f>
        <v>50.221380821917812</v>
      </c>
      <c r="U61" s="214">
        <f>'1b Historical level tables'!U54</f>
        <v>50.648301369863013</v>
      </c>
      <c r="V61" s="214">
        <f>'1b Historical level tables'!V54</f>
        <v>50.648301369863013</v>
      </c>
      <c r="W61" s="150"/>
      <c r="X61" s="182" t="s">
        <v>556</v>
      </c>
      <c r="Y61" s="214">
        <f>'1b Historical level tables'!Y54</f>
        <v>39.933199999999992</v>
      </c>
      <c r="Z61" s="214">
        <f>'1b Historical level tables'!Z54</f>
        <v>40.441156555772992</v>
      </c>
      <c r="AA61" s="214">
        <f>'1b Historical level tables'!AA54</f>
        <v>41.027260273972608</v>
      </c>
      <c r="AB61" s="214">
        <f>'1b Historical level tables'!AB54</f>
        <v>41.37892250489238</v>
      </c>
      <c r="AC61" s="214">
        <f>'1b Historical level tables'!AC54</f>
        <v>41.847805479452056</v>
      </c>
      <c r="AD61" s="214">
        <f>'1b Historical level tables'!AD54</f>
        <v>42.160394129158519</v>
      </c>
      <c r="AE61" s="214">
        <f>'1b Historical level tables'!AE54</f>
        <v>42.39483561643835</v>
      </c>
      <c r="AF61" s="214">
        <f>'1b Historical level tables'!AF54</f>
        <v>42.51205636007829</v>
      </c>
      <c r="AG61" s="214">
        <f>'1b Historical level tables'!AG54</f>
        <v>42.746497847358121</v>
      </c>
      <c r="AH61" s="214">
        <f>'1b Historical level tables'!AH54</f>
        <v>43.527969471624267</v>
      </c>
      <c r="AI61" s="214">
        <f>'1b Historical level tables'!AI54</f>
        <v>44.817397651663399</v>
      </c>
      <c r="AJ61" s="180"/>
      <c r="AK61" s="214">
        <f>'1b Historical level tables'!AK54</f>
        <v>47.083665362035234</v>
      </c>
      <c r="AL61" s="214">
        <f>'1b Historical level tables'!AL54</f>
        <v>47.083665362035234</v>
      </c>
      <c r="AM61" s="214">
        <f>'1b Historical level tables'!AM54</f>
        <v>48.959197260273974</v>
      </c>
      <c r="AN61" s="214">
        <f>'1b Historical level tables'!AN54</f>
        <v>48.959197260273974</v>
      </c>
      <c r="AO61" s="214">
        <f>'1b Historical level tables'!AO54</f>
        <v>50.561214090019568</v>
      </c>
      <c r="AP61" s="214">
        <f>'1b Historical level tables'!AP54</f>
        <v>50.561214090019568</v>
      </c>
      <c r="AQ61" s="214">
        <f>'1b Historical level tables'!AQ54</f>
        <v>50.991023483365936</v>
      </c>
      <c r="AR61" s="214">
        <f>'1b Historical level tables'!AR54</f>
        <v>50.991023483365936</v>
      </c>
      <c r="AT61" s="182" t="s">
        <v>556</v>
      </c>
      <c r="AU61" s="214">
        <f>'1b Historical level tables'!AU54</f>
        <v>64.944500000000033</v>
      </c>
      <c r="AV61" s="214">
        <f>'1b Historical level tables'!AV54</f>
        <v>65.770604207436435</v>
      </c>
      <c r="AW61" s="214">
        <f>'1b Historical level tables'!AW54</f>
        <v>66.723801369863025</v>
      </c>
      <c r="AX61" s="214">
        <f>'1b Historical level tables'!AX54</f>
        <v>67.295719667318977</v>
      </c>
      <c r="AY61" s="214">
        <f>'1b Historical level tables'!AY54</f>
        <v>68.058277397260298</v>
      </c>
      <c r="AZ61" s="214">
        <f>'1b Historical level tables'!AZ54</f>
        <v>68.566649217221112</v>
      </c>
      <c r="BA61" s="214">
        <f>'1b Historical level tables'!BA54</f>
        <v>68.94792808219178</v>
      </c>
      <c r="BB61" s="214">
        <f>'1b Historical level tables'!BB54</f>
        <v>69.138567514677106</v>
      </c>
      <c r="BC61" s="214">
        <f>'1b Historical level tables'!BC54</f>
        <v>69.519846379647774</v>
      </c>
      <c r="BD61" s="214">
        <f>'1b Historical level tables'!BD54</f>
        <v>70.790775929549909</v>
      </c>
      <c r="BE61" s="214">
        <f>'1b Historical level tables'!BE54</f>
        <v>72.887809686888446</v>
      </c>
      <c r="BF61" s="180"/>
      <c r="BG61" s="214">
        <f>'1b Historical level tables'!BG54</f>
        <v>76.573505381604704</v>
      </c>
      <c r="BH61" s="214">
        <f>'1b Historical level tables'!BH54</f>
        <v>76.573505381604704</v>
      </c>
      <c r="BI61" s="214">
        <f>'1b Historical level tables'!BI54</f>
        <v>79.62373630136986</v>
      </c>
      <c r="BJ61" s="214">
        <f>'1b Historical level tables'!BJ54</f>
        <v>79.62373630136986</v>
      </c>
      <c r="BK61" s="214">
        <f>'1b Historical level tables'!BK54</f>
        <v>82.229141878669253</v>
      </c>
      <c r="BL61" s="214">
        <f>'1b Historical level tables'!BL54</f>
        <v>82.229141878669253</v>
      </c>
      <c r="BM61" s="214">
        <f>'1b Historical level tables'!BM54</f>
        <v>82.928153131115451</v>
      </c>
      <c r="BN61" s="214">
        <f>'1b Historical level tables'!BN54</f>
        <v>82.928153131115451</v>
      </c>
      <c r="BO61" s="150"/>
      <c r="BP61" s="182" t="s">
        <v>556</v>
      </c>
      <c r="BQ61" s="214">
        <f t="shared" si="58"/>
        <v>104.60930000000005</v>
      </c>
      <c r="BR61" s="214">
        <f t="shared" si="59"/>
        <v>105.93994667318985</v>
      </c>
      <c r="BS61" s="214">
        <f t="shared" si="60"/>
        <v>107.4753082191781</v>
      </c>
      <c r="BT61" s="214">
        <f t="shared" si="61"/>
        <v>108.39652514677104</v>
      </c>
      <c r="BU61" s="214">
        <f t="shared" si="62"/>
        <v>109.62481438356166</v>
      </c>
      <c r="BV61" s="214">
        <f t="shared" si="63"/>
        <v>110.44367387475536</v>
      </c>
      <c r="BW61" s="214">
        <f t="shared" si="64"/>
        <v>111.05781849315068</v>
      </c>
      <c r="BX61" s="214">
        <f t="shared" si="65"/>
        <v>111.36489080234833</v>
      </c>
      <c r="BY61" s="214">
        <f t="shared" si="66"/>
        <v>111.97903542074366</v>
      </c>
      <c r="BZ61" s="214">
        <f t="shared" si="67"/>
        <v>114.02618414872801</v>
      </c>
      <c r="CA61" s="214">
        <f t="shared" si="68"/>
        <v>117.40397954990215</v>
      </c>
      <c r="CB61" s="180"/>
      <c r="CC61" s="214">
        <f t="shared" si="51"/>
        <v>123.34071086105675</v>
      </c>
      <c r="CD61" s="214">
        <f t="shared" si="52"/>
        <v>123.34071086105675</v>
      </c>
      <c r="CE61" s="214">
        <f t="shared" si="53"/>
        <v>128.25386780821918</v>
      </c>
      <c r="CF61" s="214">
        <f t="shared" si="54"/>
        <v>128.25386780821918</v>
      </c>
      <c r="CG61" s="214">
        <f t="shared" si="55"/>
        <v>132.45052270058707</v>
      </c>
      <c r="CH61" s="214">
        <f t="shared" si="56"/>
        <v>132.45052270058707</v>
      </c>
      <c r="CI61" s="214">
        <f t="shared" si="57"/>
        <v>133.57645450097846</v>
      </c>
      <c r="CJ61" s="214">
        <f t="shared" si="57"/>
        <v>133.57645450097846</v>
      </c>
    </row>
    <row r="62" spans="2:88" s="165" customFormat="1" ht="10.5" customHeight="1" x14ac:dyDescent="0.25">
      <c r="B62" s="182" t="s">
        <v>557</v>
      </c>
      <c r="C62" s="214">
        <f>'1b Historical level tables'!C55</f>
        <v>0</v>
      </c>
      <c r="D62" s="214">
        <f>'1b Historical level tables'!D55</f>
        <v>-0.1310662676190151</v>
      </c>
      <c r="E62" s="214">
        <f>'1b Historical level tables'!E55</f>
        <v>1.6490220555819268</v>
      </c>
      <c r="F62" s="214">
        <f>'1b Historical level tables'!F55</f>
        <v>7.9249822078168828</v>
      </c>
      <c r="G62" s="214">
        <f>'1b Historical level tables'!G55</f>
        <v>9.5945159615724229</v>
      </c>
      <c r="H62" s="214">
        <f>'1b Historical level tables'!H55</f>
        <v>9.6655312765157912</v>
      </c>
      <c r="I62" s="214">
        <f>'1b Historical level tables'!I55</f>
        <v>11.448655558303896</v>
      </c>
      <c r="J62" s="214">
        <f>'1b Historical level tables'!J55</f>
        <v>11.630458109953564</v>
      </c>
      <c r="K62" s="214">
        <f>'1b Historical level tables'!K55</f>
        <v>11.375413031411084</v>
      </c>
      <c r="L62" s="214">
        <f>'1b Historical level tables'!L55</f>
        <v>11.405483218834176</v>
      </c>
      <c r="M62" s="214">
        <f>'1b Historical level tables'!M55</f>
        <v>10.452988037960663</v>
      </c>
      <c r="N62" s="180"/>
      <c r="O62" s="214">
        <f>'1b Historical level tables'!O55</f>
        <v>11.090106502704797</v>
      </c>
      <c r="P62" s="214">
        <f>'1b Historical level tables'!P55</f>
        <v>11.090106502704797</v>
      </c>
      <c r="Q62" s="214">
        <f>'1b Historical level tables'!Q55</f>
        <v>11.951673643525851</v>
      </c>
      <c r="R62" s="214">
        <f>'1b Historical level tables'!R55</f>
        <v>11.951673643525851</v>
      </c>
      <c r="S62" s="214">
        <f>'1b Historical level tables'!S55</f>
        <v>10.69908760649443</v>
      </c>
      <c r="T62" s="214">
        <f>'1b Historical level tables'!T55</f>
        <v>10.69908760649443</v>
      </c>
      <c r="U62" s="214">
        <f>'1b Historical level tables'!U55</f>
        <v>11.082285041361699</v>
      </c>
      <c r="V62" s="214">
        <f>'1b Historical level tables'!V55</f>
        <v>11.082285041361699</v>
      </c>
      <c r="W62" s="150"/>
      <c r="X62" s="182" t="s">
        <v>557</v>
      </c>
      <c r="Y62" s="214">
        <f>'1b Historical level tables'!Y55</f>
        <v>0</v>
      </c>
      <c r="Z62" s="214">
        <f>'1b Historical level tables'!Z55</f>
        <v>-0.1310662676190151</v>
      </c>
      <c r="AA62" s="214">
        <f>'1b Historical level tables'!AA55</f>
        <v>1.6490220555819268</v>
      </c>
      <c r="AB62" s="214">
        <f>'1b Historical level tables'!AB55</f>
        <v>7.9249822078168828</v>
      </c>
      <c r="AC62" s="214">
        <f>'1b Historical level tables'!AC55</f>
        <v>9.5945159615724229</v>
      </c>
      <c r="AD62" s="214">
        <f>'1b Historical level tables'!AD55</f>
        <v>9.6655312765157912</v>
      </c>
      <c r="AE62" s="214">
        <f>'1b Historical level tables'!AE55</f>
        <v>11.448655558303896</v>
      </c>
      <c r="AF62" s="214">
        <f>'1b Historical level tables'!AF55</f>
        <v>11.630458109953564</v>
      </c>
      <c r="AG62" s="214">
        <f>'1b Historical level tables'!AG55</f>
        <v>11.375413031411084</v>
      </c>
      <c r="AH62" s="214">
        <f>'1b Historical level tables'!AH55</f>
        <v>11.405483218834176</v>
      </c>
      <c r="AI62" s="214">
        <f>'1b Historical level tables'!AI55</f>
        <v>10.452988037960663</v>
      </c>
      <c r="AJ62" s="180"/>
      <c r="AK62" s="214">
        <f>'1b Historical level tables'!AK55</f>
        <v>11.090106502704797</v>
      </c>
      <c r="AL62" s="214">
        <f>'1b Historical level tables'!AL55</f>
        <v>11.090106502704797</v>
      </c>
      <c r="AM62" s="214">
        <f>'1b Historical level tables'!AM55</f>
        <v>11.951673643525851</v>
      </c>
      <c r="AN62" s="214">
        <f>'1b Historical level tables'!AN55</f>
        <v>11.951673643525851</v>
      </c>
      <c r="AO62" s="214">
        <f>'1b Historical level tables'!AO55</f>
        <v>10.69908760649443</v>
      </c>
      <c r="AP62" s="214">
        <f>'1b Historical level tables'!AP55</f>
        <v>10.69908760649443</v>
      </c>
      <c r="AQ62" s="214">
        <f>'1b Historical level tables'!AQ55</f>
        <v>11.082285041361699</v>
      </c>
      <c r="AR62" s="214">
        <f>'1b Historical level tables'!AR55</f>
        <v>11.082285041361699</v>
      </c>
      <c r="AT62" s="182" t="s">
        <v>557</v>
      </c>
      <c r="AU62" s="214">
        <f>'1b Historical level tables'!AU55</f>
        <v>0</v>
      </c>
      <c r="AV62" s="214">
        <f>'1b Historical level tables'!AV55</f>
        <v>-0.1023941345466083</v>
      </c>
      <c r="AW62" s="214">
        <f>'1b Historical level tables'!AW55</f>
        <v>1.3107897268148034</v>
      </c>
      <c r="AX62" s="214">
        <f>'1b Historical level tables'!AX55</f>
        <v>8.7391024854837429</v>
      </c>
      <c r="AY62" s="214">
        <f>'1b Historical level tables'!AY55</f>
        <v>10.102089688688181</v>
      </c>
      <c r="AZ62" s="214">
        <f>'1b Historical level tables'!AZ55</f>
        <v>10.300173121233545</v>
      </c>
      <c r="BA62" s="214">
        <f>'1b Historical level tables'!BA55</f>
        <v>11.847822371645295</v>
      </c>
      <c r="BB62" s="214">
        <f>'1b Historical level tables'!BB55</f>
        <v>7.7038430079225835</v>
      </c>
      <c r="BC62" s="214">
        <f>'1b Historical level tables'!BC55</f>
        <v>7.5210837283470982</v>
      </c>
      <c r="BD62" s="214">
        <f>'1b Historical level tables'!BD55</f>
        <v>5.503966281336238</v>
      </c>
      <c r="BE62" s="214">
        <f>'1b Historical level tables'!BE55</f>
        <v>2.3340147638275894</v>
      </c>
      <c r="BF62" s="180"/>
      <c r="BG62" s="214">
        <f>'1b Historical level tables'!BG55</f>
        <v>2.3848554466543854</v>
      </c>
      <c r="BH62" s="214">
        <f>'1b Historical level tables'!BH55</f>
        <v>2.3848554466543854</v>
      </c>
      <c r="BI62" s="214">
        <f>'1b Historical level tables'!BI55</f>
        <v>2.7714012178486205</v>
      </c>
      <c r="BJ62" s="214">
        <f>'1b Historical level tables'!BJ55</f>
        <v>2.7714012178486205</v>
      </c>
      <c r="BK62" s="214">
        <f>'1b Historical level tables'!BK55</f>
        <v>1.1467264798929691</v>
      </c>
      <c r="BL62" s="214">
        <f>'1b Historical level tables'!BL55</f>
        <v>1.1467264798929691</v>
      </c>
      <c r="BM62" s="214">
        <f>'1b Historical level tables'!BM55</f>
        <v>0.70545632255527646</v>
      </c>
      <c r="BN62" s="214">
        <f>'1b Historical level tables'!BN55</f>
        <v>0.70545632255527646</v>
      </c>
      <c r="BO62" s="150"/>
      <c r="BP62" s="182" t="s">
        <v>557</v>
      </c>
      <c r="BQ62" s="214">
        <f t="shared" si="58"/>
        <v>0</v>
      </c>
      <c r="BR62" s="214">
        <f t="shared" si="59"/>
        <v>-0.23346040216562342</v>
      </c>
      <c r="BS62" s="214">
        <f t="shared" si="60"/>
        <v>2.9598117823967303</v>
      </c>
      <c r="BT62" s="214">
        <f t="shared" si="61"/>
        <v>16.664084693300627</v>
      </c>
      <c r="BU62" s="214">
        <f t="shared" si="62"/>
        <v>19.696605650260604</v>
      </c>
      <c r="BV62" s="214">
        <f t="shared" si="63"/>
        <v>19.965704397749334</v>
      </c>
      <c r="BW62" s="214">
        <f t="shared" si="64"/>
        <v>23.296477929949191</v>
      </c>
      <c r="BX62" s="214">
        <f t="shared" si="65"/>
        <v>19.334301117876148</v>
      </c>
      <c r="BY62" s="214">
        <f t="shared" si="66"/>
        <v>18.896496759758183</v>
      </c>
      <c r="BZ62" s="214">
        <f t="shared" si="67"/>
        <v>16.909449500170414</v>
      </c>
      <c r="CA62" s="214">
        <f t="shared" si="68"/>
        <v>12.787002801788253</v>
      </c>
      <c r="CB62" s="180"/>
      <c r="CC62" s="214">
        <f t="shared" si="51"/>
        <v>13.474961949359184</v>
      </c>
      <c r="CD62" s="214">
        <f t="shared" si="52"/>
        <v>13.474961949359184</v>
      </c>
      <c r="CE62" s="214">
        <f t="shared" si="53"/>
        <v>14.723074861374471</v>
      </c>
      <c r="CF62" s="214">
        <f t="shared" si="54"/>
        <v>14.723074861374471</v>
      </c>
      <c r="CG62" s="214">
        <f t="shared" si="55"/>
        <v>11.845814086387399</v>
      </c>
      <c r="CH62" s="214">
        <f t="shared" si="56"/>
        <v>11.845814086387399</v>
      </c>
      <c r="CI62" s="214">
        <f t="shared" si="57"/>
        <v>11.787741363916975</v>
      </c>
      <c r="CJ62" s="214">
        <f t="shared" si="57"/>
        <v>11.787741363916975</v>
      </c>
    </row>
    <row r="63" spans="2:88" s="165" customFormat="1" ht="10.5" customHeight="1" x14ac:dyDescent="0.25">
      <c r="B63" s="182" t="s">
        <v>558</v>
      </c>
      <c r="C63" s="214">
        <f>'1b Historical level tables'!C56</f>
        <v>13.745800000000001</v>
      </c>
      <c r="D63" s="214">
        <f>'1b Historical level tables'!D56</f>
        <v>13.920648727984345</v>
      </c>
      <c r="E63" s="214">
        <f>'1b Historical level tables'!E56</f>
        <v>14.122397260273971</v>
      </c>
      <c r="F63" s="214">
        <f>'1b Historical level tables'!F56</f>
        <v>14.243446379647756</v>
      </c>
      <c r="G63" s="214">
        <f>'1b Historical level tables'!G56</f>
        <v>14.404845205479452</v>
      </c>
      <c r="H63" s="214">
        <f>'1b Historical level tables'!H56</f>
        <v>14.512444422700584</v>
      </c>
      <c r="I63" s="214">
        <f>'1b Historical level tables'!I56</f>
        <v>14.593143835616443</v>
      </c>
      <c r="J63" s="214">
        <f>'1b Historical level tables'!J56</f>
        <v>14.633493542074357</v>
      </c>
      <c r="K63" s="214">
        <f>'1b Historical level tables'!K56</f>
        <v>14.714192954990212</v>
      </c>
      <c r="L63" s="214">
        <f>'1b Historical level tables'!L56</f>
        <v>14.983190998043055</v>
      </c>
      <c r="M63" s="214">
        <f>'1b Historical level tables'!M56</f>
        <v>15.427037769080238</v>
      </c>
      <c r="N63" s="180"/>
      <c r="O63" s="214">
        <f>'1b Historical level tables'!O56</f>
        <v>16.207132093933463</v>
      </c>
      <c r="P63" s="214">
        <f>'1b Historical level tables'!P56</f>
        <v>16.207132093933463</v>
      </c>
      <c r="Q63" s="214">
        <f>'1b Historical level tables'!Q56</f>
        <v>16.852727397260278</v>
      </c>
      <c r="R63" s="214">
        <f>'1b Historical level tables'!R56</f>
        <v>16.852727397260278</v>
      </c>
      <c r="S63" s="214">
        <f>'1b Historical level tables'!S56</f>
        <v>17.40417338551859</v>
      </c>
      <c r="T63" s="214">
        <f>'1b Historical level tables'!T56</f>
        <v>17.40417338551859</v>
      </c>
      <c r="U63" s="214">
        <f>'1b Historical level tables'!U56</f>
        <v>17.552122309197646</v>
      </c>
      <c r="V63" s="214">
        <f>'1b Historical level tables'!V56</f>
        <v>17.552122309197646</v>
      </c>
      <c r="W63" s="150"/>
      <c r="X63" s="182" t="s">
        <v>558</v>
      </c>
      <c r="Y63" s="214">
        <f>'1b Historical level tables'!Y56</f>
        <v>13.745800000000001</v>
      </c>
      <c r="Z63" s="214">
        <f>'1b Historical level tables'!Z56</f>
        <v>13.920648727984345</v>
      </c>
      <c r="AA63" s="214">
        <f>'1b Historical level tables'!AA56</f>
        <v>14.122397260273971</v>
      </c>
      <c r="AB63" s="214">
        <f>'1b Historical level tables'!AB56</f>
        <v>14.243446379647756</v>
      </c>
      <c r="AC63" s="214">
        <f>'1b Historical level tables'!AC56</f>
        <v>14.404845205479452</v>
      </c>
      <c r="AD63" s="214">
        <f>'1b Historical level tables'!AD56</f>
        <v>14.512444422700584</v>
      </c>
      <c r="AE63" s="214">
        <f>'1b Historical level tables'!AE56</f>
        <v>14.593143835616443</v>
      </c>
      <c r="AF63" s="214">
        <f>'1b Historical level tables'!AF56</f>
        <v>14.633493542074357</v>
      </c>
      <c r="AG63" s="214">
        <f>'1b Historical level tables'!AG56</f>
        <v>14.714192954990212</v>
      </c>
      <c r="AH63" s="214">
        <f>'1b Historical level tables'!AH56</f>
        <v>14.983190998043055</v>
      </c>
      <c r="AI63" s="214">
        <f>'1b Historical level tables'!AI56</f>
        <v>15.427037769080238</v>
      </c>
      <c r="AJ63" s="180"/>
      <c r="AK63" s="214">
        <f>'1b Historical level tables'!AK56</f>
        <v>16.207132093933463</v>
      </c>
      <c r="AL63" s="214">
        <f>'1b Historical level tables'!AL56</f>
        <v>16.207132093933463</v>
      </c>
      <c r="AM63" s="214">
        <f>'1b Historical level tables'!AM56</f>
        <v>16.852727397260278</v>
      </c>
      <c r="AN63" s="214">
        <f>'1b Historical level tables'!AN56</f>
        <v>16.852727397260278</v>
      </c>
      <c r="AO63" s="214">
        <f>'1b Historical level tables'!AO56</f>
        <v>17.40417338551859</v>
      </c>
      <c r="AP63" s="214">
        <f>'1b Historical level tables'!AP56</f>
        <v>17.40417338551859</v>
      </c>
      <c r="AQ63" s="214">
        <f>'1b Historical level tables'!AQ56</f>
        <v>17.552122309197646</v>
      </c>
      <c r="AR63" s="214">
        <f>'1b Historical level tables'!AR56</f>
        <v>17.552122309197646</v>
      </c>
      <c r="AT63" s="182" t="s">
        <v>558</v>
      </c>
      <c r="AU63" s="214">
        <f>'1b Historical level tables'!AU56</f>
        <v>13.440300000000006</v>
      </c>
      <c r="AV63" s="214">
        <f>'1b Historical level tables'!AV56</f>
        <v>13.611262720156558</v>
      </c>
      <c r="AW63" s="214">
        <f>'1b Historical level tables'!AW56</f>
        <v>13.808527397260272</v>
      </c>
      <c r="AX63" s="214">
        <f>'1b Historical level tables'!AX56</f>
        <v>13.926886203522512</v>
      </c>
      <c r="AY63" s="214">
        <f>'1b Historical level tables'!AY56</f>
        <v>14.084697945205479</v>
      </c>
      <c r="AZ63" s="214">
        <f>'1b Historical level tables'!AZ56</f>
        <v>14.189905772994129</v>
      </c>
      <c r="BA63" s="214">
        <f>'1b Historical level tables'!BA56</f>
        <v>14.268811643835617</v>
      </c>
      <c r="BB63" s="214">
        <f>'1b Historical level tables'!BB56</f>
        <v>14.30826457925636</v>
      </c>
      <c r="BC63" s="214">
        <f>'1b Historical level tables'!BC56</f>
        <v>14.387170450097843</v>
      </c>
      <c r="BD63" s="214">
        <f>'1b Historical level tables'!BD56</f>
        <v>14.65019001956947</v>
      </c>
      <c r="BE63" s="214">
        <f>'1b Historical level tables'!BE56</f>
        <v>15.084172309197649</v>
      </c>
      <c r="BF63" s="180"/>
      <c r="BG63" s="214">
        <f>'1b Historical level tables'!BG56</f>
        <v>15.846929060665362</v>
      </c>
      <c r="BH63" s="214">
        <f>'1b Historical level tables'!BH56</f>
        <v>15.846929060665362</v>
      </c>
      <c r="BI63" s="214">
        <f>'1b Historical level tables'!BI56</f>
        <v>16.478176027397264</v>
      </c>
      <c r="BJ63" s="214">
        <f>'1b Historical level tables'!BJ56</f>
        <v>16.478176027397264</v>
      </c>
      <c r="BK63" s="214">
        <f>'1b Historical level tables'!BK56</f>
        <v>17.017366144814098</v>
      </c>
      <c r="BL63" s="214">
        <f>'1b Historical level tables'!BL56</f>
        <v>17.017366144814098</v>
      </c>
      <c r="BM63" s="214">
        <f>'1b Historical level tables'!BM56</f>
        <v>17.162026908023481</v>
      </c>
      <c r="BN63" s="214">
        <f>'1b Historical level tables'!BN56</f>
        <v>17.162026908023481</v>
      </c>
      <c r="BO63" s="150"/>
      <c r="BP63" s="182" t="s">
        <v>558</v>
      </c>
      <c r="BQ63" s="214">
        <f t="shared" si="58"/>
        <v>27.186100000000007</v>
      </c>
      <c r="BR63" s="214">
        <f t="shared" si="59"/>
        <v>27.531911448140903</v>
      </c>
      <c r="BS63" s="214">
        <f t="shared" si="60"/>
        <v>27.930924657534241</v>
      </c>
      <c r="BT63" s="214">
        <f t="shared" si="61"/>
        <v>28.170332583170268</v>
      </c>
      <c r="BU63" s="214">
        <f t="shared" si="62"/>
        <v>28.489543150684931</v>
      </c>
      <c r="BV63" s="214">
        <f t="shared" si="63"/>
        <v>28.702350195694713</v>
      </c>
      <c r="BW63" s="214">
        <f t="shared" si="64"/>
        <v>28.86195547945206</v>
      </c>
      <c r="BX63" s="214">
        <f t="shared" si="65"/>
        <v>28.941758121330714</v>
      </c>
      <c r="BY63" s="214">
        <f t="shared" si="66"/>
        <v>29.101363405088055</v>
      </c>
      <c r="BZ63" s="214">
        <f t="shared" si="67"/>
        <v>29.633381017612525</v>
      </c>
      <c r="CA63" s="214">
        <f t="shared" si="68"/>
        <v>30.511210078277887</v>
      </c>
      <c r="CB63" s="180"/>
      <c r="CC63" s="214">
        <f t="shared" si="51"/>
        <v>32.054061154598827</v>
      </c>
      <c r="CD63" s="214">
        <f t="shared" si="52"/>
        <v>32.054061154598827</v>
      </c>
      <c r="CE63" s="214">
        <f t="shared" si="53"/>
        <v>33.330903424657542</v>
      </c>
      <c r="CF63" s="214">
        <f t="shared" si="54"/>
        <v>33.330903424657542</v>
      </c>
      <c r="CG63" s="214">
        <f t="shared" si="55"/>
        <v>34.421539530332687</v>
      </c>
      <c r="CH63" s="214">
        <f t="shared" si="56"/>
        <v>34.421539530332687</v>
      </c>
      <c r="CI63" s="214">
        <f t="shared" si="57"/>
        <v>34.714149217221127</v>
      </c>
      <c r="CJ63" s="214">
        <f t="shared" si="57"/>
        <v>34.714149217221127</v>
      </c>
    </row>
    <row r="64" spans="2:88" s="165" customFormat="1" ht="10.5" customHeight="1" x14ac:dyDescent="0.25">
      <c r="B64" s="182" t="s">
        <v>559</v>
      </c>
      <c r="C64" s="214">
        <f>'1b Historical level tables'!C57</f>
        <v>3.6622026958201492</v>
      </c>
      <c r="D64" s="214">
        <f>'1b Historical level tables'!D57</f>
        <v>3.6839830807429519</v>
      </c>
      <c r="E64" s="214">
        <f>'1b Historical level tables'!E57</f>
        <v>3.8630472629937209</v>
      </c>
      <c r="F64" s="214">
        <f>'1b Historical level tables'!F57</f>
        <v>4.2494191046640877</v>
      </c>
      <c r="G64" s="214">
        <f>'1b Historical level tables'!G57</f>
        <v>4.3729071337019674</v>
      </c>
      <c r="H64" s="214">
        <f>'1b Historical level tables'!H57</f>
        <v>4.3900893149655102</v>
      </c>
      <c r="I64" s="214">
        <f>'1b Historical level tables'!I57</f>
        <v>4.5595959270257893</v>
      </c>
      <c r="J64" s="214">
        <f>'1b Historical level tables'!J57</f>
        <v>4.5588995949860287</v>
      </c>
      <c r="K64" s="214">
        <f>'1b Historical level tables'!K57</f>
        <v>4.6563278337353564</v>
      </c>
      <c r="L64" s="214">
        <f>'1b Historical level tables'!L57</f>
        <v>4.6503662936394656</v>
      </c>
      <c r="M64" s="214">
        <f>'1b Historical level tables'!M57</f>
        <v>8.6897812324474923</v>
      </c>
      <c r="N64" s="180"/>
      <c r="O64" s="214">
        <f>'1b Historical level tables'!O57</f>
        <v>8.8771229590853817</v>
      </c>
      <c r="P64" s="214">
        <f>'1b Historical level tables'!P57</f>
        <v>8.8771229590853817</v>
      </c>
      <c r="Q64" s="214">
        <f>'1b Historical level tables'!Q57</f>
        <v>10.172695410959976</v>
      </c>
      <c r="R64" s="214">
        <f>'1b Historical level tables'!R57</f>
        <v>10.172695410959976</v>
      </c>
      <c r="S64" s="214">
        <f>'1b Historical level tables'!S57</f>
        <v>10.192445576008542</v>
      </c>
      <c r="T64" s="214">
        <f>'1b Historical level tables'!T57</f>
        <v>10.192445576008542</v>
      </c>
      <c r="U64" s="214">
        <f>'1b Historical level tables'!U57</f>
        <v>11.268526312556281</v>
      </c>
      <c r="V64" s="214">
        <f>'1b Historical level tables'!V57</f>
        <v>11.268526312556281</v>
      </c>
      <c r="W64" s="150"/>
      <c r="X64" s="182" t="s">
        <v>559</v>
      </c>
      <c r="Y64" s="214">
        <f>'1b Historical level tables'!Y57</f>
        <v>3.6517461199536108</v>
      </c>
      <c r="Z64" s="214">
        <f>'1b Historical level tables'!Z57</f>
        <v>3.6735695751988793</v>
      </c>
      <c r="AA64" s="214">
        <f>'1b Historical level tables'!AA57</f>
        <v>3.8515906824622195</v>
      </c>
      <c r="AB64" s="214">
        <f>'1b Historical level tables'!AB57</f>
        <v>4.2353565289364106</v>
      </c>
      <c r="AC64" s="214">
        <f>'1b Historical level tables'!AC57</f>
        <v>4.3581503979455896</v>
      </c>
      <c r="AD64" s="214">
        <f>'1b Historical level tables'!AD57</f>
        <v>4.3753322578092595</v>
      </c>
      <c r="AE64" s="214">
        <f>'1b Historical level tables'!AE57</f>
        <v>4.5437267822180569</v>
      </c>
      <c r="AF64" s="214">
        <f>'1b Historical level tables'!AF57</f>
        <v>4.5430810140922073</v>
      </c>
      <c r="AG64" s="214">
        <f>'1b Historical level tables'!AG57</f>
        <v>4.6399088502024153</v>
      </c>
      <c r="AH64" s="214">
        <f>'1b Historical level tables'!AH57</f>
        <v>4.6342937687764527</v>
      </c>
      <c r="AI64" s="214">
        <f>'1b Historical level tables'!AI57</f>
        <v>8.6455346921667751</v>
      </c>
      <c r="AJ64" s="180"/>
      <c r="AK64" s="214">
        <f>'1b Historical level tables'!AK57</f>
        <v>8.832428477390355</v>
      </c>
      <c r="AL64" s="214">
        <f>'1b Historical level tables'!AL57</f>
        <v>8.832428477390355</v>
      </c>
      <c r="AM64" s="214">
        <f>'1b Historical level tables'!AM57</f>
        <v>10.119533579266587</v>
      </c>
      <c r="AN64" s="214">
        <f>'1b Historical level tables'!AN57</f>
        <v>10.119533579266587</v>
      </c>
      <c r="AO64" s="214">
        <f>'1b Historical level tables'!AO57</f>
        <v>10.139767019887911</v>
      </c>
      <c r="AP64" s="214">
        <f>'1b Historical level tables'!AP57</f>
        <v>10.139767019887911</v>
      </c>
      <c r="AQ64" s="214">
        <f>'1b Historical level tables'!AQ57</f>
        <v>11.208375925432893</v>
      </c>
      <c r="AR64" s="214">
        <f>'1b Historical level tables'!AR57</f>
        <v>11.208375925432893</v>
      </c>
      <c r="AT64" s="182" t="s">
        <v>559</v>
      </c>
      <c r="AU64" s="214">
        <f>'1b Historical level tables'!AU57</f>
        <v>4.1213929100624256</v>
      </c>
      <c r="AV64" s="214">
        <f>'1b Historical level tables'!AV57</f>
        <v>4.1630250557154813</v>
      </c>
      <c r="AW64" s="214">
        <f>'1b Historical level tables'!AW57</f>
        <v>4.3229473338273943</v>
      </c>
      <c r="AX64" s="214">
        <f>'1b Historical level tables'!AX57</f>
        <v>4.7831686255620358</v>
      </c>
      <c r="AY64" s="214">
        <f>'1b Historical level tables'!AY57</f>
        <v>4.9150689011051076</v>
      </c>
      <c r="AZ64" s="214">
        <f>'1b Historical level tables'!AZ57</f>
        <v>4.9507109401752043</v>
      </c>
      <c r="BA64" s="214">
        <f>'1b Historical level tables'!BA57</f>
        <v>5.0712131846455923</v>
      </c>
      <c r="BB64" s="214">
        <f>'1b Historical level tables'!BB57</f>
        <v>4.825950185154853</v>
      </c>
      <c r="BC64" s="214">
        <f>'1b Historical level tables'!BC57</f>
        <v>4.9263524085164416</v>
      </c>
      <c r="BD64" s="214">
        <f>'1b Historical level tables'!BD57</f>
        <v>4.8311640233743782</v>
      </c>
      <c r="BE64" s="214">
        <f>'1b Historical level tables'!BE57</f>
        <v>5.0358794269067833</v>
      </c>
      <c r="BF64" s="180"/>
      <c r="BG64" s="214">
        <f>'1b Historical level tables'!BG57</f>
        <v>5.2694809593693259</v>
      </c>
      <c r="BH64" s="214">
        <f>'1b Historical level tables'!BH57</f>
        <v>5.2694809593693259</v>
      </c>
      <c r="BI64" s="214">
        <f>'1b Historical level tables'!BI57</f>
        <v>5.3815496255541282</v>
      </c>
      <c r="BJ64" s="214">
        <f>'1b Historical level tables'!BJ57</f>
        <v>5.3815496255541282</v>
      </c>
      <c r="BK64" s="214">
        <f>'1b Historical level tables'!BK57</f>
        <v>5.437967147818215</v>
      </c>
      <c r="BL64" s="214">
        <f>'1b Historical level tables'!BL57</f>
        <v>5.437967147818215</v>
      </c>
      <c r="BM64" s="214">
        <f>'1b Historical level tables'!BM57</f>
        <v>5.4607202566785933</v>
      </c>
      <c r="BN64" s="214">
        <f>'1b Historical level tables'!BN57</f>
        <v>5.4607202566785933</v>
      </c>
      <c r="BO64" s="150"/>
      <c r="BP64" s="182" t="s">
        <v>559</v>
      </c>
      <c r="BQ64" s="214">
        <f t="shared" si="58"/>
        <v>7.7835956058825744</v>
      </c>
      <c r="BR64" s="214">
        <f t="shared" si="59"/>
        <v>7.8470081364584328</v>
      </c>
      <c r="BS64" s="214">
        <f t="shared" si="60"/>
        <v>8.1859945968211143</v>
      </c>
      <c r="BT64" s="214">
        <f t="shared" si="61"/>
        <v>9.0325877302261226</v>
      </c>
      <c r="BU64" s="214">
        <f t="shared" si="62"/>
        <v>9.287976034807075</v>
      </c>
      <c r="BV64" s="214">
        <f t="shared" si="63"/>
        <v>9.3408002551407137</v>
      </c>
      <c r="BW64" s="214">
        <f t="shared" si="64"/>
        <v>9.6308091116713825</v>
      </c>
      <c r="BX64" s="214">
        <f t="shared" si="65"/>
        <v>9.3848497801408826</v>
      </c>
      <c r="BY64" s="214">
        <f t="shared" si="66"/>
        <v>9.5826802422517972</v>
      </c>
      <c r="BZ64" s="214">
        <f t="shared" si="67"/>
        <v>9.4815303170138439</v>
      </c>
      <c r="CA64" s="214">
        <f t="shared" si="68"/>
        <v>13.725660659354276</v>
      </c>
      <c r="CB64" s="180"/>
      <c r="CC64" s="214">
        <f t="shared" si="51"/>
        <v>14.146603918454709</v>
      </c>
      <c r="CD64" s="214">
        <f t="shared" si="52"/>
        <v>14.146603918454709</v>
      </c>
      <c r="CE64" s="214">
        <f t="shared" si="53"/>
        <v>15.554245036514104</v>
      </c>
      <c r="CF64" s="214">
        <f t="shared" si="54"/>
        <v>15.554245036514104</v>
      </c>
      <c r="CG64" s="214">
        <f t="shared" si="55"/>
        <v>15.630412723826757</v>
      </c>
      <c r="CH64" s="214">
        <f t="shared" si="56"/>
        <v>15.630412723826757</v>
      </c>
      <c r="CI64" s="214">
        <f t="shared" si="57"/>
        <v>16.729246569234874</v>
      </c>
      <c r="CJ64" s="214">
        <f t="shared" si="57"/>
        <v>16.729246569234874</v>
      </c>
    </row>
    <row r="65" spans="2:88" s="165" customFormat="1" ht="10.5" customHeight="1" x14ac:dyDescent="0.25">
      <c r="B65" s="182" t="s">
        <v>560</v>
      </c>
      <c r="C65" s="214">
        <f>'1b Historical level tables'!C58</f>
        <v>1.5534128999515358</v>
      </c>
      <c r="D65" s="214">
        <f>'1b Historical level tables'!D58</f>
        <v>1.5644546996157886</v>
      </c>
      <c r="E65" s="214">
        <f>'1b Historical level tables'!E58</f>
        <v>1.6312993135340288</v>
      </c>
      <c r="F65" s="214">
        <f>'1b Historical level tables'!F58</f>
        <v>1.7694450548045115</v>
      </c>
      <c r="G65" s="214">
        <f>'1b Historical level tables'!G58</f>
        <v>1.8159743718331935</v>
      </c>
      <c r="H65" s="214">
        <f>'1b Historical level tables'!H58</f>
        <v>1.8240975148360354</v>
      </c>
      <c r="I65" s="214">
        <f>'1b Historical level tables'!I58</f>
        <v>1.8852383722765682</v>
      </c>
      <c r="J65" s="214">
        <f>'1b Historical level tables'!J58</f>
        <v>1.8857751198908732</v>
      </c>
      <c r="K65" s="214">
        <f>'1b Historical level tables'!K58</f>
        <v>1.9215820036885145</v>
      </c>
      <c r="L65" s="214">
        <f>'1b Historical level tables'!L58</f>
        <v>1.9246966066744722</v>
      </c>
      <c r="M65" s="214">
        <f>'1b Historical level tables'!M58</f>
        <v>3.3530591395714748</v>
      </c>
      <c r="N65" s="180"/>
      <c r="O65" s="214">
        <f>'1b Historical level tables'!O58</f>
        <v>3.4340145308264654</v>
      </c>
      <c r="P65" s="214">
        <f>'1b Historical level tables'!P58</f>
        <v>3.4340145308264654</v>
      </c>
      <c r="Q65" s="214">
        <f>'1b Historical level tables'!Q58</f>
        <v>3.9018838352864678</v>
      </c>
      <c r="R65" s="214">
        <f>'1b Historical level tables'!R58</f>
        <v>3.9018838352864678</v>
      </c>
      <c r="S65" s="214">
        <f>'1b Historical level tables'!S58</f>
        <v>4.7808194680155278</v>
      </c>
      <c r="T65" s="214">
        <f>'1b Historical level tables'!T58</f>
        <v>4.7107347746746226</v>
      </c>
      <c r="U65" s="214">
        <f>'1b Historical level tables'!U58</f>
        <v>5.3936058843320343</v>
      </c>
      <c r="V65" s="214">
        <f>'1b Historical level tables'!V58</f>
        <v>5.5605446404238235</v>
      </c>
      <c r="W65" s="150"/>
      <c r="X65" s="182" t="s">
        <v>560</v>
      </c>
      <c r="Y65" s="214">
        <f>'1b Historical level tables'!Y58</f>
        <v>1.5584087481901527</v>
      </c>
      <c r="Z65" s="214">
        <f>'1b Historical level tables'!Z58</f>
        <v>1.5695175061359099</v>
      </c>
      <c r="AA65" s="214">
        <f>'1b Historical level tables'!AA58</f>
        <v>1.6364182148110618</v>
      </c>
      <c r="AB65" s="214">
        <f>'1b Historical level tables'!AB58</f>
        <v>1.774559261386546</v>
      </c>
      <c r="AC65" s="214">
        <f>'1b Historical level tables'!AC58</f>
        <v>1.8211361715504066</v>
      </c>
      <c r="AD65" s="214">
        <f>'1b Historical level tables'!AD58</f>
        <v>1.8293000000794521</v>
      </c>
      <c r="AE65" s="214">
        <f>'1b Historical level tables'!AE58</f>
        <v>1.8904498374196581</v>
      </c>
      <c r="AF65" s="214">
        <f>'1b Historical level tables'!AF58</f>
        <v>1.8910028237625016</v>
      </c>
      <c r="AG65" s="214">
        <f>'1b Historical level tables'!AG58</f>
        <v>1.9268285977751352</v>
      </c>
      <c r="AH65" s="214">
        <f>'1b Historical level tables'!AH58</f>
        <v>1.9300516403503027</v>
      </c>
      <c r="AI65" s="214">
        <f>'1b Historical level tables'!AI58</f>
        <v>3.3580363523898855</v>
      </c>
      <c r="AJ65" s="180"/>
      <c r="AK65" s="214">
        <f>'1b Historical level tables'!AK58</f>
        <v>3.439278083110866</v>
      </c>
      <c r="AL65" s="214">
        <f>'1b Historical level tables'!AL58</f>
        <v>3.439278083110866</v>
      </c>
      <c r="AM65" s="214">
        <f>'1b Historical level tables'!AM58</f>
        <v>3.9072275424425578</v>
      </c>
      <c r="AN65" s="214">
        <f>'1b Historical level tables'!AN58</f>
        <v>3.9072275424425578</v>
      </c>
      <c r="AO65" s="214">
        <f>'1b Historical level tables'!AO58</f>
        <v>4.4056037923243272</v>
      </c>
      <c r="AP65" s="214">
        <f>'1b Historical level tables'!AP58</f>
        <v>4.3401082500876145</v>
      </c>
      <c r="AQ65" s="214">
        <f>'1b Historical level tables'!AQ58</f>
        <v>4.9861034412815863</v>
      </c>
      <c r="AR65" s="214">
        <f>'1b Historical level tables'!AR58</f>
        <v>5.147500656419373</v>
      </c>
      <c r="AT65" s="182" t="s">
        <v>560</v>
      </c>
      <c r="AU65" s="214">
        <f>'1b Historical level tables'!AU58</f>
        <v>1.7277359161924084</v>
      </c>
      <c r="AV65" s="214">
        <f>'1b Historical level tables'!AV58</f>
        <v>1.7458702702451385</v>
      </c>
      <c r="AW65" s="214">
        <f>'1b Historical level tables'!AW58</f>
        <v>1.8066313065580684</v>
      </c>
      <c r="AX65" s="214">
        <f>'1b Historical level tables'!AX58</f>
        <v>1.9727857209910991</v>
      </c>
      <c r="AY65" s="214">
        <f>'1b Historical level tables'!AY58</f>
        <v>2.0228053836049296</v>
      </c>
      <c r="AZ65" s="214">
        <f>'1b Historical level tables'!AZ58</f>
        <v>2.0375334161975194</v>
      </c>
      <c r="BA65" s="214">
        <f>'1b Historical level tables'!BA58</f>
        <v>2.0819665547461161</v>
      </c>
      <c r="BB65" s="214">
        <f>'1b Historical level tables'!BB58</f>
        <v>1.9954046549190605</v>
      </c>
      <c r="BC65" s="214">
        <f>'1b Historical level tables'!BC58</f>
        <v>2.0326811700265917</v>
      </c>
      <c r="BD65" s="214">
        <f>'1b Historical level tables'!BD58</f>
        <v>2.0038834567790653</v>
      </c>
      <c r="BE65" s="214">
        <f>'1b Historical level tables'!BE58</f>
        <v>2.0851778564644396</v>
      </c>
      <c r="BF65" s="180"/>
      <c r="BG65" s="214">
        <f>'1b Historical level tables'!BG58</f>
        <v>2.1831248818332218</v>
      </c>
      <c r="BH65" s="214">
        <f>'1b Historical level tables'!BH58</f>
        <v>2.1831248818332218</v>
      </c>
      <c r="BI65" s="214">
        <f>'1b Historical level tables'!BI58</f>
        <v>2.2352529825944063</v>
      </c>
      <c r="BJ65" s="214">
        <f>'1b Historical level tables'!BJ58</f>
        <v>2.2352529825944063</v>
      </c>
      <c r="BK65" s="214">
        <f>'1b Historical level tables'!BK58</f>
        <v>2.8956837078098241</v>
      </c>
      <c r="BL65" s="214">
        <f>'1b Historical level tables'!BL58</f>
        <v>2.8166451173747999</v>
      </c>
      <c r="BM65" s="214">
        <f>'1b Historical level tables'!BM58</f>
        <v>3.0642518597776105</v>
      </c>
      <c r="BN65" s="214">
        <f>'1b Historical level tables'!BN58</f>
        <v>3.1893067382688369</v>
      </c>
      <c r="BO65" s="150"/>
      <c r="BP65" s="182" t="s">
        <v>560</v>
      </c>
      <c r="BQ65" s="214">
        <f t="shared" si="58"/>
        <v>3.2811488161439444</v>
      </c>
      <c r="BR65" s="214">
        <f t="shared" si="59"/>
        <v>3.3103249698609272</v>
      </c>
      <c r="BS65" s="214">
        <f t="shared" si="60"/>
        <v>3.4379306200920974</v>
      </c>
      <c r="BT65" s="214">
        <f t="shared" si="61"/>
        <v>3.7422307757956106</v>
      </c>
      <c r="BU65" s="214">
        <f t="shared" si="62"/>
        <v>3.8387797554381233</v>
      </c>
      <c r="BV65" s="214">
        <f t="shared" si="63"/>
        <v>3.861630931033555</v>
      </c>
      <c r="BW65" s="214">
        <f t="shared" si="64"/>
        <v>3.9672049270226841</v>
      </c>
      <c r="BX65" s="214">
        <f t="shared" si="65"/>
        <v>3.8811797748099339</v>
      </c>
      <c r="BY65" s="214">
        <f t="shared" si="66"/>
        <v>3.9542631737151064</v>
      </c>
      <c r="BZ65" s="214">
        <f t="shared" si="67"/>
        <v>3.9285800634535377</v>
      </c>
      <c r="CA65" s="214">
        <f t="shared" si="68"/>
        <v>5.4382369960359149</v>
      </c>
      <c r="CB65" s="180"/>
      <c r="CC65" s="214">
        <f t="shared" si="51"/>
        <v>5.6171394126596876</v>
      </c>
      <c r="CD65" s="214">
        <f t="shared" si="52"/>
        <v>5.6171394126596876</v>
      </c>
      <c r="CE65" s="214">
        <f t="shared" si="53"/>
        <v>6.1371368178808741</v>
      </c>
      <c r="CF65" s="214">
        <f t="shared" si="54"/>
        <v>6.1371368178808741</v>
      </c>
      <c r="CG65" s="214">
        <f t="shared" si="55"/>
        <v>7.6765031758253519</v>
      </c>
      <c r="CH65" s="214">
        <f t="shared" si="56"/>
        <v>7.5273798920494226</v>
      </c>
      <c r="CI65" s="214">
        <f t="shared" si="57"/>
        <v>8.4578577441096456</v>
      </c>
      <c r="CJ65" s="214">
        <f t="shared" si="57"/>
        <v>8.7498513786926608</v>
      </c>
    </row>
    <row r="66" spans="2:88" s="165" customFormat="1" ht="10.5" customHeight="1" x14ac:dyDescent="0.25">
      <c r="B66" s="183" t="s">
        <v>561</v>
      </c>
      <c r="C66" s="214">
        <f>'1b Historical level tables'!C59</f>
        <v>0.95643384430240752</v>
      </c>
      <c r="D66" s="214">
        <f>'1b Historical level tables'!D59</f>
        <v>0.96494241915025136</v>
      </c>
      <c r="E66" s="214">
        <f>'1b Historical level tables'!E59</f>
        <v>1.0121381069261055</v>
      </c>
      <c r="F66" s="214">
        <f>'1b Historical level tables'!F59</f>
        <v>1.1185902628474014</v>
      </c>
      <c r="G66" s="214">
        <f>'1b Historical level tables'!G59</f>
        <v>1.1571549138539119</v>
      </c>
      <c r="H66" s="214">
        <f>'1b Historical level tables'!H59</f>
        <v>1.1634144342528536</v>
      </c>
      <c r="I66" s="214">
        <f>'1b Historical level tables'!I59</f>
        <v>1.1999166847172302</v>
      </c>
      <c r="J66" s="214">
        <f>'1b Historical level tables'!J59</f>
        <v>1.2003302909580229</v>
      </c>
      <c r="K66" s="214">
        <f>'1b Historical level tables'!K59</f>
        <v>1.225784724386396</v>
      </c>
      <c r="L66" s="214">
        <f>'1b Historical level tables'!L59</f>
        <v>1.2281847708854403</v>
      </c>
      <c r="M66" s="214">
        <f>'1b Historical level tables'!M59</f>
        <v>1.3479274663842966</v>
      </c>
      <c r="N66" s="180"/>
      <c r="O66" s="214">
        <f>'1b Historical level tables'!O59</f>
        <v>1.4103099607941125</v>
      </c>
      <c r="P66" s="214">
        <f>'1b Historical level tables'!P59</f>
        <v>1.4103099607941125</v>
      </c>
      <c r="Q66" s="214">
        <f>'1b Historical level tables'!Q59</f>
        <v>1.4965816568244248</v>
      </c>
      <c r="R66" s="214">
        <f>'1b Historical level tables'!R59</f>
        <v>1.4965816568244248</v>
      </c>
      <c r="S66" s="214">
        <f>'1b Historical level tables'!S59</f>
        <v>1.5227714053575176</v>
      </c>
      <c r="T66" s="214">
        <f>'1b Historical level tables'!T59</f>
        <v>1.5217452953623134</v>
      </c>
      <c r="U66" s="214">
        <f>'1b Historical level tables'!U59</f>
        <v>1.5644509701708686</v>
      </c>
      <c r="V66" s="214">
        <f>'1b Historical level tables'!V59</f>
        <v>1.5668951204988084</v>
      </c>
      <c r="W66" s="150"/>
      <c r="X66" s="183" t="s">
        <v>561</v>
      </c>
      <c r="Y66" s="214">
        <f>'1b Historical level tables'!Y59</f>
        <v>0.9602835381892072</v>
      </c>
      <c r="Z66" s="214">
        <f>'1b Historical level tables'!Z59</f>
        <v>0.9688437096578183</v>
      </c>
      <c r="AA66" s="214">
        <f>'1b Historical level tables'!AA59</f>
        <v>1.0160826228545514</v>
      </c>
      <c r="AB66" s="214">
        <f>'1b Historical level tables'!AB59</f>
        <v>1.1225311611442117</v>
      </c>
      <c r="AC66" s="214">
        <f>'1b Historical level tables'!AC59</f>
        <v>1.1611324864035819</v>
      </c>
      <c r="AD66" s="214">
        <f>'1b Historical level tables'!AD59</f>
        <v>1.1674233581995286</v>
      </c>
      <c r="AE66" s="214">
        <f>'1b Historical level tables'!AE59</f>
        <v>1.2039325283826847</v>
      </c>
      <c r="AF66" s="214">
        <f>'1b Historical level tables'!AF59</f>
        <v>1.2043586478406527</v>
      </c>
      <c r="AG66" s="214">
        <f>'1b Historical level tables'!AG59</f>
        <v>1.2298276376649981</v>
      </c>
      <c r="AH66" s="214">
        <f>'1b Historical level tables'!AH59</f>
        <v>1.2323112453940335</v>
      </c>
      <c r="AI66" s="214">
        <f>'1b Historical level tables'!AI59</f>
        <v>1.3517628002145414</v>
      </c>
      <c r="AJ66" s="180"/>
      <c r="AK66" s="214">
        <f>'1b Historical level tables'!AK59</f>
        <v>1.4143659416975116</v>
      </c>
      <c r="AL66" s="214">
        <f>'1b Historical level tables'!AL59</f>
        <v>1.4143659416975116</v>
      </c>
      <c r="AM66" s="214">
        <f>'1b Historical level tables'!AM59</f>
        <v>1.5006994033589645</v>
      </c>
      <c r="AN66" s="214">
        <f>'1b Historical level tables'!AN59</f>
        <v>1.5006994033589645</v>
      </c>
      <c r="AO66" s="214">
        <f>'1b Historical level tables'!AO59</f>
        <v>1.5214821047878382</v>
      </c>
      <c r="AP66" s="214">
        <f>'1b Historical level tables'!AP59</f>
        <v>1.5205231845539513</v>
      </c>
      <c r="AQ66" s="214">
        <f>'1b Historical level tables'!AQ59</f>
        <v>1.5626218595480901</v>
      </c>
      <c r="AR66" s="214">
        <f>'1b Historical level tables'!AR59</f>
        <v>1.5649848761749223</v>
      </c>
      <c r="AT66" s="183" t="s">
        <v>561</v>
      </c>
      <c r="AU66" s="214">
        <f>'1b Historical level tables'!AU59</f>
        <v>1.3313563737099119</v>
      </c>
      <c r="AV66" s="214">
        <f>'1b Historical level tables'!AV59</f>
        <v>1.3453303193950956</v>
      </c>
      <c r="AW66" s="214">
        <f>'1b Historical level tables'!AW59</f>
        <v>1.3921514754585258</v>
      </c>
      <c r="AX66" s="214">
        <f>'1b Historical level tables'!AX59</f>
        <v>1.5201865163477373</v>
      </c>
      <c r="AY66" s="214">
        <f>'1b Historical level tables'!AY59</f>
        <v>1.5587305993916909</v>
      </c>
      <c r="AZ66" s="214">
        <f>'1b Historical level tables'!AZ59</f>
        <v>1.570079706555918</v>
      </c>
      <c r="BA66" s="214">
        <f>'1b Historical level tables'!BA59</f>
        <v>1.6043189335443675</v>
      </c>
      <c r="BB66" s="214">
        <f>'1b Historical level tables'!BB59</f>
        <v>1.5376161834451714</v>
      </c>
      <c r="BC66" s="214">
        <f>'1b Historical level tables'!BC59</f>
        <v>1.5663406693535709</v>
      </c>
      <c r="BD66" s="214">
        <f>'1b Historical level tables'!BD59</f>
        <v>1.5441497669586857</v>
      </c>
      <c r="BE66" s="214">
        <f>'1b Historical level tables'!BE59</f>
        <v>1.6067934940200319</v>
      </c>
      <c r="BF66" s="180"/>
      <c r="BG66" s="214">
        <f>'1b Historical level tables'!BG59</f>
        <v>1.6822693785510634</v>
      </c>
      <c r="BH66" s="214">
        <f>'1b Historical level tables'!BH59</f>
        <v>1.6822693785510634</v>
      </c>
      <c r="BI66" s="214">
        <f>'1b Historical level tables'!BI59</f>
        <v>1.7224381789721039</v>
      </c>
      <c r="BJ66" s="214">
        <f>'1b Historical level tables'!BJ59</f>
        <v>1.7224381789721039</v>
      </c>
      <c r="BK66" s="214">
        <f>'1b Historical level tables'!BK59</f>
        <v>1.7551867168913826</v>
      </c>
      <c r="BL66" s="214">
        <f>'1b Historical level tables'!BL59</f>
        <v>1.7540295128888239</v>
      </c>
      <c r="BM66" s="214">
        <f>'1b Historical level tables'!BM59</f>
        <v>1.7658967462791233</v>
      </c>
      <c r="BN66" s="214">
        <f>'1b Historical level tables'!BN59</f>
        <v>1.7677276747551134</v>
      </c>
      <c r="BO66" s="150"/>
      <c r="BP66" s="183" t="s">
        <v>561</v>
      </c>
      <c r="BQ66" s="214">
        <f t="shared" si="58"/>
        <v>2.2877902180123195</v>
      </c>
      <c r="BR66" s="214">
        <f t="shared" si="59"/>
        <v>2.310272738545347</v>
      </c>
      <c r="BS66" s="214">
        <f t="shared" si="60"/>
        <v>2.4042895823846315</v>
      </c>
      <c r="BT66" s="214">
        <f t="shared" si="61"/>
        <v>2.6387767791951386</v>
      </c>
      <c r="BU66" s="214">
        <f t="shared" si="62"/>
        <v>2.7158855132456026</v>
      </c>
      <c r="BV66" s="214">
        <f t="shared" si="63"/>
        <v>2.7334941408087716</v>
      </c>
      <c r="BW66" s="214">
        <f t="shared" si="64"/>
        <v>2.8042356182615977</v>
      </c>
      <c r="BX66" s="214">
        <f t="shared" si="65"/>
        <v>2.7379464744031941</v>
      </c>
      <c r="BY66" s="214">
        <f t="shared" si="66"/>
        <v>2.7921253937399668</v>
      </c>
      <c r="BZ66" s="214">
        <f t="shared" si="67"/>
        <v>2.772334537844126</v>
      </c>
      <c r="CA66" s="214">
        <f t="shared" si="68"/>
        <v>2.9547209604043285</v>
      </c>
      <c r="CB66" s="180"/>
      <c r="CC66" s="214">
        <f t="shared" si="51"/>
        <v>3.0925793393451757</v>
      </c>
      <c r="CD66" s="214">
        <f t="shared" si="52"/>
        <v>3.0925793393451757</v>
      </c>
      <c r="CE66" s="214">
        <f t="shared" si="53"/>
        <v>3.2190198357965287</v>
      </c>
      <c r="CF66" s="214">
        <f t="shared" si="54"/>
        <v>3.2190198357965287</v>
      </c>
      <c r="CG66" s="214">
        <f t="shared" si="55"/>
        <v>3.2779581222489003</v>
      </c>
      <c r="CH66" s="214">
        <f t="shared" si="56"/>
        <v>3.2757748082511373</v>
      </c>
      <c r="CI66" s="214">
        <f t="shared" si="57"/>
        <v>3.3303477164499919</v>
      </c>
      <c r="CJ66" s="214">
        <f t="shared" si="57"/>
        <v>3.3346227952539218</v>
      </c>
    </row>
    <row r="67" spans="2:88" s="165" customFormat="1" ht="10.5" customHeight="1" x14ac:dyDescent="0.25">
      <c r="B67" s="182" t="s">
        <v>563</v>
      </c>
      <c r="C67" s="214">
        <f>'1b Historical level tables'!C60</f>
        <v>82.714973755382402</v>
      </c>
      <c r="D67" s="214">
        <f>'1b Historical level tables'!D60</f>
        <v>83.30462944093604</v>
      </c>
      <c r="E67" s="214">
        <f>'1b Historical level tables'!E60</f>
        <v>86.869961250180737</v>
      </c>
      <c r="F67" s="214">
        <f>'1b Historical level tables'!F60</f>
        <v>94.247238890788609</v>
      </c>
      <c r="G67" s="214">
        <f>'1b Historical level tables'!G60</f>
        <v>96.734713952828457</v>
      </c>
      <c r="H67" s="214">
        <f>'1b Historical level tables'!H60</f>
        <v>97.168507138888316</v>
      </c>
      <c r="I67" s="214">
        <f>'1b Historical level tables'!I60</f>
        <v>100.42294792546593</v>
      </c>
      <c r="J67" s="214">
        <f>'1b Historical level tables'!J60</f>
        <v>100.45161139447517</v>
      </c>
      <c r="K67" s="214">
        <f>'1b Historical level tables'!K60</f>
        <v>102.36163788093087</v>
      </c>
      <c r="L67" s="214">
        <f>'1b Historical level tables'!L60</f>
        <v>102.52796433266482</v>
      </c>
      <c r="M67" s="214">
        <f>'1b Historical level tables'!M60</f>
        <v>177.82465139176094</v>
      </c>
      <c r="N67" s="180"/>
      <c r="O67" s="214">
        <f>'1b Historical level tables'!O60</f>
        <v>182.1478421922848</v>
      </c>
      <c r="P67" s="214">
        <f>'1b Historical level tables'!P60</f>
        <v>182.1478421922848</v>
      </c>
      <c r="Q67" s="214">
        <f>'1b Historical level tables'!Q60</f>
        <v>206.85880395175917</v>
      </c>
      <c r="R67" s="214">
        <f>'1b Historical level tables'!R60</f>
        <v>206.85880395175917</v>
      </c>
      <c r="S67" s="214">
        <f>'1b Historical level tables'!S60</f>
        <v>208.67378876436524</v>
      </c>
      <c r="T67" s="214">
        <f>'1b Historical level tables'!T60</f>
        <v>208.60267796102917</v>
      </c>
      <c r="U67" s="214">
        <f>'1b Historical level tables'!U60</f>
        <v>229.00423297302081</v>
      </c>
      <c r="V67" s="214">
        <f>'1b Historical level tables'!V60</f>
        <v>229.17361587944052</v>
      </c>
      <c r="W67" s="150"/>
      <c r="X67" s="182" t="s">
        <v>563</v>
      </c>
      <c r="Y67" s="214">
        <f>'1b Historical level tables'!Y60</f>
        <v>82.98176272164126</v>
      </c>
      <c r="Z67" s="214">
        <f>'1b Historical level tables'!Z60</f>
        <v>83.574994122439222</v>
      </c>
      <c r="AA67" s="214">
        <f>'1b Historical level tables'!AA60</f>
        <v>87.143321511512255</v>
      </c>
      <c r="AB67" s="214">
        <f>'1b Historical level tables'!AB60</f>
        <v>94.520348445380094</v>
      </c>
      <c r="AC67" s="214">
        <f>'1b Historical level tables'!AC60</f>
        <v>97.010365082489656</v>
      </c>
      <c r="AD67" s="214">
        <f>'1b Historical level tables'!AD60</f>
        <v>97.446330962546412</v>
      </c>
      <c r="AE67" s="214">
        <f>'1b Historical level tables'!AE60</f>
        <v>100.70125129494622</v>
      </c>
      <c r="AF67" s="214">
        <f>'1b Historical level tables'!AF60</f>
        <v>100.73078194674262</v>
      </c>
      <c r="AG67" s="214">
        <f>'1b Historical level tables'!AG60</f>
        <v>102.64181721102538</v>
      </c>
      <c r="AH67" s="214">
        <f>'1b Historical level tables'!AH60</f>
        <v>102.8139345684324</v>
      </c>
      <c r="AI67" s="214">
        <f>'1b Historical level tables'!AI60</f>
        <v>178.0904451867786</v>
      </c>
      <c r="AJ67" s="180"/>
      <c r="AK67" s="214">
        <f>'1b Historical level tables'!AK60</f>
        <v>182.42892712636078</v>
      </c>
      <c r="AL67" s="214">
        <f>'1b Historical level tables'!AL60</f>
        <v>182.42892712636078</v>
      </c>
      <c r="AM67" s="214">
        <f>'1b Historical level tables'!AM60</f>
        <v>207.14416932718106</v>
      </c>
      <c r="AN67" s="214">
        <f>'1b Historical level tables'!AN60</f>
        <v>207.14416932718106</v>
      </c>
      <c r="AO67" s="214">
        <f>'1b Historical level tables'!AO60</f>
        <v>208.58443850008547</v>
      </c>
      <c r="AP67" s="214">
        <f>'1b Historical level tables'!AP60</f>
        <v>208.51798403761489</v>
      </c>
      <c r="AQ67" s="214">
        <f>'1b Historical level tables'!AQ60</f>
        <v>228.87747314572712</v>
      </c>
      <c r="AR67" s="214">
        <f>'1b Historical level tables'!AR60</f>
        <v>229.04123337749175</v>
      </c>
      <c r="AT67" s="182" t="s">
        <v>563</v>
      </c>
      <c r="AU67" s="214">
        <f>'1b Historical level tables'!AU60</f>
        <v>92.264788086701628</v>
      </c>
      <c r="AV67" s="214">
        <f>'1b Historical level tables'!AV60</f>
        <v>93.233201325138921</v>
      </c>
      <c r="AW67" s="214">
        <f>'1b Historical level tables'!AW60</f>
        <v>96.477970439909456</v>
      </c>
      <c r="AX67" s="214">
        <f>'1b Historical level tables'!AX60</f>
        <v>105.3509710493535</v>
      </c>
      <c r="AY67" s="214">
        <f>'1b Historical level tables'!AY60</f>
        <v>108.02212786677039</v>
      </c>
      <c r="AZ67" s="214">
        <f>'1b Historical level tables'!AZ60</f>
        <v>108.80863626388928</v>
      </c>
      <c r="BA67" s="214">
        <f>'1b Historical level tables'!BA60</f>
        <v>111.18146076431874</v>
      </c>
      <c r="BB67" s="214">
        <f>'1b Historical level tables'!BB60</f>
        <v>106.55887043145906</v>
      </c>
      <c r="BC67" s="214">
        <f>'1b Historical level tables'!BC60</f>
        <v>108.54951595475562</v>
      </c>
      <c r="BD67" s="214">
        <f>'1b Historical level tables'!BD60</f>
        <v>107.01165656012073</v>
      </c>
      <c r="BE67" s="214">
        <f>'1b Historical level tables'!BE60</f>
        <v>111.35295113489376</v>
      </c>
      <c r="BF67" s="180"/>
      <c r="BG67" s="214">
        <f>'1b Historical level tables'!BG60</f>
        <v>116.58353148845229</v>
      </c>
      <c r="BH67" s="214">
        <f>'1b Historical level tables'!BH60</f>
        <v>116.58353148845229</v>
      </c>
      <c r="BI67" s="214">
        <f>'1b Historical level tables'!BI60</f>
        <v>119.36728340621774</v>
      </c>
      <c r="BJ67" s="214">
        <f>'1b Historical level tables'!BJ60</f>
        <v>119.36728340621774</v>
      </c>
      <c r="BK67" s="214">
        <f>'1b Historical level tables'!BK60</f>
        <v>121.63680114837715</v>
      </c>
      <c r="BL67" s="214">
        <f>'1b Historical level tables'!BL60</f>
        <v>121.55660535393956</v>
      </c>
      <c r="BM67" s="214">
        <f>'1b Historical level tables'!BM60</f>
        <v>122.3790205956831</v>
      </c>
      <c r="BN67" s="214">
        <f>'1b Historical level tables'!BN60</f>
        <v>122.50590640265031</v>
      </c>
      <c r="BO67" s="150"/>
      <c r="BP67" s="182" t="s">
        <v>563</v>
      </c>
      <c r="BQ67" s="214">
        <f t="shared" si="58"/>
        <v>174.97976184208403</v>
      </c>
      <c r="BR67" s="214">
        <f t="shared" si="59"/>
        <v>176.53783076607496</v>
      </c>
      <c r="BS67" s="214">
        <f t="shared" si="60"/>
        <v>183.34793169009021</v>
      </c>
      <c r="BT67" s="214">
        <f t="shared" si="61"/>
        <v>199.59820994014211</v>
      </c>
      <c r="BU67" s="214">
        <f t="shared" si="62"/>
        <v>204.75684181959883</v>
      </c>
      <c r="BV67" s="214">
        <f t="shared" si="63"/>
        <v>205.97714340277759</v>
      </c>
      <c r="BW67" s="214">
        <f t="shared" si="64"/>
        <v>211.60440868978469</v>
      </c>
      <c r="BX67" s="214">
        <f t="shared" si="65"/>
        <v>207.01048182593422</v>
      </c>
      <c r="BY67" s="214">
        <f t="shared" si="66"/>
        <v>210.91115383568649</v>
      </c>
      <c r="BZ67" s="214">
        <f t="shared" si="67"/>
        <v>209.53962089278554</v>
      </c>
      <c r="CA67" s="214">
        <f t="shared" si="68"/>
        <v>289.17760252665471</v>
      </c>
      <c r="CB67" s="180"/>
      <c r="CC67" s="214">
        <f t="shared" si="51"/>
        <v>298.73137368073708</v>
      </c>
      <c r="CD67" s="214">
        <f t="shared" si="52"/>
        <v>298.73137368073708</v>
      </c>
      <c r="CE67" s="214">
        <f t="shared" si="53"/>
        <v>326.22608735797689</v>
      </c>
      <c r="CF67" s="214">
        <f t="shared" si="54"/>
        <v>326.22608735797689</v>
      </c>
      <c r="CG67" s="214">
        <f t="shared" si="55"/>
        <v>330.31058991274239</v>
      </c>
      <c r="CH67" s="214">
        <f t="shared" si="56"/>
        <v>330.15928331496872</v>
      </c>
      <c r="CI67" s="214">
        <f t="shared" si="57"/>
        <v>351.38325356870394</v>
      </c>
      <c r="CJ67" s="214">
        <f t="shared" si="57"/>
        <v>351.67952228209083</v>
      </c>
    </row>
    <row r="68" spans="2:88" s="165" customFormat="1" ht="10.5" customHeight="1" x14ac:dyDescent="0.25">
      <c r="B68"/>
      <c r="C68"/>
      <c r="D68"/>
      <c r="E68"/>
      <c r="F68"/>
      <c r="G68"/>
      <c r="H68"/>
      <c r="I68"/>
      <c r="J68"/>
      <c r="K68"/>
      <c r="L68"/>
      <c r="M68"/>
      <c r="N68"/>
      <c r="O68"/>
      <c r="P68"/>
      <c r="Q68"/>
      <c r="R68"/>
      <c r="S68"/>
      <c r="T68"/>
      <c r="U68"/>
      <c r="V68"/>
      <c r="W68" s="150"/>
      <c r="X68"/>
      <c r="Y68"/>
      <c r="Z68"/>
      <c r="AA68"/>
      <c r="AB68"/>
      <c r="AC68"/>
      <c r="AD68"/>
      <c r="AE68"/>
      <c r="AF68"/>
      <c r="AG68"/>
      <c r="AH68"/>
      <c r="AI68"/>
      <c r="AJ68"/>
      <c r="AT68"/>
      <c r="AU68"/>
      <c r="AV68"/>
      <c r="AW68"/>
      <c r="AX68"/>
      <c r="AY68"/>
      <c r="AZ68"/>
      <c r="BA68"/>
      <c r="BB68"/>
      <c r="BC68"/>
      <c r="BD68"/>
      <c r="BE68"/>
      <c r="BF68"/>
      <c r="BG68"/>
      <c r="BH68"/>
      <c r="BI68"/>
      <c r="BJ68"/>
      <c r="BK68"/>
      <c r="BL68"/>
      <c r="BM68"/>
      <c r="BN68"/>
      <c r="BO68" s="150"/>
      <c r="BP68" s="182" t="s">
        <v>564</v>
      </c>
      <c r="BQ68" s="214">
        <f>BQ67*1.05</f>
        <v>183.72874993418824</v>
      </c>
      <c r="BR68" s="214">
        <f t="shared" ref="BR68:CA68" si="69">BR67*1.05</f>
        <v>185.36472230437872</v>
      </c>
      <c r="BS68" s="214">
        <f t="shared" si="69"/>
        <v>192.51532827459474</v>
      </c>
      <c r="BT68" s="214">
        <f t="shared" si="69"/>
        <v>209.57812043714924</v>
      </c>
      <c r="BU68" s="214">
        <f t="shared" si="69"/>
        <v>214.99468391057877</v>
      </c>
      <c r="BV68" s="214">
        <f t="shared" si="69"/>
        <v>216.27600057291647</v>
      </c>
      <c r="BW68" s="214">
        <f t="shared" si="69"/>
        <v>222.18462912427393</v>
      </c>
      <c r="BX68" s="214">
        <f t="shared" si="69"/>
        <v>217.36100591723095</v>
      </c>
      <c r="BY68" s="214">
        <f t="shared" si="69"/>
        <v>221.45671152747082</v>
      </c>
      <c r="BZ68" s="214">
        <f t="shared" si="69"/>
        <v>220.01660193742481</v>
      </c>
      <c r="CA68" s="214">
        <f t="shared" si="69"/>
        <v>303.63648265298747</v>
      </c>
      <c r="CB68" s="180"/>
      <c r="CC68" s="214">
        <f t="shared" ref="CC68:CH68" si="70">CC67*1.05</f>
        <v>313.66794236477392</v>
      </c>
      <c r="CD68" s="214">
        <f t="shared" si="70"/>
        <v>313.66794236477392</v>
      </c>
      <c r="CE68" s="214">
        <f t="shared" si="70"/>
        <v>342.53739172587575</v>
      </c>
      <c r="CF68" s="214">
        <f t="shared" si="70"/>
        <v>342.53739172587575</v>
      </c>
      <c r="CG68" s="214">
        <f t="shared" si="70"/>
        <v>346.8261194083795</v>
      </c>
      <c r="CH68" s="214">
        <f t="shared" si="70"/>
        <v>346.66724748071715</v>
      </c>
      <c r="CI68" s="214">
        <f t="shared" ref="CI68:CJ68" si="71">CI67*1.05</f>
        <v>368.95241624713913</v>
      </c>
      <c r="CJ68" s="214">
        <f t="shared" si="71"/>
        <v>369.26349839619536</v>
      </c>
    </row>
    <row r="69" spans="2:88" s="167" customFormat="1" ht="10.5" customHeight="1" x14ac:dyDescent="0.2">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6"/>
      <c r="BR69" s="176"/>
      <c r="BS69" s="176"/>
      <c r="BT69" s="176"/>
      <c r="BU69" s="176"/>
      <c r="BV69" s="176"/>
      <c r="BW69" s="176"/>
      <c r="BX69" s="176"/>
      <c r="BY69" s="176"/>
      <c r="BZ69" s="176"/>
      <c r="CA69" s="176"/>
      <c r="CB69" s="176"/>
      <c r="CC69" s="176"/>
      <c r="CD69" s="176"/>
      <c r="CE69" s="176"/>
      <c r="CF69" s="176"/>
      <c r="CG69" s="176"/>
      <c r="CH69" s="176"/>
    </row>
    <row r="70" spans="2:88" s="165" customFormat="1" ht="38.25" customHeight="1" x14ac:dyDescent="0.25">
      <c r="B70" s="178" t="s">
        <v>565</v>
      </c>
      <c r="C70" s="179" t="s">
        <v>533</v>
      </c>
      <c r="D70" s="179" t="s">
        <v>534</v>
      </c>
      <c r="E70" s="179" t="s">
        <v>535</v>
      </c>
      <c r="F70" s="179" t="s">
        <v>536</v>
      </c>
      <c r="G70" s="179" t="s">
        <v>537</v>
      </c>
      <c r="H70" s="179" t="s">
        <v>538</v>
      </c>
      <c r="I70" s="179" t="s">
        <v>539</v>
      </c>
      <c r="J70" s="179" t="s">
        <v>540</v>
      </c>
      <c r="K70" s="179" t="s">
        <v>541</v>
      </c>
      <c r="L70" s="179" t="s">
        <v>542</v>
      </c>
      <c r="M70" s="179" t="s">
        <v>543</v>
      </c>
      <c r="N70" s="180"/>
      <c r="O70" s="179" t="s">
        <v>544</v>
      </c>
      <c r="P70" s="179" t="s">
        <v>545</v>
      </c>
      <c r="Q70" s="179" t="s">
        <v>546</v>
      </c>
      <c r="R70" s="181" t="s">
        <v>547</v>
      </c>
      <c r="S70" s="181" t="s">
        <v>548</v>
      </c>
      <c r="T70" s="181" t="s">
        <v>549</v>
      </c>
      <c r="U70" s="181" t="s">
        <v>106</v>
      </c>
      <c r="V70" s="181" t="s">
        <v>107</v>
      </c>
      <c r="W70" s="150"/>
      <c r="X70" s="178" t="s">
        <v>565</v>
      </c>
      <c r="Y70" s="179" t="s">
        <v>533</v>
      </c>
      <c r="Z70" s="179" t="s">
        <v>534</v>
      </c>
      <c r="AA70" s="179" t="s">
        <v>535</v>
      </c>
      <c r="AB70" s="179" t="s">
        <v>536</v>
      </c>
      <c r="AC70" s="179" t="s">
        <v>537</v>
      </c>
      <c r="AD70" s="179" t="s">
        <v>538</v>
      </c>
      <c r="AE70" s="179" t="s">
        <v>539</v>
      </c>
      <c r="AF70" s="179" t="s">
        <v>540</v>
      </c>
      <c r="AG70" s="179" t="s">
        <v>541</v>
      </c>
      <c r="AH70" s="179" t="s">
        <v>542</v>
      </c>
      <c r="AI70" s="179" t="s">
        <v>543</v>
      </c>
      <c r="AJ70" s="180"/>
      <c r="AK70" s="179" t="s">
        <v>544</v>
      </c>
      <c r="AL70" s="179" t="s">
        <v>545</v>
      </c>
      <c r="AM70" s="179" t="s">
        <v>546</v>
      </c>
      <c r="AN70" s="181" t="s">
        <v>547</v>
      </c>
      <c r="AO70" s="181" t="s">
        <v>548</v>
      </c>
      <c r="AP70" s="181" t="s">
        <v>549</v>
      </c>
      <c r="AQ70" s="181" t="s">
        <v>106</v>
      </c>
      <c r="AR70" s="181" t="s">
        <v>107</v>
      </c>
      <c r="AT70" s="178" t="s">
        <v>565</v>
      </c>
      <c r="AU70" s="179" t="s">
        <v>533</v>
      </c>
      <c r="AV70" s="179" t="s">
        <v>534</v>
      </c>
      <c r="AW70" s="179" t="s">
        <v>535</v>
      </c>
      <c r="AX70" s="179" t="s">
        <v>536</v>
      </c>
      <c r="AY70" s="179" t="s">
        <v>537</v>
      </c>
      <c r="AZ70" s="179" t="s">
        <v>538</v>
      </c>
      <c r="BA70" s="179" t="s">
        <v>539</v>
      </c>
      <c r="BB70" s="179" t="s">
        <v>540</v>
      </c>
      <c r="BC70" s="179" t="s">
        <v>541</v>
      </c>
      <c r="BD70" s="179" t="s">
        <v>542</v>
      </c>
      <c r="BE70" s="179" t="s">
        <v>543</v>
      </c>
      <c r="BF70" s="180"/>
      <c r="BG70" s="179" t="s">
        <v>544</v>
      </c>
      <c r="BH70" s="179" t="s">
        <v>545</v>
      </c>
      <c r="BI70" s="179" t="s">
        <v>546</v>
      </c>
      <c r="BJ70" s="181" t="s">
        <v>547</v>
      </c>
      <c r="BK70" s="181" t="s">
        <v>548</v>
      </c>
      <c r="BL70" s="181" t="s">
        <v>549</v>
      </c>
      <c r="BM70" s="181" t="s">
        <v>106</v>
      </c>
      <c r="BN70" s="181" t="s">
        <v>107</v>
      </c>
      <c r="BO70" s="150"/>
      <c r="BP70" s="178" t="s">
        <v>565</v>
      </c>
      <c r="BQ70" s="179" t="s">
        <v>533</v>
      </c>
      <c r="BR70" s="179" t="s">
        <v>534</v>
      </c>
      <c r="BS70" s="179" t="s">
        <v>535</v>
      </c>
      <c r="BT70" s="179" t="s">
        <v>536</v>
      </c>
      <c r="BU70" s="179" t="s">
        <v>537</v>
      </c>
      <c r="BV70" s="179" t="s">
        <v>538</v>
      </c>
      <c r="BW70" s="179" t="s">
        <v>539</v>
      </c>
      <c r="BX70" s="179" t="s">
        <v>540</v>
      </c>
      <c r="BY70" s="179" t="s">
        <v>541</v>
      </c>
      <c r="BZ70" s="179" t="s">
        <v>542</v>
      </c>
      <c r="CA70" s="179" t="s">
        <v>543</v>
      </c>
      <c r="CB70" s="180"/>
      <c r="CC70" s="179" t="s">
        <v>544</v>
      </c>
      <c r="CD70" s="179" t="s">
        <v>545</v>
      </c>
      <c r="CE70" s="179" t="s">
        <v>546</v>
      </c>
      <c r="CF70" s="181" t="s">
        <v>547</v>
      </c>
      <c r="CG70" s="181" t="s">
        <v>548</v>
      </c>
      <c r="CH70" s="181" t="s">
        <v>549</v>
      </c>
      <c r="CI70" s="181" t="s">
        <v>106</v>
      </c>
      <c r="CJ70" s="181" t="s">
        <v>107</v>
      </c>
    </row>
    <row r="71" spans="2:88" s="165" customFormat="1" ht="10.5" customHeight="1" x14ac:dyDescent="0.25">
      <c r="B71" s="182" t="s">
        <v>550</v>
      </c>
      <c r="C71" s="214">
        <f>((IF('1b Historical level tables'!C64="-",0,'1b Historical level tables'!C64)-(IF('1b Historical level tables'!C49="-",0,'1b Historical level tables'!C49)))*'1c Consumption adjusted levels'!$C$7/3.1)+IF('1b Historical level tables'!C49="-",0,'1b Historical level tables'!C49)</f>
        <v>155.90441726789425</v>
      </c>
      <c r="D71" s="214">
        <f>((IF('1b Historical level tables'!D64="-",0,'1b Historical level tables'!D64)-(IF('1b Historical level tables'!D49="-",0,'1b Historical level tables'!D49)))*'1c Consumption adjusted levels'!$C$7/3.1)+IF('1b Historical level tables'!D49="-",0,'1b Historical level tables'!D49)</f>
        <v>149.18325460968612</v>
      </c>
      <c r="E71" s="214">
        <f>((IF('1b Historical level tables'!E64="-",0,'1b Historical level tables'!E64)-(IF('1b Historical level tables'!E49="-",0,'1b Historical level tables'!E49)))*'1c Consumption adjusted levels'!$C$7/3.1)+IF('1b Historical level tables'!E49="-",0,'1b Historical level tables'!E49)</f>
        <v>164.00030154598235</v>
      </c>
      <c r="F71" s="214">
        <f>((IF('1b Historical level tables'!F64="-",0,'1b Historical level tables'!F64)-(IF('1b Historical level tables'!F49="-",0,'1b Historical level tables'!F49)))*'1c Consumption adjusted levels'!$C$7/3.1)+IF('1b Historical level tables'!F49="-",0,'1b Historical level tables'!F49)</f>
        <v>179.11213462343758</v>
      </c>
      <c r="G71" s="214">
        <f>((IF('1b Historical level tables'!G64="-",0,'1b Historical level tables'!G64)-(IF('1b Historical level tables'!G49="-",0,'1b Historical level tables'!G49)))*'1c Consumption adjusted levels'!$C$7/3.1)+IF('1b Historical level tables'!G49="-",0,'1b Historical level tables'!G49)</f>
        <v>212.82249469929468</v>
      </c>
      <c r="H71" s="214">
        <f>((IF('1b Historical level tables'!H64="-",0,'1b Historical level tables'!H64)-(IF('1b Historical level tables'!H49="-",0,'1b Historical level tables'!H49)))*'1c Consumption adjusted levels'!$C$7/3.1)+IF('1b Historical level tables'!H49="-",0,'1b Historical level tables'!H49)</f>
        <v>192.33767067495862</v>
      </c>
      <c r="I71" s="214">
        <f>((IF('1b Historical level tables'!I64="-",0,'1b Historical level tables'!I64)-(IF('1b Historical level tables'!I49="-",0,'1b Historical level tables'!I49)))*'1c Consumption adjusted levels'!$C$7/3.1)+IF('1b Historical level tables'!I49="-",0,'1b Historical level tables'!I49)</f>
        <v>185.67579969586257</v>
      </c>
      <c r="J71" s="214">
        <f>((IF('1b Historical level tables'!J64="-",0,'1b Historical level tables'!J64)-(IF('1b Historical level tables'!J49="-",0,'1b Historical level tables'!J49)))*'1c Consumption adjusted levels'!$C$7/3.1)+IF('1b Historical level tables'!J49="-",0,'1b Historical level tables'!J49)</f>
        <v>162.24939907170486</v>
      </c>
      <c r="K71" s="214">
        <f>((IF('1b Historical level tables'!K64="-",0,'1b Historical level tables'!K64)-(IF('1b Historical level tables'!K49="-",0,'1b Historical level tables'!K49)))*'1c Consumption adjusted levels'!$C$7/3.1)+IF('1b Historical level tables'!K49="-",0,'1b Historical level tables'!K49)</f>
        <v>192.83894706919443</v>
      </c>
      <c r="L71" s="214">
        <f>((IF('1b Historical level tables'!L64="-",0,'1b Historical level tables'!L64)-(IF('1b Historical level tables'!L49="-",0,'1b Historical level tables'!L49)))*'1c Consumption adjusted levels'!$C$7/3.1)+IF('1b Historical level tables'!L49="-",0,'1b Historical level tables'!L49)</f>
        <v>242.04584304675112</v>
      </c>
      <c r="M71" s="214">
        <f>((IF('1b Historical level tables'!M64="-",0,'1b Historical level tables'!M64)-(IF('1b Historical level tables'!M49="-",0,'1b Historical level tables'!M49)))*'1c Consumption adjusted levels'!$C$7/3.1)+IF('1b Historical level tables'!M49="-",0,'1b Historical level tables'!M49)</f>
        <v>448.79754415583545</v>
      </c>
      <c r="N71" s="180"/>
      <c r="O71" s="214">
        <f>((IF('1b Historical level tables'!O64="-",0,'1b Historical level tables'!O64)-(IF('1b Historical level tables'!O49="-",0,'1b Historical level tables'!O49)))*'1c Consumption adjusted levels'!$C$7/3.1)+IF('1b Historical level tables'!O49="-",0,'1b Historical level tables'!O49)</f>
        <v>1005.5136076845566</v>
      </c>
      <c r="P71" s="214">
        <f>((IF('1b Historical level tables'!P64="-",0,'1b Historical level tables'!P64)-(IF('1b Historical level tables'!P49="-",0,'1b Historical level tables'!P49)))*'1c Consumption adjusted levels'!$C$7/3.1)+IF('1b Historical level tables'!P49="-",0,'1b Historical level tables'!P49)</f>
        <v>1391.0875001094882</v>
      </c>
      <c r="Q71" s="214">
        <f>((IF('1b Historical level tables'!Q64="-",0,'1b Historical level tables'!Q64)-(IF('1b Historical level tables'!Q49="-",0,'1b Historical level tables'!Q49)))*'1c Consumption adjusted levels'!$C$7/3.1)+IF('1b Historical level tables'!Q49="-",0,'1b Historical level tables'!Q49)</f>
        <v>949.320472505373</v>
      </c>
      <c r="R71" s="214">
        <f>((IF('1b Historical level tables'!R64="-",0,'1b Historical level tables'!R64)-(IF('1b Historical level tables'!R49="-",0,'1b Historical level tables'!R49)))*'1c Consumption adjusted levels'!$C$7/3.1)+IF('1b Historical level tables'!R49="-",0,'1b Historical level tables'!R49)</f>
        <v>429.66879065618389</v>
      </c>
      <c r="S71" s="214">
        <f>((IF('1b Historical level tables'!S64="-",0,'1b Historical level tables'!S64)-(IF('1b Historical level tables'!S49="-",0,'1b Historical level tables'!S49)))*'1c Consumption adjusted levels'!$C$7/3.1)+IF('1b Historical level tables'!S49="-",0,'1b Historical level tables'!S49)</f>
        <v>380.99959429095202</v>
      </c>
      <c r="T71" s="214">
        <f>((IF('1b Historical level tables'!T64="-",0,'1b Historical level tables'!T64)-(IF('1b Historical level tables'!T49="-",0,'1b Historical level tables'!T49)))*'1c Consumption adjusted levels'!$C$7/3.1)+IF('1b Historical level tables'!T49="-",0,'1b Historical level tables'!T49)</f>
        <v>412.38837562438863</v>
      </c>
      <c r="U71" s="214">
        <f>((IF('1b Historical level tables'!U64="-",0,'1b Historical level tables'!U64)-(IF('1b Historical level tables'!U49="-",0,'1b Historical level tables'!U49)))*'1c Consumption adjusted levels'!$C$7/3.1)+IF('1b Historical level tables'!U49="-",0,'1b Historical level tables'!U49)</f>
        <v>307.29200619142603</v>
      </c>
      <c r="V71" s="214">
        <f>((IF('1b Historical level tables'!V64="-",0,'1b Historical level tables'!V64)-(IF('1b Historical level tables'!V49="-",0,'1b Historical level tables'!V49)))*'1c Consumption adjusted levels'!$C$7/3.1)+IF('1b Historical level tables'!V49="-",0,'1b Historical level tables'!V49)</f>
        <v>261.26459396984194</v>
      </c>
      <c r="W71" s="150"/>
      <c r="X71" s="182" t="s">
        <v>550</v>
      </c>
      <c r="Y71" s="214">
        <f>((IF('1b Historical level tables'!Y64="-",0,'1b Historical level tables'!Y64)-(IF('1b Historical level tables'!Y49="-",0,'1b Historical level tables'!Y49)))*'1c Consumption adjusted levels'!$C$8/4.2)+IF('1b Historical level tables'!Y49="-",0,'1b Historical level tables'!Y49)</f>
        <v>226.16666492980605</v>
      </c>
      <c r="Z71" s="214">
        <f>((IF('1b Historical level tables'!Z64="-",0,'1b Historical level tables'!Z64)-(IF('1b Historical level tables'!Z49="-",0,'1b Historical level tables'!Z49)))*'1c Consumption adjusted levels'!$C$8/4.2)+IF('1b Historical level tables'!Z49="-",0,'1b Historical level tables'!Z49)</f>
        <v>216.71667203233801</v>
      </c>
      <c r="AA71" s="214">
        <f>((IF('1b Historical level tables'!AA64="-",0,'1b Historical level tables'!AA64)-(IF('1b Historical level tables'!AA49="-",0,'1b Historical level tables'!AA49)))*'1c Consumption adjusted levels'!$C$8/4.2)+IF('1b Historical level tables'!AA49="-",0,'1b Historical level tables'!AA49)</f>
        <v>237.68157317828059</v>
      </c>
      <c r="AB71" s="214">
        <f>((IF('1b Historical level tables'!AB64="-",0,'1b Historical level tables'!AB64)-(IF('1b Historical level tables'!AB49="-",0,'1b Historical level tables'!AB49)))*'1c Consumption adjusted levels'!$C$8/4.2)+IF('1b Historical level tables'!AB49="-",0,'1b Historical level tables'!AB49)</f>
        <v>260.32623700119535</v>
      </c>
      <c r="AC71" s="214">
        <f>((IF('1b Historical level tables'!AC64="-",0,'1b Historical level tables'!AC64)-(IF('1b Historical level tables'!AC49="-",0,'1b Historical level tables'!AC49)))*'1c Consumption adjusted levels'!$C$8/4.2)+IF('1b Historical level tables'!AC49="-",0,'1b Historical level tables'!AC49)</f>
        <v>308.17593487294073</v>
      </c>
      <c r="AD71" s="214">
        <f>((IF('1b Historical level tables'!AD64="-",0,'1b Historical level tables'!AD64)-(IF('1b Historical level tables'!AD49="-",0,'1b Historical level tables'!AD49)))*'1c Consumption adjusted levels'!$C$8/4.2)+IF('1b Historical level tables'!AD49="-",0,'1b Historical level tables'!AD49)</f>
        <v>279.36327701404275</v>
      </c>
      <c r="AE71" s="214">
        <f>((IF('1b Historical level tables'!AE64="-",0,'1b Historical level tables'!AE64)-(IF('1b Historical level tables'!AE49="-",0,'1b Historical level tables'!AE49)))*'1c Consumption adjusted levels'!$C$8/4.2)+IF('1b Historical level tables'!AE49="-",0,'1b Historical level tables'!AE49)</f>
        <v>269.59714111455742</v>
      </c>
      <c r="AF71" s="214">
        <f>((IF('1b Historical level tables'!AF64="-",0,'1b Historical level tables'!AF64)-(IF('1b Historical level tables'!AF49="-",0,'1b Historical level tables'!AF49)))*'1c Consumption adjusted levels'!$C$8/4.2)+IF('1b Historical level tables'!AF49="-",0,'1b Historical level tables'!AF49)</f>
        <v>235.24936524828624</v>
      </c>
      <c r="AG71" s="214">
        <f>((IF('1b Historical level tables'!AG64="-",0,'1b Historical level tables'!AG64)-(IF('1b Historical level tables'!AG49="-",0,'1b Historical level tables'!AG49)))*'1c Consumption adjusted levels'!$C$8/4.2)+IF('1b Historical level tables'!AG49="-",0,'1b Historical level tables'!AG49)</f>
        <v>279.663438943686</v>
      </c>
      <c r="AH71" s="214">
        <f>((IF('1b Historical level tables'!AH64="-",0,'1b Historical level tables'!AH64)-(IF('1b Historical level tables'!AH49="-",0,'1b Historical level tables'!AH49)))*'1c Consumption adjusted levels'!$C$8/4.2)+IF('1b Historical level tables'!AH49="-",0,'1b Historical level tables'!AH49)</f>
        <v>352.97708076708869</v>
      </c>
      <c r="AI71" s="214">
        <f>((IF('1b Historical level tables'!AI64="-",0,'1b Historical level tables'!AI64)-(IF('1b Historical level tables'!AI49="-",0,'1b Historical level tables'!AI49)))*'1c Consumption adjusted levels'!$C$8/4.2)+IF('1b Historical level tables'!AI49="-",0,'1b Historical level tables'!AI49)</f>
        <v>637.86883617816898</v>
      </c>
      <c r="AJ71" s="180"/>
      <c r="AK71" s="214">
        <f>((IF('1b Historical level tables'!AK64="-",0,'1b Historical level tables'!AK64)-(IF('1b Historical level tables'!AK49="-",0,'1b Historical level tables'!AK49)))*'1c Consumption adjusted levels'!$C$8/4.2)+IF('1b Historical level tables'!AK49="-",0,'1b Historical level tables'!AK49)</f>
        <v>1404.751663852825</v>
      </c>
      <c r="AL71" s="214">
        <f>((IF('1b Historical level tables'!AL64="-",0,'1b Historical level tables'!AL64)-(IF('1b Historical level tables'!AL49="-",0,'1b Historical level tables'!AL49)))*'1c Consumption adjusted levels'!$C$8/4.2)+IF('1b Historical level tables'!AL49="-",0,'1b Historical level tables'!AL49)</f>
        <v>2050.6003254343541</v>
      </c>
      <c r="AM71" s="214">
        <f>((IF('1b Historical level tables'!AM64="-",0,'1b Historical level tables'!AM64)-(IF('1b Historical level tables'!AM49="-",0,'1b Historical level tables'!AM49)))*'1c Consumption adjusted levels'!$C$8/4.2)+IF('1b Historical level tables'!AM49="-",0,'1b Historical level tables'!AM49)</f>
        <v>1387.4638236146354</v>
      </c>
      <c r="AN71" s="214">
        <f>((IF('1b Historical level tables'!AN64="-",0,'1b Historical level tables'!AN64)-(IF('1b Historical level tables'!AN49="-",0,'1b Historical level tables'!AN49)))*'1c Consumption adjusted levels'!$C$8/4.2)+IF('1b Historical level tables'!AN49="-",0,'1b Historical level tables'!AN49)</f>
        <v>619.02384770664548</v>
      </c>
      <c r="AO71" s="214">
        <f>((IF('1b Historical level tables'!AO64="-",0,'1b Historical level tables'!AO64)-(IF('1b Historical level tables'!AO49="-",0,'1b Historical level tables'!AO49)))*'1c Consumption adjusted levels'!$C$8/4.2)+IF('1b Historical level tables'!AO49="-",0,'1b Historical level tables'!AO49)</f>
        <v>551.83510461059029</v>
      </c>
      <c r="AP71" s="214">
        <f>((IF('1b Historical level tables'!AP64="-",0,'1b Historical level tables'!AP64)-(IF('1b Historical level tables'!AP49="-",0,'1b Historical level tables'!AP49)))*'1c Consumption adjusted levels'!$C$8/4.2)+IF('1b Historical level tables'!AP49="-",0,'1b Historical level tables'!AP49)</f>
        <v>600.37633227709614</v>
      </c>
      <c r="AQ71" s="214">
        <f>((IF('1b Historical level tables'!AQ64="-",0,'1b Historical level tables'!AQ64)-(IF('1b Historical level tables'!AQ49="-",0,'1b Historical level tables'!AQ49)))*'1c Consumption adjusted levels'!$C$8/4.2)+IF('1b Historical level tables'!AQ49="-",0,'1b Historical level tables'!AQ49)</f>
        <v>443.08462386660591</v>
      </c>
      <c r="AR71" s="214">
        <f>((IF('1b Historical level tables'!AR64="-",0,'1b Historical level tables'!AR64)-(IF('1b Historical level tables'!AR49="-",0,'1b Historical level tables'!AR49)))*'1c Consumption adjusted levels'!$C$8/4.2)+IF('1b Historical level tables'!AR49="-",0,'1b Historical level tables'!AR49)</f>
        <v>372.13007580088663</v>
      </c>
      <c r="AT71" s="182" t="s">
        <v>550</v>
      </c>
      <c r="AU71" s="214">
        <f>((IF('1b Historical level tables'!AU64="-",0,'1b Historical level tables'!AU64)-(IF('1b Historical level tables'!AU49="-",0,'1b Historical level tables'!AU49)))*'1c Consumption adjusted levels'!$C$9/12)+IF('1b Historical level tables'!AU49="-",0,'1b Historical level tables'!AU49)</f>
        <v>192.38541666666666</v>
      </c>
      <c r="AV71" s="214">
        <f>((IF('1b Historical level tables'!AV64="-",0,'1b Historical level tables'!AV64)-(IF('1b Historical level tables'!AV49="-",0,'1b Historical level tables'!AV49)))*'1c Consumption adjusted levels'!$C$9/12)+IF('1b Historical level tables'!AV49="-",0,'1b Historical level tables'!AV49)</f>
        <v>190.76583333333329</v>
      </c>
      <c r="AW71" s="214">
        <f>((IF('1b Historical level tables'!AW64="-",0,'1b Historical level tables'!AW64)-(IF('1b Historical level tables'!AW49="-",0,'1b Historical level tables'!AW49)))*'1c Consumption adjusted levels'!$C$9/12)+IF('1b Historical level tables'!AW49="-",0,'1b Historical level tables'!AW49)</f>
        <v>206.77958333333333</v>
      </c>
      <c r="AX71" s="214">
        <f>((IF('1b Historical level tables'!AX64="-",0,'1b Historical level tables'!AX64)-(IF('1b Historical level tables'!AX49="-",0,'1b Historical level tables'!AX49)))*'1c Consumption adjusted levels'!$C$9/12)+IF('1b Historical level tables'!AX49="-",0,'1b Historical level tables'!AX49)</f>
        <v>233.22000000000011</v>
      </c>
      <c r="AY71" s="214">
        <f>((IF('1b Historical level tables'!AY64="-",0,'1b Historical level tables'!AY64)-(IF('1b Historical level tables'!AY49="-",0,'1b Historical level tables'!AY49)))*'1c Consumption adjusted levels'!$C$9/12)+IF('1b Historical level tables'!AY49="-",0,'1b Historical level tables'!AY49)</f>
        <v>269.46416666666659</v>
      </c>
      <c r="AZ71" s="214">
        <f>((IF('1b Historical level tables'!AZ64="-",0,'1b Historical level tables'!AZ64)-(IF('1b Historical level tables'!AZ49="-",0,'1b Historical level tables'!AZ49)))*'1c Consumption adjusted levels'!$C$9/12)+IF('1b Historical level tables'!AZ49="-",0,'1b Historical level tables'!AZ49)</f>
        <v>221.16416666666672</v>
      </c>
      <c r="BA71" s="214">
        <f>((IF('1b Historical level tables'!BA64="-",0,'1b Historical level tables'!BA64)-(IF('1b Historical level tables'!BA49="-",0,'1b Historical level tables'!BA49)))*'1c Consumption adjusted levels'!$C$9/12)+IF('1b Historical level tables'!BA49="-",0,'1b Historical level tables'!BA49)</f>
        <v>197.72333333333336</v>
      </c>
      <c r="BB71" s="214">
        <f>((IF('1b Historical level tables'!BB64="-",0,'1b Historical level tables'!BB64)-(IF('1b Historical level tables'!BB49="-",0,'1b Historical level tables'!BB49)))*'1c Consumption adjusted levels'!$C$9/12)+IF('1b Historical level tables'!BB49="-",0,'1b Historical level tables'!BB49)</f>
        <v>139.0829166666667</v>
      </c>
      <c r="BC71" s="214">
        <f>((IF('1b Historical level tables'!BC64="-",0,'1b Historical level tables'!BC64)-(IF('1b Historical level tables'!BC49="-",0,'1b Historical level tables'!BC49)))*'1c Consumption adjusted levels'!$C$9/12)+IF('1b Historical level tables'!BC49="-",0,'1b Historical level tables'!BC49)</f>
        <v>179.27541666666664</v>
      </c>
      <c r="BD71" s="214">
        <f>((IF('1b Historical level tables'!BD64="-",0,'1b Historical level tables'!BD64)-(IF('1b Historical level tables'!BD49="-",0,'1b Historical level tables'!BD49)))*'1c Consumption adjusted levels'!$C$9/12)+IF('1b Historical level tables'!BD49="-",0,'1b Historical level tables'!BD49)</f>
        <v>264.9887500000001</v>
      </c>
      <c r="BE71" s="214">
        <f>((IF('1b Historical level tables'!BE64="-",0,'1b Historical level tables'!BE64)-(IF('1b Historical level tables'!BE49="-",0,'1b Historical level tables'!BE49)))*'1c Consumption adjusted levels'!$C$9/12)+IF('1b Historical level tables'!BE49="-",0,'1b Historical level tables'!BE49)</f>
        <v>562.35958333333303</v>
      </c>
      <c r="BF71" s="180"/>
      <c r="BG71" s="214">
        <f>((IF('1b Historical level tables'!BG64="-",0,'1b Historical level tables'!BG64)-(IF('1b Historical level tables'!BG49="-",0,'1b Historical level tables'!BG49)))*'1c Consumption adjusted levels'!$C$9/12)+IF('1b Historical level tables'!BG49="-",0,'1b Historical level tables'!BG49)</f>
        <v>1319.4342193423115</v>
      </c>
      <c r="BH71" s="214">
        <f>((IF('1b Historical level tables'!BH64="-",0,'1b Historical level tables'!BH64)-(IF('1b Historical level tables'!BH49="-",0,'1b Historical level tables'!BH49)))*'1c Consumption adjusted levels'!$C$9/12)+IF('1b Historical level tables'!BH49="-",0,'1b Historical level tables'!BH49)</f>
        <v>1563.9148782406958</v>
      </c>
      <c r="BI71" s="214">
        <f>((IF('1b Historical level tables'!BI64="-",0,'1b Historical level tables'!BI64)-(IF('1b Historical level tables'!BI49="-",0,'1b Historical level tables'!BI49)))*'1c Consumption adjusted levels'!$C$9/12)+IF('1b Historical level tables'!BI49="-",0,'1b Historical level tables'!BI49)</f>
        <v>1086.1980817632191</v>
      </c>
      <c r="BJ71" s="214">
        <f>((IF('1b Historical level tables'!BJ64="-",0,'1b Historical level tables'!BJ64)-(IF('1b Historical level tables'!BJ49="-",0,'1b Historical level tables'!BJ49)))*'1c Consumption adjusted levels'!$C$9/12)+IF('1b Historical level tables'!BJ49="-",0,'1b Historical level tables'!BJ49)</f>
        <v>548.41830421309407</v>
      </c>
      <c r="BK71" s="214">
        <f>((IF('1b Historical level tables'!BK64="-",0,'1b Historical level tables'!BK64)-(IF('1b Historical level tables'!BK49="-",0,'1b Historical level tables'!BK49)))*'1c Consumption adjusted levels'!$C$9/12)+IF('1b Historical level tables'!BK49="-",0,'1b Historical level tables'!BK49)</f>
        <v>502.43927229075365</v>
      </c>
      <c r="BL71" s="214">
        <f>((IF('1b Historical level tables'!BL64="-",0,'1b Historical level tables'!BL64)-(IF('1b Historical level tables'!BL49="-",0,'1b Historical level tables'!BL49)))*'1c Consumption adjusted levels'!$C$9/12)+IF('1b Historical level tables'!BL49="-",0,'1b Historical level tables'!BL49)</f>
        <v>557.99070540670186</v>
      </c>
      <c r="BM71" s="214">
        <f>((IF('1b Historical level tables'!BM64="-",0,'1b Historical level tables'!BM64)-(IF('1b Historical level tables'!BM49="-",0,'1b Historical level tables'!BM49)))*'1c Consumption adjusted levels'!$C$9/12)+IF('1b Historical level tables'!BM49="-",0,'1b Historical level tables'!BM49)</f>
        <v>392.51556679385232</v>
      </c>
      <c r="BN71" s="214">
        <f>((IF('1b Historical level tables'!BN64="-",0,'1b Historical level tables'!BN64)-(IF('1b Historical level tables'!BN49="-",0,'1b Historical level tables'!BN49)))*'1c Consumption adjusted levels'!$C$9/12)+IF('1b Historical level tables'!BN49="-",0,'1b Historical level tables'!BN49)</f>
        <v>333.03242164346898</v>
      </c>
      <c r="BO71" s="150"/>
      <c r="BP71" s="182" t="s">
        <v>550</v>
      </c>
      <c r="BQ71" s="214">
        <f t="shared" ref="BQ71:CA71" si="72">IFERROR(C71+AU71,"-")</f>
        <v>348.28983393456087</v>
      </c>
      <c r="BR71" s="214">
        <f t="shared" si="72"/>
        <v>339.94908794301944</v>
      </c>
      <c r="BS71" s="214">
        <f t="shared" si="72"/>
        <v>370.77988487931566</v>
      </c>
      <c r="BT71" s="214">
        <f t="shared" si="72"/>
        <v>412.3321346234377</v>
      </c>
      <c r="BU71" s="214">
        <f t="shared" si="72"/>
        <v>482.28666136596127</v>
      </c>
      <c r="BV71" s="214">
        <f t="shared" si="72"/>
        <v>413.50183734162533</v>
      </c>
      <c r="BW71" s="214">
        <f t="shared" si="72"/>
        <v>383.39913302919592</v>
      </c>
      <c r="BX71" s="214">
        <f t="shared" si="72"/>
        <v>301.33231573837156</v>
      </c>
      <c r="BY71" s="214">
        <f t="shared" si="72"/>
        <v>372.11436373586105</v>
      </c>
      <c r="BZ71" s="214">
        <f t="shared" si="72"/>
        <v>507.03459304675118</v>
      </c>
      <c r="CA71" s="214">
        <f t="shared" si="72"/>
        <v>1011.1571274891685</v>
      </c>
      <c r="CB71" s="180"/>
      <c r="CC71" s="214">
        <f t="shared" ref="CC71:CC82" si="73">IFERROR(O71+BG71,"-")</f>
        <v>2324.9478270268683</v>
      </c>
      <c r="CD71" s="214">
        <f t="shared" ref="CD71:CD82" si="74">IFERROR(P71+BH71,"-")</f>
        <v>2955.0023783501838</v>
      </c>
      <c r="CE71" s="214">
        <f t="shared" ref="CE71:CE82" si="75">IFERROR(Q71+BI71,"-")</f>
        <v>2035.5185542685922</v>
      </c>
      <c r="CF71" s="214">
        <f t="shared" ref="CF71:CF82" si="76">IFERROR(R71+BJ71,"-")</f>
        <v>978.08709486927796</v>
      </c>
      <c r="CG71" s="214">
        <f t="shared" ref="CG71:CG82" si="77">IFERROR(S71+BK71,"-")</f>
        <v>883.43886658170572</v>
      </c>
      <c r="CH71" s="214">
        <f t="shared" ref="CH71:CH82" si="78">IFERROR(T71+BL71,"-")</f>
        <v>970.37908103109044</v>
      </c>
      <c r="CI71" s="214">
        <f t="shared" ref="CI71:CJ82" si="79">IFERROR(U71+BM71,"-")</f>
        <v>699.80757298527828</v>
      </c>
      <c r="CJ71" s="214">
        <f t="shared" si="79"/>
        <v>594.29701561331092</v>
      </c>
    </row>
    <row r="72" spans="2:88" s="165" customFormat="1" ht="10.5" customHeight="1" x14ac:dyDescent="0.25">
      <c r="B72" s="182" t="s">
        <v>552</v>
      </c>
      <c r="C72" s="214">
        <f>((IF('1b Historical level tables'!C65="-",0,'1b Historical level tables'!C65)-(IF('1b Historical level tables'!C50="-",0,'1b Historical level tables'!C50)))*'1c Consumption adjusted levels'!$C$7/3.1)+IF('1b Historical level tables'!C50="-",0,'1b Historical level tables'!C50)</f>
        <v>3.0178024987068612</v>
      </c>
      <c r="D72" s="214">
        <f>((IF('1b Historical level tables'!D65="-",0,'1b Historical level tables'!D65)-(IF('1b Historical level tables'!D50="-",0,'1b Historical level tables'!D50)))*'1c Consumption adjusted levels'!$C$7/3.1)+IF('1b Historical level tables'!D50="-",0,'1b Historical level tables'!D50)</f>
        <v>2.9275733668216319</v>
      </c>
      <c r="E72" s="214">
        <f>((IF('1b Historical level tables'!E65="-",0,'1b Historical level tables'!E65)-(IF('1b Historical level tables'!E50="-",0,'1b Historical level tables'!E50)))*'1c Consumption adjusted levels'!$C$7/3.1)+IF('1b Historical level tables'!E50="-",0,'1b Historical level tables'!E50)</f>
        <v>10.148867182390159</v>
      </c>
      <c r="F72" s="214">
        <f>((IF('1b Historical level tables'!F65="-",0,'1b Historical level tables'!F65)-(IF('1b Historical level tables'!F50="-",0,'1b Historical level tables'!F50)))*'1c Consumption adjusted levels'!$C$7/3.1)+IF('1b Historical level tables'!F50="-",0,'1b Historical level tables'!F50)</f>
        <v>9.6478018269985082</v>
      </c>
      <c r="G72" s="214">
        <f>((IF('1b Historical level tables'!G65="-",0,'1b Historical level tables'!G65)-(IF('1b Historical level tables'!G50="-",0,'1b Historical level tables'!G50)))*'1c Consumption adjusted levels'!$C$7/3.1)+IF('1b Historical level tables'!G50="-",0,'1b Historical level tables'!G50)</f>
        <v>12.962813788471427</v>
      </c>
      <c r="H72" s="214">
        <f>((IF('1b Historical level tables'!H65="-",0,'1b Historical level tables'!H65)-(IF('1b Historical level tables'!H50="-",0,'1b Historical level tables'!H50)))*'1c Consumption adjusted levels'!$C$7/3.1)+IF('1b Historical level tables'!H50="-",0,'1b Historical level tables'!H50)</f>
        <v>12.907024738230101</v>
      </c>
      <c r="I72" s="214">
        <f>((IF('1b Historical level tables'!I65="-",0,'1b Historical level tables'!I65)-(IF('1b Historical level tables'!I50="-",0,'1b Historical level tables'!I50)))*'1c Consumption adjusted levels'!$C$7/3.1)+IF('1b Historical level tables'!I50="-",0,'1b Historical level tables'!I50)</f>
        <v>15.369185645012525</v>
      </c>
      <c r="J72" s="214">
        <f>((IF('1b Historical level tables'!J65="-",0,'1b Historical level tables'!J65)-(IF('1b Historical level tables'!J50="-",0,'1b Historical level tables'!J50)))*'1c Consumption adjusted levels'!$C$7/3.1)+IF('1b Historical level tables'!J50="-",0,'1b Historical level tables'!J50)</f>
        <v>16.300531252799225</v>
      </c>
      <c r="K72" s="214">
        <f>((IF('1b Historical level tables'!K65="-",0,'1b Historical level tables'!K65)-(IF('1b Historical level tables'!K50="-",0,'1b Historical level tables'!K50)))*'1c Consumption adjusted levels'!$C$7/3.1)+IF('1b Historical level tables'!K50="-",0,'1b Historical level tables'!K50)</f>
        <v>12.462323766546612</v>
      </c>
      <c r="L72" s="214">
        <f>((IF('1b Historical level tables'!L65="-",0,'1b Historical level tables'!L65)-(IF('1b Historical level tables'!L50="-",0,'1b Historical level tables'!L50)))*'1c Consumption adjusted levels'!$C$7/3.1)+IF('1b Historical level tables'!L50="-",0,'1b Historical level tables'!L50)</f>
        <v>12.781381976151758</v>
      </c>
      <c r="M72" s="214">
        <f>((IF('1b Historical level tables'!M65="-",0,'1b Historical level tables'!M65)-(IF('1b Historical level tables'!M50="-",0,'1b Historical level tables'!M50)))*'1c Consumption adjusted levels'!$C$7/3.1)+IF('1b Historical level tables'!M50="-",0,'1b Historical level tables'!M50)</f>
        <v>8.027955576017515</v>
      </c>
      <c r="N72" s="180"/>
      <c r="O72" s="214">
        <f>((IF('1b Historical level tables'!O65="-",0,'1b Historical level tables'!O65)-(IF('1b Historical level tables'!O50="-",0,'1b Historical level tables'!O50)))*'1c Consumption adjusted levels'!$C$7/3.1)+IF('1b Historical level tables'!O50="-",0,'1b Historical level tables'!O50)</f>
        <v>10.165169355686436</v>
      </c>
      <c r="P72" s="214">
        <f>((IF('1b Historical level tables'!P65="-",0,'1b Historical level tables'!P65)-(IF('1b Historical level tables'!P50="-",0,'1b Historical level tables'!P50)))*'1c Consumption adjusted levels'!$C$7/3.1)+IF('1b Historical level tables'!P50="-",0,'1b Historical level tables'!P50)</f>
        <v>10.165169355686436</v>
      </c>
      <c r="Q72" s="214">
        <f>((IF('1b Historical level tables'!Q65="-",0,'1b Historical level tables'!Q65)-(IF('1b Historical level tables'!Q50="-",0,'1b Historical level tables'!Q50)))*'1c Consumption adjusted levels'!$C$7/3.1)+IF('1b Historical level tables'!Q50="-",0,'1b Historical level tables'!Q50)</f>
        <v>15.677465161842026</v>
      </c>
      <c r="R72" s="214">
        <f>((IF('1b Historical level tables'!R65="-",0,'1b Historical level tables'!R65)-(IF('1b Historical level tables'!R50="-",0,'1b Historical level tables'!R50)))*'1c Consumption adjusted levels'!$C$7/3.1)+IF('1b Historical level tables'!R50="-",0,'1b Historical level tables'!R50)</f>
        <v>15.677465161842026</v>
      </c>
      <c r="S72" s="214">
        <f>((IF('1b Historical level tables'!S65="-",0,'1b Historical level tables'!S65)-(IF('1b Historical level tables'!S50="-",0,'1b Historical level tables'!S50)))*'1c Consumption adjusted levels'!$C$7/3.1)+IF('1b Historical level tables'!S50="-",0,'1b Historical level tables'!S50)</f>
        <v>14.99509996659647</v>
      </c>
      <c r="T72" s="214">
        <f>((IF('1b Historical level tables'!T65="-",0,'1b Historical level tables'!T65)-(IF('1b Historical level tables'!T50="-",0,'1b Historical level tables'!T50)))*'1c Consumption adjusted levels'!$C$7/3.1)+IF('1b Historical level tables'!T50="-",0,'1b Historical level tables'!T50)</f>
        <v>14.99509996659647</v>
      </c>
      <c r="U72" s="214">
        <f>((IF('1b Historical level tables'!U65="-",0,'1b Historical level tables'!U65)-(IF('1b Historical level tables'!U50="-",0,'1b Historical level tables'!U50)))*'1c Consumption adjusted levels'!$C$7/3.1)+IF('1b Historical level tables'!U50="-",0,'1b Historical level tables'!U50)</f>
        <v>20.441897115770779</v>
      </c>
      <c r="V72" s="214">
        <f>((IF('1b Historical level tables'!V65="-",0,'1b Historical level tables'!V65)-(IF('1b Historical level tables'!V50="-",0,'1b Historical level tables'!V50)))*'1c Consumption adjusted levels'!$C$7/3.1)+IF('1b Historical level tables'!V50="-",0,'1b Historical level tables'!V50)</f>
        <v>18.824863196865326</v>
      </c>
      <c r="W72" s="150"/>
      <c r="X72" s="182" t="s">
        <v>552</v>
      </c>
      <c r="Y72" s="214">
        <f>((IF('1b Historical level tables'!Y65="-",0,'1b Historical level tables'!Y65)-(IF('1b Historical level tables'!Y50="-",0,'1b Historical level tables'!Y50)))*'1c Consumption adjusted levels'!$C$8/4.2)+IF('1b Historical level tables'!Y50="-",0,'1b Historical level tables'!Y50)</f>
        <v>3.4318500067423954</v>
      </c>
      <c r="Z72" s="214">
        <f>((IF('1b Historical level tables'!Z65="-",0,'1b Historical level tables'!Z65)-(IF('1b Historical level tables'!Z50="-",0,'1b Historical level tables'!Z50)))*'1c Consumption adjusted levels'!$C$8/4.2)+IF('1b Historical level tables'!Z50="-",0,'1b Historical level tables'!Z50)</f>
        <v>3.3292412883118923</v>
      </c>
      <c r="AA72" s="214">
        <f>((IF('1b Historical level tables'!AA65="-",0,'1b Historical level tables'!AA65)-(IF('1b Historical level tables'!AA50="-",0,'1b Historical level tables'!AA50)))*'1c Consumption adjusted levels'!$C$8/4.2)+IF('1b Historical level tables'!AA50="-",0,'1b Historical level tables'!AA50)</f>
        <v>11.541307738016066</v>
      </c>
      <c r="AB72" s="214">
        <f>((IF('1b Historical level tables'!AB65="-",0,'1b Historical level tables'!AB65)-(IF('1b Historical level tables'!AB50="-",0,'1b Historical level tables'!AB50)))*'1c Consumption adjusted levels'!$C$8/4.2)+IF('1b Historical level tables'!AB50="-",0,'1b Historical level tables'!AB50)</f>
        <v>10.971495426996002</v>
      </c>
      <c r="AC72" s="214">
        <f>((IF('1b Historical level tables'!AC65="-",0,'1b Historical level tables'!AC65)-(IF('1b Historical level tables'!AC50="-",0,'1b Historical level tables'!AC50)))*'1c Consumption adjusted levels'!$C$8/4.2)+IF('1b Historical level tables'!AC50="-",0,'1b Historical level tables'!AC50)</f>
        <v>14.741329760952985</v>
      </c>
      <c r="AD72" s="214">
        <f>((IF('1b Historical level tables'!AD65="-",0,'1b Historical level tables'!AD65)-(IF('1b Historical level tables'!AD50="-",0,'1b Historical level tables'!AD50)))*'1c Consumption adjusted levels'!$C$8/4.2)+IF('1b Historical level tables'!AD50="-",0,'1b Historical level tables'!AD50)</f>
        <v>14.163052298014744</v>
      </c>
      <c r="AE72" s="214">
        <f>((IF('1b Historical level tables'!AE65="-",0,'1b Historical level tables'!AE65)-(IF('1b Historical level tables'!AE50="-",0,'1b Historical level tables'!AE50)))*'1c Consumption adjusted levels'!$C$8/4.2)+IF('1b Historical level tables'!AE50="-",0,'1b Historical level tables'!AE50)</f>
        <v>16.864801871612205</v>
      </c>
      <c r="AF72" s="214">
        <f>((IF('1b Historical level tables'!AF65="-",0,'1b Historical level tables'!AF65)-(IF('1b Historical level tables'!AF50="-",0,'1b Historical level tables'!AF50)))*'1c Consumption adjusted levels'!$C$8/4.2)+IF('1b Historical level tables'!AF50="-",0,'1b Historical level tables'!AF50)</f>
        <v>17.193251650420535</v>
      </c>
      <c r="AG72" s="214">
        <f>((IF('1b Historical level tables'!AG65="-",0,'1b Historical level tables'!AG65)-(IF('1b Historical level tables'!AG50="-",0,'1b Historical level tables'!AG50)))*'1c Consumption adjusted levels'!$C$8/4.2)+IF('1b Historical level tables'!AG50="-",0,'1b Historical level tables'!AG50)</f>
        <v>13.144838701466496</v>
      </c>
      <c r="AH72" s="214">
        <f>((IF('1b Historical level tables'!AH65="-",0,'1b Historical level tables'!AH65)-(IF('1b Historical level tables'!AH50="-",0,'1b Historical level tables'!AH50)))*'1c Consumption adjusted levels'!$C$8/4.2)+IF('1b Historical level tables'!AH50="-",0,'1b Historical level tables'!AH50)</f>
        <v>13.287206812312576</v>
      </c>
      <c r="AI72" s="214">
        <f>((IF('1b Historical level tables'!AI65="-",0,'1b Historical level tables'!AI65)-(IF('1b Historical level tables'!AI50="-",0,'1b Historical level tables'!AI50)))*'1c Consumption adjusted levels'!$C$8/4.2)+IF('1b Historical level tables'!AI50="-",0,'1b Historical level tables'!AI50)</f>
        <v>8.3456608003285204</v>
      </c>
      <c r="AJ72" s="180"/>
      <c r="AK72" s="214">
        <f>((IF('1b Historical level tables'!AK65="-",0,'1b Historical level tables'!AK65)-(IF('1b Historical level tables'!AK50="-",0,'1b Historical level tables'!AK50)))*'1c Consumption adjusted levels'!$C$8/4.2)+IF('1b Historical level tables'!AK50="-",0,'1b Historical level tables'!AK50)</f>
        <v>11.151335919266243</v>
      </c>
      <c r="AL72" s="214">
        <f>((IF('1b Historical level tables'!AL65="-",0,'1b Historical level tables'!AL65)-(IF('1b Historical level tables'!AL50="-",0,'1b Historical level tables'!AL50)))*'1c Consumption adjusted levels'!$C$8/4.2)+IF('1b Historical level tables'!AL50="-",0,'1b Historical level tables'!AL50)</f>
        <v>11.151335919266243</v>
      </c>
      <c r="AM72" s="214">
        <f>((IF('1b Historical level tables'!AM65="-",0,'1b Historical level tables'!AM65)-(IF('1b Historical level tables'!AM50="-",0,'1b Historical level tables'!AM50)))*'1c Consumption adjusted levels'!$C$8/4.2)+IF('1b Historical level tables'!AM50="-",0,'1b Historical level tables'!AM50)</f>
        <v>17.19849285605234</v>
      </c>
      <c r="AN72" s="214">
        <f>((IF('1b Historical level tables'!AN65="-",0,'1b Historical level tables'!AN65)-(IF('1b Historical level tables'!AN50="-",0,'1b Historical level tables'!AN50)))*'1c Consumption adjusted levels'!$C$8/4.2)+IF('1b Historical level tables'!AN50="-",0,'1b Historical level tables'!AN50)</f>
        <v>17.19849285605234</v>
      </c>
      <c r="AO72" s="214">
        <f>((IF('1b Historical level tables'!AO65="-",0,'1b Historical level tables'!AO65)-(IF('1b Historical level tables'!AO50="-",0,'1b Historical level tables'!AO50)))*'1c Consumption adjusted levels'!$C$8/4.2)+IF('1b Historical level tables'!AO50="-",0,'1b Historical level tables'!AO50)</f>
        <v>17.102063665129251</v>
      </c>
      <c r="AP72" s="214">
        <f>((IF('1b Historical level tables'!AP65="-",0,'1b Historical level tables'!AP65)-(IF('1b Historical level tables'!AP50="-",0,'1b Historical level tables'!AP50)))*'1c Consumption adjusted levels'!$C$8/4.2)+IF('1b Historical level tables'!AP50="-",0,'1b Historical level tables'!AP50)</f>
        <v>17.102063665129251</v>
      </c>
      <c r="AQ72" s="214">
        <f>((IF('1b Historical level tables'!AQ65="-",0,'1b Historical level tables'!AQ65)-(IF('1b Historical level tables'!AQ50="-",0,'1b Historical level tables'!AQ50)))*'1c Consumption adjusted levels'!$C$8/4.2)+IF('1b Historical level tables'!AQ50="-",0,'1b Historical level tables'!AQ50)</f>
        <v>23.313815798136314</v>
      </c>
      <c r="AR72" s="214">
        <f>((IF('1b Historical level tables'!AR65="-",0,'1b Historical level tables'!AR65)-(IF('1b Historical level tables'!AR50="-",0,'1b Historical level tables'!AR50)))*'1c Consumption adjusted levels'!$C$8/4.2)+IF('1b Historical level tables'!AR50="-",0,'1b Historical level tables'!AR50)</f>
        <v>21.469601892196248</v>
      </c>
      <c r="AT72" s="182" t="s">
        <v>552</v>
      </c>
      <c r="AU72" s="214">
        <f>((IF('1b Historical level tables'!AU65="-",0,'1b Historical level tables'!AU65)-(IF('1b Historical level tables'!AU50="-",0,'1b Historical level tables'!AU50)))*'1c Consumption adjusted levels'!$C$9/12)+IF('1b Historical level tables'!AU50="-",0,'1b Historical level tables'!AU50)</f>
        <v>0</v>
      </c>
      <c r="AV72" s="214">
        <f>((IF('1b Historical level tables'!AV65="-",0,'1b Historical level tables'!AV65)-(IF('1b Historical level tables'!AV50="-",0,'1b Historical level tables'!AV50)))*'1c Consumption adjusted levels'!$C$9/12)+IF('1b Historical level tables'!AV50="-",0,'1b Historical level tables'!AV50)</f>
        <v>0</v>
      </c>
      <c r="AW72" s="214">
        <f>((IF('1b Historical level tables'!AW65="-",0,'1b Historical level tables'!AW65)-(IF('1b Historical level tables'!AW50="-",0,'1b Historical level tables'!AW50)))*'1c Consumption adjusted levels'!$C$9/12)+IF('1b Historical level tables'!AW50="-",0,'1b Historical level tables'!AW50)</f>
        <v>0</v>
      </c>
      <c r="AX72" s="214">
        <f>((IF('1b Historical level tables'!AX65="-",0,'1b Historical level tables'!AX65)-(IF('1b Historical level tables'!AX50="-",0,'1b Historical level tables'!AX50)))*'1c Consumption adjusted levels'!$C$9/12)+IF('1b Historical level tables'!AX50="-",0,'1b Historical level tables'!AX50)</f>
        <v>0</v>
      </c>
      <c r="AY72" s="214">
        <f>((IF('1b Historical level tables'!AY65="-",0,'1b Historical level tables'!AY65)-(IF('1b Historical level tables'!AY50="-",0,'1b Historical level tables'!AY50)))*'1c Consumption adjusted levels'!$C$9/12)+IF('1b Historical level tables'!AY50="-",0,'1b Historical level tables'!AY50)</f>
        <v>0</v>
      </c>
      <c r="AZ72" s="214">
        <f>((IF('1b Historical level tables'!AZ65="-",0,'1b Historical level tables'!AZ65)-(IF('1b Historical level tables'!AZ50="-",0,'1b Historical level tables'!AZ50)))*'1c Consumption adjusted levels'!$C$9/12)+IF('1b Historical level tables'!AZ50="-",0,'1b Historical level tables'!AZ50)</f>
        <v>0</v>
      </c>
      <c r="BA72" s="214">
        <f>((IF('1b Historical level tables'!BA65="-",0,'1b Historical level tables'!BA65)-(IF('1b Historical level tables'!BA50="-",0,'1b Historical level tables'!BA50)))*'1c Consumption adjusted levels'!$C$9/12)+IF('1b Historical level tables'!BA50="-",0,'1b Historical level tables'!BA50)</f>
        <v>0</v>
      </c>
      <c r="BB72" s="214">
        <f>((IF('1b Historical level tables'!BB65="-",0,'1b Historical level tables'!BB65)-(IF('1b Historical level tables'!BB50="-",0,'1b Historical level tables'!BB50)))*'1c Consumption adjusted levels'!$C$9/12)+IF('1b Historical level tables'!BB50="-",0,'1b Historical level tables'!BB50)</f>
        <v>0</v>
      </c>
      <c r="BC72" s="214">
        <f>((IF('1b Historical level tables'!BC65="-",0,'1b Historical level tables'!BC65)-(IF('1b Historical level tables'!BC50="-",0,'1b Historical level tables'!BC50)))*'1c Consumption adjusted levels'!$C$9/12)+IF('1b Historical level tables'!BC50="-",0,'1b Historical level tables'!BC50)</f>
        <v>0</v>
      </c>
      <c r="BD72" s="214">
        <f>((IF('1b Historical level tables'!BD65="-",0,'1b Historical level tables'!BD65)-(IF('1b Historical level tables'!BD50="-",0,'1b Historical level tables'!BD50)))*'1c Consumption adjusted levels'!$C$9/12)+IF('1b Historical level tables'!BD50="-",0,'1b Historical level tables'!BD50)</f>
        <v>0</v>
      </c>
      <c r="BE72" s="214">
        <f>((IF('1b Historical level tables'!BE65="-",0,'1b Historical level tables'!BE65)-(IF('1b Historical level tables'!BE50="-",0,'1b Historical level tables'!BE50)))*'1c Consumption adjusted levels'!$C$9/12)+IF('1b Historical level tables'!BE50="-",0,'1b Historical level tables'!BE50)</f>
        <v>0</v>
      </c>
      <c r="BF72" s="180"/>
      <c r="BG72" s="214">
        <f>((IF('1b Historical level tables'!BG65="-",0,'1b Historical level tables'!BG65)-(IF('1b Historical level tables'!BG50="-",0,'1b Historical level tables'!BG50)))*'1c Consumption adjusted levels'!$C$9/12)+IF('1b Historical level tables'!BG50="-",0,'1b Historical level tables'!BG50)</f>
        <v>0</v>
      </c>
      <c r="BH72" s="214">
        <f>((IF('1b Historical level tables'!BH65="-",0,'1b Historical level tables'!BH65)-(IF('1b Historical level tables'!BH50="-",0,'1b Historical level tables'!BH50)))*'1c Consumption adjusted levels'!$C$9/12)+IF('1b Historical level tables'!BH50="-",0,'1b Historical level tables'!BH50)</f>
        <v>0</v>
      </c>
      <c r="BI72" s="214">
        <f>((IF('1b Historical level tables'!BI65="-",0,'1b Historical level tables'!BI65)-(IF('1b Historical level tables'!BI50="-",0,'1b Historical level tables'!BI50)))*'1c Consumption adjusted levels'!$C$9/12)+IF('1b Historical level tables'!BI50="-",0,'1b Historical level tables'!BI50)</f>
        <v>0</v>
      </c>
      <c r="BJ72" s="214">
        <f>((IF('1b Historical level tables'!BJ65="-",0,'1b Historical level tables'!BJ65)-(IF('1b Historical level tables'!BJ50="-",0,'1b Historical level tables'!BJ50)))*'1c Consumption adjusted levels'!$C$9/12)+IF('1b Historical level tables'!BJ50="-",0,'1b Historical level tables'!BJ50)</f>
        <v>0</v>
      </c>
      <c r="BK72" s="214">
        <f>((IF('1b Historical level tables'!BK65="-",0,'1b Historical level tables'!BK65)-(IF('1b Historical level tables'!BK50="-",0,'1b Historical level tables'!BK50)))*'1c Consumption adjusted levels'!$C$9/12)+IF('1b Historical level tables'!BK50="-",0,'1b Historical level tables'!BK50)</f>
        <v>0</v>
      </c>
      <c r="BL72" s="214">
        <f>((IF('1b Historical level tables'!BL65="-",0,'1b Historical level tables'!BL65)-(IF('1b Historical level tables'!BL50="-",0,'1b Historical level tables'!BL50)))*'1c Consumption adjusted levels'!$C$9/12)+IF('1b Historical level tables'!BL50="-",0,'1b Historical level tables'!BL50)</f>
        <v>0</v>
      </c>
      <c r="BM72" s="214">
        <f>((IF('1b Historical level tables'!BM65="-",0,'1b Historical level tables'!BM65)-(IF('1b Historical level tables'!BM50="-",0,'1b Historical level tables'!BM50)))*'1c Consumption adjusted levels'!$C$9/12)+IF('1b Historical level tables'!BM50="-",0,'1b Historical level tables'!BM50)</f>
        <v>0</v>
      </c>
      <c r="BN72" s="214">
        <f>((IF('1b Historical level tables'!BN65="-",0,'1b Historical level tables'!BN65)-(IF('1b Historical level tables'!BN50="-",0,'1b Historical level tables'!BN50)))*'1c Consumption adjusted levels'!$C$9/12)+IF('1b Historical level tables'!BN50="-",0,'1b Historical level tables'!BN50)</f>
        <v>0</v>
      </c>
      <c r="BO72" s="150"/>
      <c r="BP72" s="182" t="s">
        <v>552</v>
      </c>
      <c r="BQ72" s="214">
        <f t="shared" ref="BQ72:BQ82" si="80">IFERROR(C72+AU72,"-")</f>
        <v>3.0178024987068612</v>
      </c>
      <c r="BR72" s="214">
        <f t="shared" ref="BR72:BR82" si="81">IFERROR(D72+AV72,"-")</f>
        <v>2.9275733668216319</v>
      </c>
      <c r="BS72" s="214">
        <f t="shared" ref="BS72:BS82" si="82">IFERROR(E72+AW72,"-")</f>
        <v>10.148867182390159</v>
      </c>
      <c r="BT72" s="214">
        <f t="shared" ref="BT72:BT82" si="83">IFERROR(F72+AX72,"-")</f>
        <v>9.6478018269985082</v>
      </c>
      <c r="BU72" s="214">
        <f t="shared" ref="BU72:BU82" si="84">IFERROR(G72+AY72,"-")</f>
        <v>12.962813788471427</v>
      </c>
      <c r="BV72" s="214">
        <f t="shared" ref="BV72:BV82" si="85">IFERROR(H72+AZ72,"-")</f>
        <v>12.907024738230101</v>
      </c>
      <c r="BW72" s="214">
        <f t="shared" ref="BW72:BW82" si="86">IFERROR(I72+BA72,"-")</f>
        <v>15.369185645012525</v>
      </c>
      <c r="BX72" s="214">
        <f t="shared" ref="BX72:BX82" si="87">IFERROR(J72+BB72,"-")</f>
        <v>16.300531252799225</v>
      </c>
      <c r="BY72" s="214">
        <f t="shared" ref="BY72:BY82" si="88">IFERROR(K72+BC72,"-")</f>
        <v>12.462323766546612</v>
      </c>
      <c r="BZ72" s="214">
        <f t="shared" ref="BZ72:BZ82" si="89">IFERROR(L72+BD72,"-")</f>
        <v>12.781381976151758</v>
      </c>
      <c r="CA72" s="214">
        <f t="shared" ref="CA72:CA82" si="90">IFERROR(M72+BE72,"-")</f>
        <v>8.027955576017515</v>
      </c>
      <c r="CB72" s="180"/>
      <c r="CC72" s="214">
        <f t="shared" si="73"/>
        <v>10.165169355686436</v>
      </c>
      <c r="CD72" s="214">
        <f t="shared" si="74"/>
        <v>10.165169355686436</v>
      </c>
      <c r="CE72" s="214">
        <f t="shared" si="75"/>
        <v>15.677465161842026</v>
      </c>
      <c r="CF72" s="214">
        <f t="shared" si="76"/>
        <v>15.677465161842026</v>
      </c>
      <c r="CG72" s="214">
        <f t="shared" si="77"/>
        <v>14.99509996659647</v>
      </c>
      <c r="CH72" s="214">
        <f t="shared" si="78"/>
        <v>14.99509996659647</v>
      </c>
      <c r="CI72" s="214">
        <f t="shared" si="79"/>
        <v>20.441897115770779</v>
      </c>
      <c r="CJ72" s="214">
        <f t="shared" si="79"/>
        <v>18.824863196865326</v>
      </c>
    </row>
    <row r="73" spans="2:88" s="165" customFormat="1" ht="10.5" customHeight="1" x14ac:dyDescent="0.25">
      <c r="B73" s="182" t="s">
        <v>553</v>
      </c>
      <c r="C73" s="214">
        <f>((IF('1b Historical level tables'!C66="-",0,'1b Historical level tables'!C66)-(IF('1b Historical level tables'!C51="-",0,'1b Historical level tables'!C51)))*'1c Consumption adjusted levels'!$C$7/3.1)+IF('1b Historical level tables'!C51="-",0,'1b Historical level tables'!C51)</f>
        <v>0</v>
      </c>
      <c r="D73" s="214">
        <f>((IF('1b Historical level tables'!D66="-",0,'1b Historical level tables'!D66)-(IF('1b Historical level tables'!D51="-",0,'1b Historical level tables'!D51)))*'1c Consumption adjusted levels'!$C$7/3.1)+IF('1b Historical level tables'!D51="-",0,'1b Historical level tables'!D51)</f>
        <v>0</v>
      </c>
      <c r="E73" s="214">
        <f>((IF('1b Historical level tables'!E66="-",0,'1b Historical level tables'!E66)-(IF('1b Historical level tables'!E51="-",0,'1b Historical level tables'!E51)))*'1c Consumption adjusted levels'!$C$7/3.1)+IF('1b Historical level tables'!E51="-",0,'1b Historical level tables'!E51)</f>
        <v>0</v>
      </c>
      <c r="F73" s="214">
        <f>((IF('1b Historical level tables'!F66="-",0,'1b Historical level tables'!F66)-(IF('1b Historical level tables'!F51="-",0,'1b Historical level tables'!F51)))*'1c Consumption adjusted levels'!$C$7/3.1)+IF('1b Historical level tables'!F51="-",0,'1b Historical level tables'!F51)</f>
        <v>0</v>
      </c>
      <c r="G73" s="214">
        <f>((IF('1b Historical level tables'!G66="-",0,'1b Historical level tables'!G66)-(IF('1b Historical level tables'!G51="-",0,'1b Historical level tables'!G51)))*'1c Consumption adjusted levels'!$C$7/3.1)+IF('1b Historical level tables'!G51="-",0,'1b Historical level tables'!G51)</f>
        <v>0</v>
      </c>
      <c r="H73" s="214">
        <f>((IF('1b Historical level tables'!H66="-",0,'1b Historical level tables'!H66)-(IF('1b Historical level tables'!H51="-",0,'1b Historical level tables'!H51)))*'1c Consumption adjusted levels'!$C$7/3.1)+IF('1b Historical level tables'!H51="-",0,'1b Historical level tables'!H51)</f>
        <v>0</v>
      </c>
      <c r="I73" s="214">
        <f>((IF('1b Historical level tables'!I66="-",0,'1b Historical level tables'!I66)-(IF('1b Historical level tables'!I51="-",0,'1b Historical level tables'!I51)))*'1c Consumption adjusted levels'!$C$7/3.1)+IF('1b Historical level tables'!I51="-",0,'1b Historical level tables'!I51)</f>
        <v>0</v>
      </c>
      <c r="J73" s="214">
        <f>((IF('1b Historical level tables'!J66="-",0,'1b Historical level tables'!J66)-(IF('1b Historical level tables'!J51="-",0,'1b Historical level tables'!J51)))*'1c Consumption adjusted levels'!$C$7/3.1)+IF('1b Historical level tables'!J51="-",0,'1b Historical level tables'!J51)</f>
        <v>3.9674909784417611</v>
      </c>
      <c r="K73" s="214">
        <f>((IF('1b Historical level tables'!K66="-",0,'1b Historical level tables'!K66)-(IF('1b Historical level tables'!K51="-",0,'1b Historical level tables'!K51)))*'1c Consumption adjusted levels'!$C$7/3.1)+IF('1b Historical level tables'!K51="-",0,'1b Historical level tables'!K51)</f>
        <v>8.8803891774565518</v>
      </c>
      <c r="L73" s="214">
        <f>((IF('1b Historical level tables'!L66="-",0,'1b Historical level tables'!L66)-(IF('1b Historical level tables'!L51="-",0,'1b Historical level tables'!L51)))*'1c Consumption adjusted levels'!$C$7/3.1)+IF('1b Historical level tables'!L51="-",0,'1b Historical level tables'!L51)</f>
        <v>3.9492994835300888</v>
      </c>
      <c r="M73" s="214">
        <f>((IF('1b Historical level tables'!M66="-",0,'1b Historical level tables'!M66)-(IF('1b Historical level tables'!M51="-",0,'1b Historical level tables'!M51)))*'1c Consumption adjusted levels'!$C$7/3.1)+IF('1b Historical level tables'!M51="-",0,'1b Historical level tables'!M51)</f>
        <v>0</v>
      </c>
      <c r="N73" s="180"/>
      <c r="O73" s="214">
        <f>((IF('1b Historical level tables'!O66="-",0,'1b Historical level tables'!O66)-(IF('1b Historical level tables'!O51="-",0,'1b Historical level tables'!O51)))*'1c Consumption adjusted levels'!$C$7/3.1)+IF('1b Historical level tables'!O51="-",0,'1b Historical level tables'!O51)</f>
        <v>18.060741298414388</v>
      </c>
      <c r="P73" s="214">
        <f>((IF('1b Historical level tables'!P66="-",0,'1b Historical level tables'!P66)-(IF('1b Historical level tables'!P51="-",0,'1b Historical level tables'!P51)))*'1c Consumption adjusted levels'!$C$7/3.1)+IF('1b Historical level tables'!P51="-",0,'1b Historical level tables'!P51)</f>
        <v>18.060741298414388</v>
      </c>
      <c r="Q73" s="214">
        <f>((IF('1b Historical level tables'!Q66="-",0,'1b Historical level tables'!Q66)-(IF('1b Historical level tables'!Q51="-",0,'1b Historical level tables'!Q51)))*'1c Consumption adjusted levels'!$C$7/3.1)+IF('1b Historical level tables'!Q51="-",0,'1b Historical level tables'!Q51)</f>
        <v>23.349322904003962</v>
      </c>
      <c r="R73" s="214">
        <f>((IF('1b Historical level tables'!R66="-",0,'1b Historical level tables'!R66)-(IF('1b Historical level tables'!R51="-",0,'1b Historical level tables'!R51)))*'1c Consumption adjusted levels'!$C$7/3.1)+IF('1b Historical level tables'!R51="-",0,'1b Historical level tables'!R51)</f>
        <v>30.679782855660278</v>
      </c>
      <c r="S73" s="214">
        <f>((IF('1b Historical level tables'!S66="-",0,'1b Historical level tables'!S66)-(IF('1b Historical level tables'!S51="-",0,'1b Historical level tables'!S51)))*'1c Consumption adjusted levels'!$C$7/3.1)+IF('1b Historical level tables'!S51="-",0,'1b Historical level tables'!S51)</f>
        <v>5.2885816055895738</v>
      </c>
      <c r="T73" s="214">
        <f>((IF('1b Historical level tables'!T66="-",0,'1b Historical level tables'!T66)-(IF('1b Historical level tables'!T51="-",0,'1b Historical level tables'!T51)))*'1c Consumption adjusted levels'!$C$7/3.1)+IF('1b Historical level tables'!T51="-",0,'1b Historical level tables'!T51)</f>
        <v>5.2885816055895738</v>
      </c>
      <c r="U73" s="214">
        <f>((IF('1b Historical level tables'!U66="-",0,'1b Historical level tables'!U66)-(IF('1b Historical level tables'!U51="-",0,'1b Historical level tables'!U51)))*'1c Consumption adjusted levels'!$C$7/3.1)+IF('1b Historical level tables'!U51="-",0,'1b Historical level tables'!U51)</f>
        <v>13.848077107019421</v>
      </c>
      <c r="V73" s="214">
        <f>((IF('1b Historical level tables'!V66="-",0,'1b Historical level tables'!V66)-(IF('1b Historical level tables'!V51="-",0,'1b Historical level tables'!V51)))*'1c Consumption adjusted levels'!$C$7/3.1)+IF('1b Historical level tables'!V51="-",0,'1b Historical level tables'!V51)</f>
        <v>13.848077107019421</v>
      </c>
      <c r="W73" s="150"/>
      <c r="X73" s="182" t="s">
        <v>553</v>
      </c>
      <c r="Y73" s="214">
        <f>((IF('1b Historical level tables'!Y66="-",0,'1b Historical level tables'!Y66)-(IF('1b Historical level tables'!Y51="-",0,'1b Historical level tables'!Y51)))*'1c Consumption adjusted levels'!$C$8/4.2)+IF('1b Historical level tables'!Y51="-",0,'1b Historical level tables'!Y51)</f>
        <v>0</v>
      </c>
      <c r="Z73" s="214">
        <f>((IF('1b Historical level tables'!Z66="-",0,'1b Historical level tables'!Z66)-(IF('1b Historical level tables'!Z51="-",0,'1b Historical level tables'!Z51)))*'1c Consumption adjusted levels'!$C$8/4.2)+IF('1b Historical level tables'!Z51="-",0,'1b Historical level tables'!Z51)</f>
        <v>0</v>
      </c>
      <c r="AA73" s="214">
        <f>((IF('1b Historical level tables'!AA66="-",0,'1b Historical level tables'!AA66)-(IF('1b Historical level tables'!AA51="-",0,'1b Historical level tables'!AA51)))*'1c Consumption adjusted levels'!$C$8/4.2)+IF('1b Historical level tables'!AA51="-",0,'1b Historical level tables'!AA51)</f>
        <v>0</v>
      </c>
      <c r="AB73" s="214">
        <f>((IF('1b Historical level tables'!AB66="-",0,'1b Historical level tables'!AB66)-(IF('1b Historical level tables'!AB51="-",0,'1b Historical level tables'!AB51)))*'1c Consumption adjusted levels'!$C$8/4.2)+IF('1b Historical level tables'!AB51="-",0,'1b Historical level tables'!AB51)</f>
        <v>0</v>
      </c>
      <c r="AC73" s="214">
        <f>((IF('1b Historical level tables'!AC66="-",0,'1b Historical level tables'!AC66)-(IF('1b Historical level tables'!AC51="-",0,'1b Historical level tables'!AC51)))*'1c Consumption adjusted levels'!$C$8/4.2)+IF('1b Historical level tables'!AC51="-",0,'1b Historical level tables'!AC51)</f>
        <v>0</v>
      </c>
      <c r="AD73" s="214">
        <f>((IF('1b Historical level tables'!AD66="-",0,'1b Historical level tables'!AD66)-(IF('1b Historical level tables'!AD51="-",0,'1b Historical level tables'!AD51)))*'1c Consumption adjusted levels'!$C$8/4.2)+IF('1b Historical level tables'!AD51="-",0,'1b Historical level tables'!AD51)</f>
        <v>0</v>
      </c>
      <c r="AE73" s="214">
        <f>((IF('1b Historical level tables'!AE66="-",0,'1b Historical level tables'!AE66)-(IF('1b Historical level tables'!AE51="-",0,'1b Historical level tables'!AE51)))*'1c Consumption adjusted levels'!$C$8/4.2)+IF('1b Historical level tables'!AE51="-",0,'1b Historical level tables'!AE51)</f>
        <v>0</v>
      </c>
      <c r="AF73" s="214">
        <f>((IF('1b Historical level tables'!AF66="-",0,'1b Historical level tables'!AF66)-(IF('1b Historical level tables'!AF51="-",0,'1b Historical level tables'!AF51)))*'1c Consumption adjusted levels'!$C$8/4.2)+IF('1b Historical level tables'!AF51="-",0,'1b Historical level tables'!AF51)</f>
        <v>6.0799680833224796</v>
      </c>
      <c r="AG73" s="214">
        <f>((IF('1b Historical level tables'!AG66="-",0,'1b Historical level tables'!AG66)-(IF('1b Historical level tables'!AG51="-",0,'1b Historical level tables'!AG51)))*'1c Consumption adjusted levels'!$C$8/4.2)+IF('1b Historical level tables'!AG51="-",0,'1b Historical level tables'!AG51)</f>
        <v>9.3693650339728691</v>
      </c>
      <c r="AH73" s="214">
        <f>((IF('1b Historical level tables'!AH66="-",0,'1b Historical level tables'!AH66)-(IF('1b Historical level tables'!AH51="-",0,'1b Historical level tables'!AH51)))*'1c Consumption adjusted levels'!$C$8/4.2)+IF('1b Historical level tables'!AH51="-",0,'1b Historical level tables'!AH51)</f>
        <v>4.1638979283827275</v>
      </c>
      <c r="AI73" s="214">
        <f>((IF('1b Historical level tables'!AI66="-",0,'1b Historical level tables'!AI66)-(IF('1b Historical level tables'!AI51="-",0,'1b Historical level tables'!AI51)))*'1c Consumption adjusted levels'!$C$8/4.2)+IF('1b Historical level tables'!AI51="-",0,'1b Historical level tables'!AI51)</f>
        <v>0</v>
      </c>
      <c r="AJ73" s="180"/>
      <c r="AK73" s="214">
        <f>((IF('1b Historical level tables'!AK66="-",0,'1b Historical level tables'!AK66)-(IF('1b Historical level tables'!AK51="-",0,'1b Historical level tables'!AK51)))*'1c Consumption adjusted levels'!$C$8/4.2)+IF('1b Historical level tables'!AK51="-",0,'1b Historical level tables'!AK51)</f>
        <v>19.223221825072642</v>
      </c>
      <c r="AL73" s="214">
        <f>((IF('1b Historical level tables'!AL66="-",0,'1b Historical level tables'!AL66)-(IF('1b Historical level tables'!AL51="-",0,'1b Historical level tables'!AL51)))*'1c Consumption adjusted levels'!$C$8/4.2)+IF('1b Historical level tables'!AL51="-",0,'1b Historical level tables'!AL51)</f>
        <v>19.223221825072642</v>
      </c>
      <c r="AM73" s="214">
        <f>((IF('1b Historical level tables'!AM66="-",0,'1b Historical level tables'!AM66)-(IF('1b Historical level tables'!AM51="-",0,'1b Historical level tables'!AM51)))*'1c Consumption adjusted levels'!$C$8/4.2)+IF('1b Historical level tables'!AM51="-",0,'1b Historical level tables'!AM51)</f>
        <v>24.834408612806051</v>
      </c>
      <c r="AN73" s="214">
        <f>((IF('1b Historical level tables'!AN66="-",0,'1b Historical level tables'!AN66)-(IF('1b Historical level tables'!AN51="-",0,'1b Historical level tables'!AN51)))*'1c Consumption adjusted levels'!$C$8/4.2)+IF('1b Historical level tables'!AN51="-",0,'1b Historical level tables'!AN51)</f>
        <v>35.422850765198511</v>
      </c>
      <c r="AO73" s="214">
        <f>((IF('1b Historical level tables'!AO66="-",0,'1b Historical level tables'!AO66)-(IF('1b Historical level tables'!AO51="-",0,'1b Historical level tables'!AO51)))*'1c Consumption adjusted levels'!$C$8/4.2)+IF('1b Historical level tables'!AO51="-",0,'1b Historical level tables'!AO51)</f>
        <v>5.6111867877334021</v>
      </c>
      <c r="AP73" s="214">
        <f>((IF('1b Historical level tables'!AP66="-",0,'1b Historical level tables'!AP66)-(IF('1b Historical level tables'!AP51="-",0,'1b Historical level tables'!AP51)))*'1c Consumption adjusted levels'!$C$8/4.2)+IF('1b Historical level tables'!AP51="-",0,'1b Historical level tables'!AP51)</f>
        <v>5.6111867877334021</v>
      </c>
      <c r="AQ73" s="214">
        <f>((IF('1b Historical level tables'!AQ66="-",0,'1b Historical level tables'!AQ66)-(IF('1b Historical level tables'!AQ51="-",0,'1b Historical level tables'!AQ51)))*'1c Consumption adjusted levels'!$C$8/4.2)+IF('1b Historical level tables'!AQ51="-",0,'1b Historical level tables'!AQ51)</f>
        <v>14.763955222563032</v>
      </c>
      <c r="AR73" s="214">
        <f>((IF('1b Historical level tables'!AR66="-",0,'1b Historical level tables'!AR66)-(IF('1b Historical level tables'!AR51="-",0,'1b Historical level tables'!AR51)))*'1c Consumption adjusted levels'!$C$8/4.2)+IF('1b Historical level tables'!AR51="-",0,'1b Historical level tables'!AR51)</f>
        <v>14.763955222563032</v>
      </c>
      <c r="AT73" s="182" t="s">
        <v>553</v>
      </c>
      <c r="AU73" s="214">
        <f>((IF('1b Historical level tables'!AU66="-",0,'1b Historical level tables'!AU66)-(IF('1b Historical level tables'!AU51="-",0,'1b Historical level tables'!AU51)))*'1c Consumption adjusted levels'!$C$9/12)+IF('1b Historical level tables'!AU51="-",0,'1b Historical level tables'!AU51)</f>
        <v>0</v>
      </c>
      <c r="AV73" s="214">
        <f>((IF('1b Historical level tables'!AV66="-",0,'1b Historical level tables'!AV66)-(IF('1b Historical level tables'!AV51="-",0,'1b Historical level tables'!AV51)))*'1c Consumption adjusted levels'!$C$9/12)+IF('1b Historical level tables'!AV51="-",0,'1b Historical level tables'!AV51)</f>
        <v>0</v>
      </c>
      <c r="AW73" s="214">
        <f>((IF('1b Historical level tables'!AW66="-",0,'1b Historical level tables'!AW66)-(IF('1b Historical level tables'!AW51="-",0,'1b Historical level tables'!AW51)))*'1c Consumption adjusted levels'!$C$9/12)+IF('1b Historical level tables'!AW51="-",0,'1b Historical level tables'!AW51)</f>
        <v>0</v>
      </c>
      <c r="AX73" s="214">
        <f>((IF('1b Historical level tables'!AX66="-",0,'1b Historical level tables'!AX66)-(IF('1b Historical level tables'!AX51="-",0,'1b Historical level tables'!AX51)))*'1c Consumption adjusted levels'!$C$9/12)+IF('1b Historical level tables'!AX51="-",0,'1b Historical level tables'!AX51)</f>
        <v>0</v>
      </c>
      <c r="AY73" s="214">
        <f>((IF('1b Historical level tables'!AY66="-",0,'1b Historical level tables'!AY66)-(IF('1b Historical level tables'!AY51="-",0,'1b Historical level tables'!AY51)))*'1c Consumption adjusted levels'!$C$9/12)+IF('1b Historical level tables'!AY51="-",0,'1b Historical level tables'!AY51)</f>
        <v>0</v>
      </c>
      <c r="AZ73" s="214">
        <f>((IF('1b Historical level tables'!AZ66="-",0,'1b Historical level tables'!AZ66)-(IF('1b Historical level tables'!AZ51="-",0,'1b Historical level tables'!AZ51)))*'1c Consumption adjusted levels'!$C$9/12)+IF('1b Historical level tables'!AZ51="-",0,'1b Historical level tables'!AZ51)</f>
        <v>0</v>
      </c>
      <c r="BA73" s="214">
        <f>((IF('1b Historical level tables'!BA66="-",0,'1b Historical level tables'!BA66)-(IF('1b Historical level tables'!BA51="-",0,'1b Historical level tables'!BA51)))*'1c Consumption adjusted levels'!$C$9/12)+IF('1b Historical level tables'!BA51="-",0,'1b Historical level tables'!BA51)</f>
        <v>0</v>
      </c>
      <c r="BB73" s="214">
        <f>((IF('1b Historical level tables'!BB66="-",0,'1b Historical level tables'!BB66)-(IF('1b Historical level tables'!BB51="-",0,'1b Historical level tables'!BB51)))*'1c Consumption adjusted levels'!$C$9/12)+IF('1b Historical level tables'!BB51="-",0,'1b Historical level tables'!BB51)</f>
        <v>10.259645946222085</v>
      </c>
      <c r="BC73" s="214">
        <f>((IF('1b Historical level tables'!BC66="-",0,'1b Historical level tables'!BC66)-(IF('1b Historical level tables'!BC51="-",0,'1b Historical level tables'!BC51)))*'1c Consumption adjusted levels'!$C$9/12)+IF('1b Historical level tables'!BC51="-",0,'1b Historical level tables'!BC51)</f>
        <v>13.202772728153656</v>
      </c>
      <c r="BD73" s="214">
        <f>((IF('1b Historical level tables'!BD66="-",0,'1b Historical level tables'!BD66)-(IF('1b Historical level tables'!BD51="-",0,'1b Historical level tables'!BD51)))*'1c Consumption adjusted levels'!$C$9/12)+IF('1b Historical level tables'!BD51="-",0,'1b Historical level tables'!BD51)</f>
        <v>4.2747737915565907</v>
      </c>
      <c r="BE73" s="214">
        <f>((IF('1b Historical level tables'!BE66="-",0,'1b Historical level tables'!BE66)-(IF('1b Historical level tables'!BE51="-",0,'1b Historical level tables'!BE51)))*'1c Consumption adjusted levels'!$C$9/12)+IF('1b Historical level tables'!BE51="-",0,'1b Historical level tables'!BE51)</f>
        <v>0</v>
      </c>
      <c r="BF73" s="180"/>
      <c r="BG73" s="214">
        <f>((IF('1b Historical level tables'!BG66="-",0,'1b Historical level tables'!BG66)-(IF('1b Historical level tables'!BG51="-",0,'1b Historical level tables'!BG51)))*'1c Consumption adjusted levels'!$C$9/12)+IF('1b Historical level tables'!BG51="-",0,'1b Historical level tables'!BG51)</f>
        <v>25.56789721299646</v>
      </c>
      <c r="BH73" s="214">
        <f>((IF('1b Historical level tables'!BH66="-",0,'1b Historical level tables'!BH66)-(IF('1b Historical level tables'!BH51="-",0,'1b Historical level tables'!BH51)))*'1c Consumption adjusted levels'!$C$9/12)+IF('1b Historical level tables'!BH51="-",0,'1b Historical level tables'!BH51)</f>
        <v>25.56789721299646</v>
      </c>
      <c r="BI73" s="214">
        <f>((IF('1b Historical level tables'!BI66="-",0,'1b Historical level tables'!BI66)-(IF('1b Historical level tables'!BI51="-",0,'1b Historical level tables'!BI51)))*'1c Consumption adjusted levels'!$C$9/12)+IF('1b Historical level tables'!BI51="-",0,'1b Historical level tables'!BI51)</f>
        <v>31.345763344837511</v>
      </c>
      <c r="BJ73" s="214">
        <f>((IF('1b Historical level tables'!BJ66="-",0,'1b Historical level tables'!BJ66)-(IF('1b Historical level tables'!BJ51="-",0,'1b Historical level tables'!BJ51)))*'1c Consumption adjusted levels'!$C$9/12)+IF('1b Historical level tables'!BJ51="-",0,'1b Historical level tables'!BJ51)</f>
        <v>31.345763344837511</v>
      </c>
      <c r="BK73" s="214">
        <f>((IF('1b Historical level tables'!BK66="-",0,'1b Historical level tables'!BK66)-(IF('1b Historical level tables'!BK51="-",0,'1b Historical level tables'!BK51)))*'1c Consumption adjusted levels'!$C$9/12)+IF('1b Historical level tables'!BK51="-",0,'1b Historical level tables'!BK51)</f>
        <v>5.7778661318410469</v>
      </c>
      <c r="BL73" s="214">
        <f>((IF('1b Historical level tables'!BL66="-",0,'1b Historical level tables'!BL66)-(IF('1b Historical level tables'!BL51="-",0,'1b Historical level tables'!BL51)))*'1c Consumption adjusted levels'!$C$9/12)+IF('1b Historical level tables'!BL51="-",0,'1b Historical level tables'!BL51)</f>
        <v>5.7778661318410469</v>
      </c>
      <c r="BM73" s="214">
        <f>((IF('1b Historical level tables'!BM66="-",0,'1b Historical level tables'!BM66)-(IF('1b Historical level tables'!BM51="-",0,'1b Historical level tables'!BM51)))*'1c Consumption adjusted levels'!$C$9/12)+IF('1b Historical level tables'!BM51="-",0,'1b Historical level tables'!BM51)</f>
        <v>14.057732123864682</v>
      </c>
      <c r="BN73" s="214">
        <f>((IF('1b Historical level tables'!BN66="-",0,'1b Historical level tables'!BN66)-(IF('1b Historical level tables'!BN51="-",0,'1b Historical level tables'!BN51)))*'1c Consumption adjusted levels'!$C$9/12)+IF('1b Historical level tables'!BN51="-",0,'1b Historical level tables'!BN51)</f>
        <v>14.057732123864682</v>
      </c>
      <c r="BO73" s="150"/>
      <c r="BP73" s="182" t="s">
        <v>553</v>
      </c>
      <c r="BQ73" s="214">
        <f t="shared" si="80"/>
        <v>0</v>
      </c>
      <c r="BR73" s="214">
        <f t="shared" si="81"/>
        <v>0</v>
      </c>
      <c r="BS73" s="214">
        <f t="shared" si="82"/>
        <v>0</v>
      </c>
      <c r="BT73" s="214">
        <f t="shared" si="83"/>
        <v>0</v>
      </c>
      <c r="BU73" s="214">
        <f t="shared" si="84"/>
        <v>0</v>
      </c>
      <c r="BV73" s="214">
        <f t="shared" si="85"/>
        <v>0</v>
      </c>
      <c r="BW73" s="214">
        <f t="shared" si="86"/>
        <v>0</v>
      </c>
      <c r="BX73" s="214">
        <f t="shared" si="87"/>
        <v>14.227136924663846</v>
      </c>
      <c r="BY73" s="214">
        <f t="shared" si="88"/>
        <v>22.083161905610208</v>
      </c>
      <c r="BZ73" s="214">
        <f t="shared" si="89"/>
        <v>8.2240732750866794</v>
      </c>
      <c r="CA73" s="214">
        <f t="shared" si="90"/>
        <v>0</v>
      </c>
      <c r="CB73" s="180"/>
      <c r="CC73" s="214">
        <f t="shared" si="73"/>
        <v>43.628638511410848</v>
      </c>
      <c r="CD73" s="214">
        <f t="shared" si="74"/>
        <v>43.628638511410848</v>
      </c>
      <c r="CE73" s="214">
        <f t="shared" si="75"/>
        <v>54.695086248841477</v>
      </c>
      <c r="CF73" s="214">
        <f t="shared" si="76"/>
        <v>62.025546200497786</v>
      </c>
      <c r="CG73" s="214">
        <f t="shared" si="77"/>
        <v>11.066447737430622</v>
      </c>
      <c r="CH73" s="214">
        <f t="shared" si="78"/>
        <v>11.066447737430622</v>
      </c>
      <c r="CI73" s="214">
        <f t="shared" si="79"/>
        <v>27.905809230884103</v>
      </c>
      <c r="CJ73" s="214">
        <f t="shared" si="79"/>
        <v>27.905809230884103</v>
      </c>
    </row>
    <row r="74" spans="2:88" s="165" customFormat="1" ht="10.5" customHeight="1" x14ac:dyDescent="0.25">
      <c r="B74" s="182" t="s">
        <v>554</v>
      </c>
      <c r="C74" s="214">
        <f>((IF('1b Historical level tables'!C67="-",0,'1b Historical level tables'!C67)-(IF('1b Historical level tables'!C52="-",0,'1b Historical level tables'!C52)))*'1c Consumption adjusted levels'!$C$7/3.1)+IF('1b Historical level tables'!C52="-",0,'1b Historical level tables'!C52)</f>
        <v>78.300365586306171</v>
      </c>
      <c r="D74" s="214">
        <f>((IF('1b Historical level tables'!D67="-",0,'1b Historical level tables'!D67)-(IF('1b Historical level tables'!D52="-",0,'1b Historical level tables'!D52)))*'1c Consumption adjusted levels'!$C$7/3.1)+IF('1b Historical level tables'!D52="-",0,'1b Historical level tables'!D52)</f>
        <v>78.574663500680444</v>
      </c>
      <c r="E74" s="214">
        <f>((IF('1b Historical level tables'!E67="-",0,'1b Historical level tables'!E67)-(IF('1b Historical level tables'!E52="-",0,'1b Historical level tables'!E52)))*'1c Consumption adjusted levels'!$C$7/3.1)+IF('1b Historical level tables'!E52="-",0,'1b Historical level tables'!E52)</f>
        <v>90.791845842218635</v>
      </c>
      <c r="F74" s="214">
        <f>((IF('1b Historical level tables'!F67="-",0,'1b Historical level tables'!F67)-(IF('1b Historical level tables'!F52="-",0,'1b Historical level tables'!F52)))*'1c Consumption adjusted levels'!$C$7/3.1)+IF('1b Historical level tables'!F52="-",0,'1b Historical level tables'!F52)</f>
        <v>90.852074169151294</v>
      </c>
      <c r="G74" s="214">
        <f>((IF('1b Historical level tables'!G67="-",0,'1b Historical level tables'!G67)-(IF('1b Historical level tables'!G52="-",0,'1b Historical level tables'!G52)))*'1c Consumption adjusted levels'!$C$7/3.1)+IF('1b Historical level tables'!G52="-",0,'1b Historical level tables'!G52)</f>
        <v>97.085160415445813</v>
      </c>
      <c r="H74" s="214">
        <f>((IF('1b Historical level tables'!H67="-",0,'1b Historical level tables'!H67)-(IF('1b Historical level tables'!H52="-",0,'1b Historical level tables'!H52)))*'1c Consumption adjusted levels'!$C$7/3.1)+IF('1b Historical level tables'!H52="-",0,'1b Historical level tables'!H52)</f>
        <v>98.215756534022901</v>
      </c>
      <c r="I74" s="214">
        <f>((IF('1b Historical level tables'!I67="-",0,'1b Historical level tables'!I67)-(IF('1b Historical level tables'!I52="-",0,'1b Historical level tables'!I52)))*'1c Consumption adjusted levels'!$C$7/3.1)+IF('1b Historical level tables'!I52="-",0,'1b Historical level tables'!I52)</f>
        <v>101.02002514058842</v>
      </c>
      <c r="J74" s="214">
        <f>((IF('1b Historical level tables'!J67="-",0,'1b Historical level tables'!J67)-(IF('1b Historical level tables'!J52="-",0,'1b Historical level tables'!J52)))*'1c Consumption adjusted levels'!$C$7/3.1)+IF('1b Historical level tables'!J52="-",0,'1b Historical level tables'!J52)</f>
        <v>100.55983273551504</v>
      </c>
      <c r="K74" s="214">
        <f>((IF('1b Historical level tables'!K67="-",0,'1b Historical level tables'!K67)-(IF('1b Historical level tables'!K52="-",0,'1b Historical level tables'!K52)))*'1c Consumption adjusted levels'!$C$7/3.1)+IF('1b Historical level tables'!K52="-",0,'1b Historical level tables'!K52)</f>
        <v>106.34545437400037</v>
      </c>
      <c r="L74" s="214">
        <f>((IF('1b Historical level tables'!L67="-",0,'1b Historical level tables'!L67)-(IF('1b Historical level tables'!L52="-",0,'1b Historical level tables'!L52)))*'1c Consumption adjusted levels'!$C$7/3.1)+IF('1b Historical level tables'!L52="-",0,'1b Historical level tables'!L52)</f>
        <v>105.81446744557965</v>
      </c>
      <c r="M74" s="214">
        <f>((IF('1b Historical level tables'!M67="-",0,'1b Historical level tables'!M67)-(IF('1b Historical level tables'!M52="-",0,'1b Historical level tables'!M52)))*'1c Consumption adjusted levels'!$C$7/3.1)+IF('1b Historical level tables'!M52="-",0,'1b Historical level tables'!M52)</f>
        <v>111.47991711630441</v>
      </c>
      <c r="N74" s="180"/>
      <c r="O74" s="214">
        <f>((IF('1b Historical level tables'!O67="-",0,'1b Historical level tables'!O67)-(IF('1b Historical level tables'!O52="-",0,'1b Historical level tables'!O52)))*'1c Consumption adjusted levels'!$C$7/3.1)+IF('1b Historical level tables'!O52="-",0,'1b Historical level tables'!O52)</f>
        <v>110.5855262661711</v>
      </c>
      <c r="P74" s="214">
        <f>((IF('1b Historical level tables'!P67="-",0,'1b Historical level tables'!P67)-(IF('1b Historical level tables'!P52="-",0,'1b Historical level tables'!P52)))*'1c Consumption adjusted levels'!$C$7/3.1)+IF('1b Historical level tables'!P52="-",0,'1b Historical level tables'!P52)</f>
        <v>110.5855262661711</v>
      </c>
      <c r="Q74" s="214">
        <f>((IF('1b Historical level tables'!Q67="-",0,'1b Historical level tables'!Q67)-(IF('1b Historical level tables'!Q52="-",0,'1b Historical level tables'!Q52)))*'1c Consumption adjusted levels'!$C$7/3.1)+IF('1b Historical level tables'!Q52="-",0,'1b Historical level tables'!Q52)</f>
        <v>123.01836598332152</v>
      </c>
      <c r="R74" s="214">
        <f>((IF('1b Historical level tables'!R67="-",0,'1b Historical level tables'!R67)-(IF('1b Historical level tables'!R52="-",0,'1b Historical level tables'!R52)))*'1c Consumption adjusted levels'!$C$7/3.1)+IF('1b Historical level tables'!R52="-",0,'1b Historical level tables'!R52)</f>
        <v>123.01836598332152</v>
      </c>
      <c r="S74" s="214">
        <f>((IF('1b Historical level tables'!S67="-",0,'1b Historical level tables'!S67)-(IF('1b Historical level tables'!S52="-",0,'1b Historical level tables'!S52)))*'1c Consumption adjusted levels'!$C$7/3.1)+IF('1b Historical level tables'!S52="-",0,'1b Historical level tables'!S52)</f>
        <v>124.47789739663965</v>
      </c>
      <c r="T74" s="214">
        <f>((IF('1b Historical level tables'!T67="-",0,'1b Historical level tables'!T67)-(IF('1b Historical level tables'!T52="-",0,'1b Historical level tables'!T52)))*'1c Consumption adjusted levels'!$C$7/3.1)+IF('1b Historical level tables'!T52="-",0,'1b Historical level tables'!T52)</f>
        <v>124.47789739663965</v>
      </c>
      <c r="U74" s="214">
        <f>((IF('1b Historical level tables'!U67="-",0,'1b Historical level tables'!U67)-(IF('1b Historical level tables'!U52="-",0,'1b Historical level tables'!U52)))*'1c Consumption adjusted levels'!$C$7/3.1)+IF('1b Historical level tables'!U52="-",0,'1b Historical level tables'!U52)</f>
        <v>142.17066245575265</v>
      </c>
      <c r="V74" s="214">
        <f>((IF('1b Historical level tables'!V67="-",0,'1b Historical level tables'!V67)-(IF('1b Historical level tables'!V52="-",0,'1b Historical level tables'!V52)))*'1c Consumption adjusted levels'!$C$7/3.1)+IF('1b Historical level tables'!V52="-",0,'1b Historical level tables'!V52)</f>
        <v>142.17066245575265</v>
      </c>
      <c r="W74" s="150"/>
      <c r="X74" s="182" t="s">
        <v>554</v>
      </c>
      <c r="Y74" s="214">
        <f>((IF('1b Historical level tables'!Y67="-",0,'1b Historical level tables'!Y67)-(IF('1b Historical level tables'!Y52="-",0,'1b Historical level tables'!Y52)))*'1c Consumption adjusted levels'!$C$8/4.2)+IF('1b Historical level tables'!Y52="-",0,'1b Historical level tables'!Y52)</f>
        <v>110.12151904860768</v>
      </c>
      <c r="Z74" s="214">
        <f>((IF('1b Historical level tables'!Z67="-",0,'1b Historical level tables'!Z67)-(IF('1b Historical level tables'!Z52="-",0,'1b Historical level tables'!Z52)))*'1c Consumption adjusted levels'!$C$8/4.2)+IF('1b Historical level tables'!Z52="-",0,'1b Historical level tables'!Z52)</f>
        <v>110.51775362602426</v>
      </c>
      <c r="AA74" s="214">
        <f>((IF('1b Historical level tables'!AA67="-",0,'1b Historical level tables'!AA67)-(IF('1b Historical level tables'!AA52="-",0,'1b Historical level tables'!AA52)))*'1c Consumption adjusted levels'!$C$8/4.2)+IF('1b Historical level tables'!AA52="-",0,'1b Historical level tables'!AA52)</f>
        <v>127.98101129467588</v>
      </c>
      <c r="AB74" s="214">
        <f>((IF('1b Historical level tables'!AB67="-",0,'1b Historical level tables'!AB67)-(IF('1b Historical level tables'!AB52="-",0,'1b Historical level tables'!AB52)))*'1c Consumption adjusted levels'!$C$8/4.2)+IF('1b Historical level tables'!AB52="-",0,'1b Historical level tables'!AB52)</f>
        <v>128.0679774544349</v>
      </c>
      <c r="AC74" s="214">
        <f>((IF('1b Historical level tables'!AC67="-",0,'1b Historical level tables'!AC67)-(IF('1b Historical level tables'!AC52="-",0,'1b Historical level tables'!AC52)))*'1c Consumption adjusted levels'!$C$8/4.2)+IF('1b Historical level tables'!AC52="-",0,'1b Historical level tables'!AC52)</f>
        <v>136.99680105922835</v>
      </c>
      <c r="AD74" s="214">
        <f>((IF('1b Historical level tables'!AD67="-",0,'1b Historical level tables'!AD67)-(IF('1b Historical level tables'!AD52="-",0,'1b Historical level tables'!AD52)))*'1c Consumption adjusted levels'!$C$8/4.2)+IF('1b Historical level tables'!AD52="-",0,'1b Historical level tables'!AD52)</f>
        <v>138.66835070806692</v>
      </c>
      <c r="AE74" s="214">
        <f>((IF('1b Historical level tables'!AE67="-",0,'1b Historical level tables'!AE67)-(IF('1b Historical level tables'!AE52="-",0,'1b Historical level tables'!AE52)))*'1c Consumption adjusted levels'!$C$8/4.2)+IF('1b Historical level tables'!AE52="-",0,'1b Historical level tables'!AE52)</f>
        <v>142.64517982899204</v>
      </c>
      <c r="AF74" s="214">
        <f>((IF('1b Historical level tables'!AF67="-",0,'1b Historical level tables'!AF67)-(IF('1b Historical level tables'!AF52="-",0,'1b Historical level tables'!AF52)))*'1c Consumption adjusted levels'!$C$8/4.2)+IF('1b Historical level tables'!AF52="-",0,'1b Historical level tables'!AF52)</f>
        <v>142.11801635159634</v>
      </c>
      <c r="AG74" s="214">
        <f>((IF('1b Historical level tables'!AG67="-",0,'1b Historical level tables'!AG67)-(IF('1b Historical level tables'!AG52="-",0,'1b Historical level tables'!AG52)))*'1c Consumption adjusted levels'!$C$8/4.2)+IF('1b Historical level tables'!AG52="-",0,'1b Historical level tables'!AG52)</f>
        <v>150.44779966790696</v>
      </c>
      <c r="AH74" s="214">
        <f>((IF('1b Historical level tables'!AH67="-",0,'1b Historical level tables'!AH67)-(IF('1b Historical level tables'!AH52="-",0,'1b Historical level tables'!AH52)))*'1c Consumption adjusted levels'!$C$8/4.2)+IF('1b Historical level tables'!AH52="-",0,'1b Historical level tables'!AH52)</f>
        <v>149.73706458353601</v>
      </c>
      <c r="AI74" s="214">
        <f>((IF('1b Historical level tables'!AI67="-",0,'1b Historical level tables'!AI67)-(IF('1b Historical level tables'!AI52="-",0,'1b Historical level tables'!AI52)))*'1c Consumption adjusted levels'!$C$8/4.2)+IF('1b Historical level tables'!AI52="-",0,'1b Historical level tables'!AI52)</f>
        <v>156.74527535065894</v>
      </c>
      <c r="AJ74" s="180"/>
      <c r="AK74" s="214">
        <f>((IF('1b Historical level tables'!AK67="-",0,'1b Historical level tables'!AK67)-(IF('1b Historical level tables'!AK52="-",0,'1b Historical level tables'!AK52)))*'1c Consumption adjusted levels'!$C$8/4.2)+IF('1b Historical level tables'!AK52="-",0,'1b Historical level tables'!AK52)</f>
        <v>155.30977206933755</v>
      </c>
      <c r="AL74" s="214">
        <f>((IF('1b Historical level tables'!AL67="-",0,'1b Historical level tables'!AL67)-(IF('1b Historical level tables'!AL52="-",0,'1b Historical level tables'!AL52)))*'1c Consumption adjusted levels'!$C$8/4.2)+IF('1b Historical level tables'!AL52="-",0,'1b Historical level tables'!AL52)</f>
        <v>155.30977206933755</v>
      </c>
      <c r="AM74" s="214">
        <f>((IF('1b Historical level tables'!AM67="-",0,'1b Historical level tables'!AM67)-(IF('1b Historical level tables'!AM52="-",0,'1b Historical level tables'!AM52)))*'1c Consumption adjusted levels'!$C$8/4.2)+IF('1b Historical level tables'!AM52="-",0,'1b Historical level tables'!AM52)</f>
        <v>173.1133391920346</v>
      </c>
      <c r="AN74" s="214">
        <f>((IF('1b Historical level tables'!AN67="-",0,'1b Historical level tables'!AN67)-(IF('1b Historical level tables'!AN52="-",0,'1b Historical level tables'!AN52)))*'1c Consumption adjusted levels'!$C$8/4.2)+IF('1b Historical level tables'!AN52="-",0,'1b Historical level tables'!AN52)</f>
        <v>173.1133391920346</v>
      </c>
      <c r="AO74" s="214">
        <f>((IF('1b Historical level tables'!AO67="-",0,'1b Historical level tables'!AO67)-(IF('1b Historical level tables'!AO52="-",0,'1b Historical level tables'!AO52)))*'1c Consumption adjusted levels'!$C$8/4.2)+IF('1b Historical level tables'!AO52="-",0,'1b Historical level tables'!AO52)</f>
        <v>175.22211382324343</v>
      </c>
      <c r="AP74" s="214">
        <f>((IF('1b Historical level tables'!AP67="-",0,'1b Historical level tables'!AP67)-(IF('1b Historical level tables'!AP52="-",0,'1b Historical level tables'!AP52)))*'1c Consumption adjusted levels'!$C$8/4.2)+IF('1b Historical level tables'!AP52="-",0,'1b Historical level tables'!AP52)</f>
        <v>175.22211382324343</v>
      </c>
      <c r="AQ74" s="214">
        <f>((IF('1b Historical level tables'!AQ67="-",0,'1b Historical level tables'!AQ67)-(IF('1b Historical level tables'!AQ52="-",0,'1b Historical level tables'!AQ52)))*'1c Consumption adjusted levels'!$C$8/4.2)+IF('1b Historical level tables'!AQ52="-",0,'1b Historical level tables'!AQ52)</f>
        <v>200.50675579158167</v>
      </c>
      <c r="AR74" s="214">
        <f>((IF('1b Historical level tables'!AR67="-",0,'1b Historical level tables'!AR67)-(IF('1b Historical level tables'!AR52="-",0,'1b Historical level tables'!AR52)))*'1c Consumption adjusted levels'!$C$8/4.2)+IF('1b Historical level tables'!AR52="-",0,'1b Historical level tables'!AR52)</f>
        <v>200.50675579158167</v>
      </c>
      <c r="AT74" s="182" t="s">
        <v>554</v>
      </c>
      <c r="AU74" s="214">
        <f>((IF('1b Historical level tables'!AU67="-",0,'1b Historical level tables'!AU67)-(IF('1b Historical level tables'!AU52="-",0,'1b Historical level tables'!AU52)))*'1c Consumption adjusted levels'!$C$9/12)+IF('1b Historical level tables'!AU52="-",0,'1b Historical level tables'!AU52)</f>
        <v>18.589347462596031</v>
      </c>
      <c r="AV74" s="214">
        <f>((IF('1b Historical level tables'!AV67="-",0,'1b Historical level tables'!AV67)-(IF('1b Historical level tables'!AV52="-",0,'1b Historical level tables'!AV52)))*'1c Consumption adjusted levels'!$C$9/12)+IF('1b Historical level tables'!AV52="-",0,'1b Historical level tables'!AV52)</f>
        <v>18.589347462596031</v>
      </c>
      <c r="AW74" s="214">
        <f>((IF('1b Historical level tables'!AW67="-",0,'1b Historical level tables'!AW67)-(IF('1b Historical level tables'!AW52="-",0,'1b Historical level tables'!AW52)))*'1c Consumption adjusted levels'!$C$9/12)+IF('1b Historical level tables'!AW52="-",0,'1b Historical level tables'!AW52)</f>
        <v>20.27992348825952</v>
      </c>
      <c r="AX74" s="214">
        <f>((IF('1b Historical level tables'!AX67="-",0,'1b Historical level tables'!AX67)-(IF('1b Historical level tables'!AX52="-",0,'1b Historical level tables'!AX52)))*'1c Consumption adjusted levels'!$C$9/12)+IF('1b Historical level tables'!AX52="-",0,'1b Historical level tables'!AX52)</f>
        <v>20.277026602134171</v>
      </c>
      <c r="AY74" s="214">
        <f>((IF('1b Historical level tables'!AY67="-",0,'1b Historical level tables'!AY67)-(IF('1b Historical level tables'!AY52="-",0,'1b Historical level tables'!AY52)))*'1c Consumption adjusted levels'!$C$9/12)+IF('1b Historical level tables'!AY52="-",0,'1b Historical level tables'!AY52)</f>
        <v>20.91057942413557</v>
      </c>
      <c r="AZ74" s="214">
        <f>((IF('1b Historical level tables'!AZ67="-",0,'1b Historical level tables'!AZ67)-(IF('1b Historical level tables'!AZ52="-",0,'1b Historical level tables'!AZ52)))*'1c Consumption adjusted levels'!$C$9/12)+IF('1b Historical level tables'!AZ52="-",0,'1b Historical level tables'!AZ52)</f>
        <v>21.210069154821277</v>
      </c>
      <c r="BA74" s="214">
        <f>((IF('1b Historical level tables'!BA67="-",0,'1b Historical level tables'!BA67)-(IF('1b Historical level tables'!BA52="-",0,'1b Historical level tables'!BA52)))*'1c Consumption adjusted levels'!$C$9/12)+IF('1b Historical level tables'!BA52="-",0,'1b Historical level tables'!BA52)</f>
        <v>24.510994414041289</v>
      </c>
      <c r="BB74" s="214">
        <f>((IF('1b Historical level tables'!BB67="-",0,'1b Historical level tables'!BB67)-(IF('1b Historical level tables'!BB52="-",0,'1b Historical level tables'!BB52)))*'1c Consumption adjusted levels'!$C$9/12)+IF('1b Historical level tables'!BB52="-",0,'1b Historical level tables'!BB52)</f>
        <v>23.454049927225501</v>
      </c>
      <c r="BC74" s="214">
        <f>((IF('1b Historical level tables'!BC67="-",0,'1b Historical level tables'!BC67)-(IF('1b Historical level tables'!BC52="-",0,'1b Historical level tables'!BC52)))*'1c Consumption adjusted levels'!$C$9/12)+IF('1b Historical level tables'!BC52="-",0,'1b Historical level tables'!BC52)</f>
        <v>23.260281711596061</v>
      </c>
      <c r="BD74" s="214">
        <f>((IF('1b Historical level tables'!BD67="-",0,'1b Historical level tables'!BD67)-(IF('1b Historical level tables'!BD52="-",0,'1b Historical level tables'!BD52)))*'1c Consumption adjusted levels'!$C$9/12)+IF('1b Historical level tables'!BD52="-",0,'1b Historical level tables'!BD52)</f>
        <v>23.15549455171432</v>
      </c>
      <c r="BE74" s="214">
        <f>((IF('1b Historical level tables'!BE67="-",0,'1b Historical level tables'!BE67)-(IF('1b Historical level tables'!BE52="-",0,'1b Historical level tables'!BE52)))*'1c Consumption adjusted levels'!$C$9/12)+IF('1b Historical level tables'!BE52="-",0,'1b Historical level tables'!BE52)</f>
        <v>32.489829807946336</v>
      </c>
      <c r="BF74" s="180"/>
      <c r="BG74" s="214">
        <f>((IF('1b Historical level tables'!BG67="-",0,'1b Historical level tables'!BG67)-(IF('1b Historical level tables'!BG52="-",0,'1b Historical level tables'!BG52)))*'1c Consumption adjusted levels'!$C$9/12)+IF('1b Historical level tables'!BG52="-",0,'1b Historical level tables'!BG52)</f>
        <v>32.60785013397534</v>
      </c>
      <c r="BH74" s="214">
        <f>((IF('1b Historical level tables'!BH67="-",0,'1b Historical level tables'!BH67)-(IF('1b Historical level tables'!BH52="-",0,'1b Historical level tables'!BH52)))*'1c Consumption adjusted levels'!$C$9/12)+IF('1b Historical level tables'!BH52="-",0,'1b Historical level tables'!BH52)</f>
        <v>32.60785013397534</v>
      </c>
      <c r="BI74" s="214">
        <f>((IF('1b Historical level tables'!BI67="-",0,'1b Historical level tables'!BI67)-(IF('1b Historical level tables'!BI52="-",0,'1b Historical level tables'!BI52)))*'1c Consumption adjusted levels'!$C$9/12)+IF('1b Historical level tables'!BI52="-",0,'1b Historical level tables'!BI52)</f>
        <v>32.984693405124489</v>
      </c>
      <c r="BJ74" s="214">
        <f>((IF('1b Historical level tables'!BJ67="-",0,'1b Historical level tables'!BJ67)-(IF('1b Historical level tables'!BJ52="-",0,'1b Historical level tables'!BJ52)))*'1c Consumption adjusted levels'!$C$9/12)+IF('1b Historical level tables'!BJ52="-",0,'1b Historical level tables'!BJ52)</f>
        <v>32.984693405124489</v>
      </c>
      <c r="BK74" s="214">
        <f>((IF('1b Historical level tables'!BK67="-",0,'1b Historical level tables'!BK67)-(IF('1b Historical level tables'!BK52="-",0,'1b Historical level tables'!BK52)))*'1c Consumption adjusted levels'!$C$9/12)+IF('1b Historical level tables'!BK52="-",0,'1b Historical level tables'!BK52)</f>
        <v>32.982648073145015</v>
      </c>
      <c r="BL74" s="214">
        <f>((IF('1b Historical level tables'!BL67="-",0,'1b Historical level tables'!BL67)-(IF('1b Historical level tables'!BL52="-",0,'1b Historical level tables'!BL52)))*'1c Consumption adjusted levels'!$C$9/12)+IF('1b Historical level tables'!BL52="-",0,'1b Historical level tables'!BL52)</f>
        <v>32.982648073145015</v>
      </c>
      <c r="BM74" s="214">
        <f>((IF('1b Historical level tables'!BM67="-",0,'1b Historical level tables'!BM67)-(IF('1b Historical level tables'!BM52="-",0,'1b Historical level tables'!BM52)))*'1c Consumption adjusted levels'!$C$9/12)+IF('1b Historical level tables'!BM52="-",0,'1b Historical level tables'!BM52)</f>
        <v>45.724751066233196</v>
      </c>
      <c r="BN74" s="214">
        <f>((IF('1b Historical level tables'!BN67="-",0,'1b Historical level tables'!BN67)-(IF('1b Historical level tables'!BN52="-",0,'1b Historical level tables'!BN52)))*'1c Consumption adjusted levels'!$C$9/12)+IF('1b Historical level tables'!BN52="-",0,'1b Historical level tables'!BN52)</f>
        <v>45.724751066233196</v>
      </c>
      <c r="BO74" s="150"/>
      <c r="BP74" s="182" t="s">
        <v>554</v>
      </c>
      <c r="BQ74" s="214">
        <f t="shared" si="80"/>
        <v>96.889713048902195</v>
      </c>
      <c r="BR74" s="214">
        <f t="shared" si="81"/>
        <v>97.164010963276468</v>
      </c>
      <c r="BS74" s="214">
        <f t="shared" si="82"/>
        <v>111.07176933047816</v>
      </c>
      <c r="BT74" s="214">
        <f t="shared" si="83"/>
        <v>111.12910077128547</v>
      </c>
      <c r="BU74" s="214">
        <f t="shared" si="84"/>
        <v>117.99573983958138</v>
      </c>
      <c r="BV74" s="214">
        <f t="shared" si="85"/>
        <v>119.42582568884418</v>
      </c>
      <c r="BW74" s="214">
        <f t="shared" si="86"/>
        <v>125.53101955462971</v>
      </c>
      <c r="BX74" s="214">
        <f t="shared" si="87"/>
        <v>124.01388266274054</v>
      </c>
      <c r="BY74" s="214">
        <f t="shared" si="88"/>
        <v>129.60573608559642</v>
      </c>
      <c r="BZ74" s="214">
        <f t="shared" si="89"/>
        <v>128.96996199729398</v>
      </c>
      <c r="CA74" s="214">
        <f t="shared" si="90"/>
        <v>143.96974692425073</v>
      </c>
      <c r="CB74" s="180"/>
      <c r="CC74" s="214">
        <f t="shared" si="73"/>
        <v>143.19337640014643</v>
      </c>
      <c r="CD74" s="214">
        <f t="shared" si="74"/>
        <v>143.19337640014643</v>
      </c>
      <c r="CE74" s="214">
        <f t="shared" si="75"/>
        <v>156.00305938844599</v>
      </c>
      <c r="CF74" s="214">
        <f t="shared" si="76"/>
        <v>156.00305938844599</v>
      </c>
      <c r="CG74" s="214">
        <f t="shared" si="77"/>
        <v>157.46054546978468</v>
      </c>
      <c r="CH74" s="214">
        <f t="shared" si="78"/>
        <v>157.46054546978468</v>
      </c>
      <c r="CI74" s="214">
        <f t="shared" si="79"/>
        <v>187.89541352198586</v>
      </c>
      <c r="CJ74" s="214">
        <f t="shared" si="79"/>
        <v>187.89541352198586</v>
      </c>
    </row>
    <row r="75" spans="2:88" s="165" customFormat="1" ht="10.5" customHeight="1" x14ac:dyDescent="0.25">
      <c r="B75" s="182" t="s">
        <v>555</v>
      </c>
      <c r="C75" s="214">
        <f>((IF('1b Historical level tables'!C68="-",0,'1b Historical level tables'!C68)-(IF('1b Historical level tables'!C53="-",0,'1b Historical level tables'!C53)))*'1c Consumption adjusted levels'!$C$7/3.1)+IF('1b Historical level tables'!C53="-",0,'1b Historical level tables'!C53)</f>
        <v>119.65420827879916</v>
      </c>
      <c r="D75" s="214">
        <f>((IF('1b Historical level tables'!D68="-",0,'1b Historical level tables'!D68)-(IF('1b Historical level tables'!D53="-",0,'1b Historical level tables'!D53)))*'1c Consumption adjusted levels'!$C$7/3.1)+IF('1b Historical level tables'!D53="-",0,'1b Historical level tables'!D53)</f>
        <v>120.43017548377533</v>
      </c>
      <c r="E75" s="214">
        <f>((IF('1b Historical level tables'!E68="-",0,'1b Historical level tables'!E68)-(IF('1b Historical level tables'!E53="-",0,'1b Historical level tables'!E53)))*'1c Consumption adjusted levels'!$C$7/3.1)+IF('1b Historical level tables'!E53="-",0,'1b Historical level tables'!E53)</f>
        <v>116.84599104720263</v>
      </c>
      <c r="F75" s="214">
        <f>((IF('1b Historical level tables'!F68="-",0,'1b Historical level tables'!F68)-(IF('1b Historical level tables'!F53="-",0,'1b Historical level tables'!F53)))*'1c Consumption adjusted levels'!$C$7/3.1)+IF('1b Historical level tables'!F53="-",0,'1b Historical level tables'!F53)</f>
        <v>116.50272864181775</v>
      </c>
      <c r="G75" s="214">
        <f>((IF('1b Historical level tables'!G68="-",0,'1b Historical level tables'!G68)-(IF('1b Historical level tables'!G53="-",0,'1b Historical level tables'!G53)))*'1c Consumption adjusted levels'!$C$7/3.1)+IF('1b Historical level tables'!G53="-",0,'1b Historical level tables'!G53)</f>
        <v>122.77780180608403</v>
      </c>
      <c r="H75" s="214">
        <f>((IF('1b Historical level tables'!H68="-",0,'1b Historical level tables'!H68)-(IF('1b Historical level tables'!H53="-",0,'1b Historical level tables'!H53)))*'1c Consumption adjusted levels'!$C$7/3.1)+IF('1b Historical level tables'!H53="-",0,'1b Historical level tables'!H53)</f>
        <v>124.27712261135555</v>
      </c>
      <c r="I75" s="214">
        <f>((IF('1b Historical level tables'!I68="-",0,'1b Historical level tables'!I68)-(IF('1b Historical level tables'!I53="-",0,'1b Historical level tables'!I53)))*'1c Consumption adjusted levels'!$C$7/3.1)+IF('1b Historical level tables'!I53="-",0,'1b Historical level tables'!I53)</f>
        <v>124.61634031534872</v>
      </c>
      <c r="J75" s="214">
        <f>((IF('1b Historical level tables'!J68="-",0,'1b Historical level tables'!J68)-(IF('1b Historical level tables'!J53="-",0,'1b Historical level tables'!J53)))*'1c Consumption adjusted levels'!$C$7/3.1)+IF('1b Historical level tables'!J53="-",0,'1b Historical level tables'!J53)</f>
        <v>127.65147306888983</v>
      </c>
      <c r="K75" s="214">
        <f>((IF('1b Historical level tables'!K68="-",0,'1b Historical level tables'!K68)-(IF('1b Historical level tables'!K53="-",0,'1b Historical level tables'!K53)))*'1c Consumption adjusted levels'!$C$7/3.1)+IF('1b Historical level tables'!K53="-",0,'1b Historical level tables'!K53)</f>
        <v>135.64030276956268</v>
      </c>
      <c r="L75" s="214">
        <f>((IF('1b Historical level tables'!L68="-",0,'1b Historical level tables'!L68)-(IF('1b Historical level tables'!L53="-",0,'1b Historical level tables'!L53)))*'1c Consumption adjusted levels'!$C$7/3.1)+IF('1b Historical level tables'!L53="-",0,'1b Historical level tables'!L53)</f>
        <v>135.74046380309898</v>
      </c>
      <c r="M75" s="214">
        <f>((IF('1b Historical level tables'!M68="-",0,'1b Historical level tables'!M68)-(IF('1b Historical level tables'!M53="-",0,'1b Historical level tables'!M53)))*'1c Consumption adjusted levels'!$C$7/3.1)+IF('1b Historical level tables'!M53="-",0,'1b Historical level tables'!M53)</f>
        <v>186.60371118906642</v>
      </c>
      <c r="N75" s="180"/>
      <c r="O75" s="214">
        <f>((IF('1b Historical level tables'!O68="-",0,'1b Historical level tables'!O68)-(IF('1b Historical level tables'!O53="-",0,'1b Historical level tables'!O53)))*'1c Consumption adjusted levels'!$C$7/3.1)+IF('1b Historical level tables'!O53="-",0,'1b Historical level tables'!O53)</f>
        <v>191.31244731621609</v>
      </c>
      <c r="P75" s="214">
        <f>((IF('1b Historical level tables'!P68="-",0,'1b Historical level tables'!P68)-(IF('1b Historical level tables'!P53="-",0,'1b Historical level tables'!P53)))*'1c Consumption adjusted levels'!$C$7/3.1)+IF('1b Historical level tables'!P53="-",0,'1b Historical level tables'!P53)</f>
        <v>191.31244731621609</v>
      </c>
      <c r="Q75" s="214">
        <f>((IF('1b Historical level tables'!Q68="-",0,'1b Historical level tables'!Q68)-(IF('1b Historical level tables'!Q53="-",0,'1b Historical level tables'!Q53)))*'1c Consumption adjusted levels'!$C$7/3.1)+IF('1b Historical level tables'!Q53="-",0,'1b Historical level tables'!Q53)</f>
        <v>210.12740172038917</v>
      </c>
      <c r="R75" s="214">
        <f>((IF('1b Historical level tables'!R68="-",0,'1b Historical level tables'!R68)-(IF('1b Historical level tables'!R53="-",0,'1b Historical level tables'!R53)))*'1c Consumption adjusted levels'!$C$7/3.1)+IF('1b Historical level tables'!R53="-",0,'1b Historical level tables'!R53)</f>
        <v>215.54625370060393</v>
      </c>
      <c r="S75" s="214">
        <f>((IF('1b Historical level tables'!S68="-",0,'1b Historical level tables'!S68)-(IF('1b Historical level tables'!S53="-",0,'1b Historical level tables'!S53)))*'1c Consumption adjusted levels'!$C$7/3.1)+IF('1b Historical level tables'!S53="-",0,'1b Historical level tables'!S53)</f>
        <v>216.41057763184469</v>
      </c>
      <c r="T75" s="214">
        <f>((IF('1b Historical level tables'!T68="-",0,'1b Historical level tables'!T68)-(IF('1b Historical level tables'!T53="-",0,'1b Historical level tables'!T53)))*'1c Consumption adjusted levels'!$C$7/3.1)+IF('1b Historical level tables'!T53="-",0,'1b Historical level tables'!T53)</f>
        <v>216.41057763184469</v>
      </c>
      <c r="U75" s="214">
        <f>((IF('1b Historical level tables'!U68="-",0,'1b Historical level tables'!U68)-(IF('1b Historical level tables'!U53="-",0,'1b Historical level tables'!U53)))*'1c Consumption adjusted levels'!$C$7/3.1)+IF('1b Historical level tables'!U53="-",0,'1b Historical level tables'!U53)</f>
        <v>204.46172840005272</v>
      </c>
      <c r="V75" s="214">
        <f>((IF('1b Historical level tables'!V68="-",0,'1b Historical level tables'!V68)-(IF('1b Historical level tables'!V53="-",0,'1b Historical level tables'!V53)))*'1c Consumption adjusted levels'!$C$7/3.1)+IF('1b Historical level tables'!V53="-",0,'1b Historical level tables'!V53)</f>
        <v>199.01381804450449</v>
      </c>
      <c r="W75" s="150"/>
      <c r="X75" s="182" t="s">
        <v>555</v>
      </c>
      <c r="Y75" s="214">
        <f>((IF('1b Historical level tables'!Y68="-",0,'1b Historical level tables'!Y68)-(IF('1b Historical level tables'!Y53="-",0,'1b Historical level tables'!Y53)))*'1c Consumption adjusted levels'!$C$8/4.2)+IF('1b Historical level tables'!Y53="-",0,'1b Historical level tables'!Y53)</f>
        <v>131.80360217659251</v>
      </c>
      <c r="Z75" s="214">
        <f>((IF('1b Historical level tables'!Z68="-",0,'1b Historical level tables'!Z68)-(IF('1b Historical level tables'!Z53="-",0,'1b Historical level tables'!Z53)))*'1c Consumption adjusted levels'!$C$8/4.2)+IF('1b Historical level tables'!Z53="-",0,'1b Historical level tables'!Z53)</f>
        <v>132.92285579848067</v>
      </c>
      <c r="AA75" s="214">
        <f>((IF('1b Historical level tables'!AA68="-",0,'1b Historical level tables'!AA68)-(IF('1b Historical level tables'!AA53="-",0,'1b Historical level tables'!AA53)))*'1c Consumption adjusted levels'!$C$8/4.2)+IF('1b Historical level tables'!AA53="-",0,'1b Historical level tables'!AA53)</f>
        <v>137.45935893706141</v>
      </c>
      <c r="AB75" s="214">
        <f>((IF('1b Historical level tables'!AB68="-",0,'1b Historical level tables'!AB68)-(IF('1b Historical level tables'!AB53="-",0,'1b Historical level tables'!AB53)))*'1c Consumption adjusted levels'!$C$8/4.2)+IF('1b Historical level tables'!AB53="-",0,'1b Historical level tables'!AB53)</f>
        <v>136.96423313294895</v>
      </c>
      <c r="AC75" s="214">
        <f>((IF('1b Historical level tables'!AC68="-",0,'1b Historical level tables'!AC68)-(IF('1b Historical level tables'!AC53="-",0,'1b Historical level tables'!AC53)))*'1c Consumption adjusted levels'!$C$8/4.2)+IF('1b Historical level tables'!AC53="-",0,'1b Historical level tables'!AC53)</f>
        <v>145.0980523627066</v>
      </c>
      <c r="AD75" s="214">
        <f>((IF('1b Historical level tables'!AD68="-",0,'1b Historical level tables'!AD68)-(IF('1b Historical level tables'!AD53="-",0,'1b Historical level tables'!AD53)))*'1c Consumption adjusted levels'!$C$8/4.2)+IF('1b Historical level tables'!AD53="-",0,'1b Historical level tables'!AD53)</f>
        <v>145.96391081032471</v>
      </c>
      <c r="AE75" s="214">
        <f>((IF('1b Historical level tables'!AE68="-",0,'1b Historical level tables'!AE68)-(IF('1b Historical level tables'!AE53="-",0,'1b Historical level tables'!AE53)))*'1c Consumption adjusted levels'!$C$8/4.2)+IF('1b Historical level tables'!AE53="-",0,'1b Historical level tables'!AE53)</f>
        <v>146.85312858700027</v>
      </c>
      <c r="AF75" s="214">
        <f>((IF('1b Historical level tables'!AF68="-",0,'1b Historical level tables'!AF68)-(IF('1b Historical level tables'!AF53="-",0,'1b Historical level tables'!AF53)))*'1c Consumption adjusted levels'!$C$8/4.2)+IF('1b Historical level tables'!AF53="-",0,'1b Historical level tables'!AF53)</f>
        <v>149.85432611460479</v>
      </c>
      <c r="AG75" s="214">
        <f>((IF('1b Historical level tables'!AG68="-",0,'1b Historical level tables'!AG68)-(IF('1b Historical level tables'!AG53="-",0,'1b Historical level tables'!AG53)))*'1c Consumption adjusted levels'!$C$8/4.2)+IF('1b Historical level tables'!AG53="-",0,'1b Historical level tables'!AG53)</f>
        <v>160.08509717193974</v>
      </c>
      <c r="AH75" s="214">
        <f>((IF('1b Historical level tables'!AH68="-",0,'1b Historical level tables'!AH68)-(IF('1b Historical level tables'!AH53="-",0,'1b Historical level tables'!AH53)))*'1c Consumption adjusted levels'!$C$8/4.2)+IF('1b Historical level tables'!AH53="-",0,'1b Historical level tables'!AH53)</f>
        <v>159.1733906583697</v>
      </c>
      <c r="AI75" s="214">
        <f>((IF('1b Historical level tables'!AI68="-",0,'1b Historical level tables'!AI68)-(IF('1b Historical level tables'!AI53="-",0,'1b Historical level tables'!AI53)))*'1c Consumption adjusted levels'!$C$8/4.2)+IF('1b Historical level tables'!AI53="-",0,'1b Historical level tables'!AI53)</f>
        <v>202.12848997534746</v>
      </c>
      <c r="AJ75" s="180"/>
      <c r="AK75" s="214">
        <f>((IF('1b Historical level tables'!AK68="-",0,'1b Historical level tables'!AK68)-(IF('1b Historical level tables'!AK53="-",0,'1b Historical level tables'!AK53)))*'1c Consumption adjusted levels'!$C$8/4.2)+IF('1b Historical level tables'!AK53="-",0,'1b Historical level tables'!AK53)</f>
        <v>212.10602371861245</v>
      </c>
      <c r="AL75" s="214">
        <f>((IF('1b Historical level tables'!AL68="-",0,'1b Historical level tables'!AL68)-(IF('1b Historical level tables'!AL53="-",0,'1b Historical level tables'!AL53)))*'1c Consumption adjusted levels'!$C$8/4.2)+IF('1b Historical level tables'!AL53="-",0,'1b Historical level tables'!AL53)</f>
        <v>212.10602371861245</v>
      </c>
      <c r="AM75" s="214">
        <f>((IF('1b Historical level tables'!AM68="-",0,'1b Historical level tables'!AM68)-(IF('1b Historical level tables'!AM53="-",0,'1b Historical level tables'!AM53)))*'1c Consumption adjusted levels'!$C$8/4.2)+IF('1b Historical level tables'!AM53="-",0,'1b Historical level tables'!AM53)</f>
        <v>241.61685165601995</v>
      </c>
      <c r="AN75" s="214">
        <f>((IF('1b Historical level tables'!AN68="-",0,'1b Historical level tables'!AN68)-(IF('1b Historical level tables'!AN53="-",0,'1b Historical level tables'!AN53)))*'1c Consumption adjusted levels'!$C$8/4.2)+IF('1b Historical level tables'!AN53="-",0,'1b Historical level tables'!AN53)</f>
        <v>248.96480289969946</v>
      </c>
      <c r="AO75" s="214">
        <f>((IF('1b Historical level tables'!AO68="-",0,'1b Historical level tables'!AO68)-(IF('1b Historical level tables'!AO53="-",0,'1b Historical level tables'!AO53)))*'1c Consumption adjusted levels'!$C$8/4.2)+IF('1b Historical level tables'!AO53="-",0,'1b Historical level tables'!AO53)</f>
        <v>252.57889383419959</v>
      </c>
      <c r="AP75" s="214">
        <f>((IF('1b Historical level tables'!AP68="-",0,'1b Historical level tables'!AP68)-(IF('1b Historical level tables'!AP53="-",0,'1b Historical level tables'!AP53)))*'1c Consumption adjusted levels'!$C$8/4.2)+IF('1b Historical level tables'!AP53="-",0,'1b Historical level tables'!AP53)</f>
        <v>252.57889383419959</v>
      </c>
      <c r="AQ75" s="214">
        <f>((IF('1b Historical level tables'!AQ68="-",0,'1b Historical level tables'!AQ68)-(IF('1b Historical level tables'!AQ53="-",0,'1b Historical level tables'!AQ53)))*'1c Consumption adjusted levels'!$C$8/4.2)+IF('1b Historical level tables'!AQ53="-",0,'1b Historical level tables'!AQ53)</f>
        <v>227.1652563917923</v>
      </c>
      <c r="AR75" s="214">
        <f>((IF('1b Historical level tables'!AR68="-",0,'1b Historical level tables'!AR68)-(IF('1b Historical level tables'!AR53="-",0,'1b Historical level tables'!AR53)))*'1c Consumption adjusted levels'!$C$8/4.2)+IF('1b Historical level tables'!AR53="-",0,'1b Historical level tables'!AR53)</f>
        <v>219.77598138526602</v>
      </c>
      <c r="AT75" s="182" t="s">
        <v>555</v>
      </c>
      <c r="AU75" s="214">
        <f>((IF('1b Historical level tables'!AU68="-",0,'1b Historical level tables'!AU68)-(IF('1b Historical level tables'!AU53="-",0,'1b Historical level tables'!AU53)))*'1c Consumption adjusted levels'!$C$9/12)+IF('1b Historical level tables'!AU53="-",0,'1b Historical level tables'!AU53)</f>
        <v>117.33789721068213</v>
      </c>
      <c r="AV75" s="214">
        <f>((IF('1b Historical level tables'!AV68="-",0,'1b Historical level tables'!AV68)-(IF('1b Historical level tables'!AV53="-",0,'1b Historical level tables'!AV53)))*'1c Consumption adjusted levels'!$C$9/12)+IF('1b Historical level tables'!AV53="-",0,'1b Historical level tables'!AV53)</f>
        <v>117.3608972104455</v>
      </c>
      <c r="AW75" s="214">
        <f>((IF('1b Historical level tables'!AW68="-",0,'1b Historical level tables'!AW68)-(IF('1b Historical level tables'!AW53="-",0,'1b Historical level tables'!AW53)))*'1c Consumption adjusted levels'!$C$9/12)+IF('1b Historical level tables'!AW53="-",0,'1b Historical level tables'!AW53)</f>
        <v>121.00867205716027</v>
      </c>
      <c r="AX75" s="214">
        <f>((IF('1b Historical level tables'!AX68="-",0,'1b Historical level tables'!AX68)-(IF('1b Historical level tables'!AX53="-",0,'1b Historical level tables'!AX53)))*'1c Consumption adjusted levels'!$C$9/12)+IF('1b Historical level tables'!AX53="-",0,'1b Historical level tables'!AX53)</f>
        <v>121.07767205645042</v>
      </c>
      <c r="AY75" s="214">
        <f>((IF('1b Historical level tables'!AY68="-",0,'1b Historical level tables'!AY68)-(IF('1b Historical level tables'!AY53="-",0,'1b Historical level tables'!AY53)))*'1c Consumption adjusted levels'!$C$9/12)+IF('1b Historical level tables'!AY53="-",0,'1b Historical level tables'!AY53)</f>
        <v>126.25535696967951</v>
      </c>
      <c r="AZ75" s="214">
        <f>((IF('1b Historical level tables'!AZ68="-",0,'1b Historical level tables'!AZ68)-(IF('1b Historical level tables'!AZ53="-",0,'1b Historical level tables'!AZ53)))*'1c Consumption adjusted levels'!$C$9/12)+IF('1b Historical level tables'!AZ53="-",0,'1b Historical level tables'!AZ53)</f>
        <v>125.82985697405668</v>
      </c>
      <c r="BA75" s="214">
        <f>((IF('1b Historical level tables'!BA68="-",0,'1b Historical level tables'!BA68)-(IF('1b Historical level tables'!BA53="-",0,'1b Historical level tables'!BA53)))*'1c Consumption adjusted levels'!$C$9/12)+IF('1b Historical level tables'!BA53="-",0,'1b Historical level tables'!BA53)</f>
        <v>126.73530093007265</v>
      </c>
      <c r="BB75" s="214">
        <f>((IF('1b Historical level tables'!BB68="-",0,'1b Historical level tables'!BB68)-(IF('1b Historical level tables'!BB53="-",0,'1b Historical level tables'!BB53)))*'1c Consumption adjusted levels'!$C$9/12)+IF('1b Historical level tables'!BB53="-",0,'1b Historical level tables'!BB53)</f>
        <v>124.18230095633567</v>
      </c>
      <c r="BC75" s="214">
        <f>((IF('1b Historical level tables'!BC68="-",0,'1b Historical level tables'!BC68)-(IF('1b Historical level tables'!BC53="-",0,'1b Historical level tables'!BC53)))*'1c Consumption adjusted levels'!$C$9/12)+IF('1b Historical level tables'!BC53="-",0,'1b Historical level tables'!BC53)</f>
        <v>118.52511961338128</v>
      </c>
      <c r="BD75" s="214">
        <f>((IF('1b Historical level tables'!BD68="-",0,'1b Historical level tables'!BD68)-(IF('1b Historical level tables'!BD53="-",0,'1b Historical level tables'!BD53)))*'1c Consumption adjusted levels'!$C$9/12)+IF('1b Historical level tables'!BD53="-",0,'1b Historical level tables'!BD53)</f>
        <v>118.1111196176402</v>
      </c>
      <c r="BE75" s="214">
        <f>((IF('1b Historical level tables'!BE68="-",0,'1b Historical level tables'!BE68)-(IF('1b Historical level tables'!BE53="-",0,'1b Historical level tables'!BE53)))*'1c Consumption adjusted levels'!$C$9/12)+IF('1b Historical level tables'!BE53="-",0,'1b Historical level tables'!BE53)</f>
        <v>169.51667708820952</v>
      </c>
      <c r="BF75" s="180"/>
      <c r="BG75" s="214">
        <f>((IF('1b Historical level tables'!BG68="-",0,'1b Historical level tables'!BG68)-(IF('1b Historical level tables'!BG53="-",0,'1b Historical level tables'!BG53)))*'1c Consumption adjusted levels'!$C$9/12)+IF('1b Historical level tables'!BG53="-",0,'1b Historical level tables'!BG53)</f>
        <v>165.26019517245186</v>
      </c>
      <c r="BH75" s="214">
        <f>((IF('1b Historical level tables'!BH68="-",0,'1b Historical level tables'!BH68)-(IF('1b Historical level tables'!BH53="-",0,'1b Historical level tables'!BH53)))*'1c Consumption adjusted levels'!$C$9/12)+IF('1b Historical level tables'!BH53="-",0,'1b Historical level tables'!BH53)</f>
        <v>165.26019517245186</v>
      </c>
      <c r="BI75" s="214">
        <f>((IF('1b Historical level tables'!BI68="-",0,'1b Historical level tables'!BI68)-(IF('1b Historical level tables'!BI53="-",0,'1b Historical level tables'!BI53)))*'1c Consumption adjusted levels'!$C$9/12)+IF('1b Historical level tables'!BI53="-",0,'1b Historical level tables'!BI53)</f>
        <v>162.66155933819132</v>
      </c>
      <c r="BJ75" s="214">
        <f>((IF('1b Historical level tables'!BJ68="-",0,'1b Historical level tables'!BJ68)-(IF('1b Historical level tables'!BJ53="-",0,'1b Historical level tables'!BJ53)))*'1c Consumption adjusted levels'!$C$9/12)+IF('1b Historical level tables'!BJ53="-",0,'1b Historical level tables'!BJ53)</f>
        <v>162.66155933819132</v>
      </c>
      <c r="BK75" s="214">
        <f>((IF('1b Historical level tables'!BK68="-",0,'1b Historical level tables'!BK68)-(IF('1b Historical level tables'!BK53="-",0,'1b Historical level tables'!BK53)))*'1c Consumption adjusted levels'!$C$9/12)+IF('1b Historical level tables'!BK53="-",0,'1b Historical level tables'!BK53)</f>
        <v>164.8465593157139</v>
      </c>
      <c r="BL75" s="214">
        <f>((IF('1b Historical level tables'!BL68="-",0,'1b Historical level tables'!BL68)-(IF('1b Historical level tables'!BL53="-",0,'1b Historical level tables'!BL53)))*'1c Consumption adjusted levels'!$C$9/12)+IF('1b Historical level tables'!BL53="-",0,'1b Historical level tables'!BL53)</f>
        <v>164.8465593157139</v>
      </c>
      <c r="BM75" s="214">
        <f>((IF('1b Historical level tables'!BM68="-",0,'1b Historical level tables'!BM68)-(IF('1b Historical level tables'!BM53="-",0,'1b Historical level tables'!BM53)))*'1c Consumption adjusted levels'!$C$9/12)+IF('1b Historical level tables'!BM53="-",0,'1b Historical level tables'!BM53)</f>
        <v>163.68591109357919</v>
      </c>
      <c r="BN75" s="214">
        <f>((IF('1b Historical level tables'!BN68="-",0,'1b Historical level tables'!BN68)-(IF('1b Historical level tables'!BN53="-",0,'1b Historical level tables'!BN53)))*'1c Consumption adjusted levels'!$C$9/12)+IF('1b Historical level tables'!BN53="-",0,'1b Historical level tables'!BN53)</f>
        <v>163.68591109357919</v>
      </c>
      <c r="BO75" s="150"/>
      <c r="BP75" s="182" t="s">
        <v>555</v>
      </c>
      <c r="BQ75" s="214">
        <f t="shared" si="80"/>
        <v>236.99210548948128</v>
      </c>
      <c r="BR75" s="214">
        <f t="shared" si="81"/>
        <v>237.79107269422082</v>
      </c>
      <c r="BS75" s="214">
        <f t="shared" si="82"/>
        <v>237.85466310436288</v>
      </c>
      <c r="BT75" s="214">
        <f t="shared" si="83"/>
        <v>237.58040069826819</v>
      </c>
      <c r="BU75" s="214">
        <f t="shared" si="84"/>
        <v>249.03315877576352</v>
      </c>
      <c r="BV75" s="214">
        <f t="shared" si="85"/>
        <v>250.10697958541223</v>
      </c>
      <c r="BW75" s="214">
        <f t="shared" si="86"/>
        <v>251.35164124542138</v>
      </c>
      <c r="BX75" s="214">
        <f t="shared" si="87"/>
        <v>251.83377402522549</v>
      </c>
      <c r="BY75" s="214">
        <f t="shared" si="88"/>
        <v>254.16542238294397</v>
      </c>
      <c r="BZ75" s="214">
        <f t="shared" si="89"/>
        <v>253.85158342073919</v>
      </c>
      <c r="CA75" s="214">
        <f t="shared" si="90"/>
        <v>356.12038827727594</v>
      </c>
      <c r="CB75" s="180"/>
      <c r="CC75" s="214">
        <f t="shared" si="73"/>
        <v>356.57264248866795</v>
      </c>
      <c r="CD75" s="214">
        <f t="shared" si="74"/>
        <v>356.57264248866795</v>
      </c>
      <c r="CE75" s="214">
        <f t="shared" si="75"/>
        <v>372.78896105858053</v>
      </c>
      <c r="CF75" s="214">
        <f t="shared" si="76"/>
        <v>378.20781303879528</v>
      </c>
      <c r="CG75" s="214">
        <f t="shared" si="77"/>
        <v>381.25713694755859</v>
      </c>
      <c r="CH75" s="214">
        <f t="shared" si="78"/>
        <v>381.25713694755859</v>
      </c>
      <c r="CI75" s="214">
        <f t="shared" si="79"/>
        <v>368.14763949363191</v>
      </c>
      <c r="CJ75" s="214">
        <f t="shared" si="79"/>
        <v>362.69972913808368</v>
      </c>
    </row>
    <row r="76" spans="2:88" s="165" customFormat="1" ht="10.5" customHeight="1" x14ac:dyDescent="0.25">
      <c r="B76" s="182" t="s">
        <v>556</v>
      </c>
      <c r="C76" s="214">
        <f>((IF('1b Historical level tables'!C69="-",0,'1b Historical level tables'!C69)-(IF('1b Historical level tables'!C54="-",0,'1b Historical level tables'!C54)))*'1c Consumption adjusted levels'!$C$7/3.1)+IF('1b Historical level tables'!C54="-",0,'1b Historical level tables'!C54)</f>
        <v>73.283458064516125</v>
      </c>
      <c r="D76" s="214">
        <f>((IF('1b Historical level tables'!D69="-",0,'1b Historical level tables'!D69)-(IF('1b Historical level tables'!D54="-",0,'1b Historical level tables'!D54)))*'1c Consumption adjusted levels'!$C$7/3.1)+IF('1b Historical level tables'!D54="-",0,'1b Historical level tables'!D54)</f>
        <v>74.215635124045207</v>
      </c>
      <c r="E76" s="214">
        <f>((IF('1b Historical level tables'!E69="-",0,'1b Historical level tables'!E69)-(IF('1b Historical level tables'!E54="-",0,'1b Historical level tables'!E54)))*'1c Consumption adjusted levels'!$C$7/3.1)+IF('1b Historical level tables'!E54="-",0,'1b Historical level tables'!E54)</f>
        <v>75.291224038886426</v>
      </c>
      <c r="F76" s="214">
        <f>((IF('1b Historical level tables'!F69="-",0,'1b Historical level tables'!F69)-(IF('1b Historical level tables'!F54="-",0,'1b Historical level tables'!F54)))*'1c Consumption adjusted levels'!$C$7/3.1)+IF('1b Historical level tables'!F54="-",0,'1b Historical level tables'!F54)</f>
        <v>75.936577387791175</v>
      </c>
      <c r="G76" s="214">
        <f>((IF('1b Historical level tables'!G69="-",0,'1b Historical level tables'!G69)-(IF('1b Historical level tables'!G54="-",0,'1b Historical level tables'!G54)))*'1c Consumption adjusted levels'!$C$7/3.1)+IF('1b Historical level tables'!G54="-",0,'1b Historical level tables'!G54)</f>
        <v>76.797048519664145</v>
      </c>
      <c r="H76" s="214">
        <f>((IF('1b Historical level tables'!H69="-",0,'1b Historical level tables'!H69)-(IF('1b Historical level tables'!H54="-",0,'1b Historical level tables'!H54)))*'1c Consumption adjusted levels'!$C$7/3.1)+IF('1b Historical level tables'!H54="-",0,'1b Historical level tables'!H54)</f>
        <v>77.37069594091281</v>
      </c>
      <c r="I76" s="214">
        <f>((IF('1b Historical level tables'!I69="-",0,'1b Historical level tables'!I69)-(IF('1b Historical level tables'!I54="-",0,'1b Historical level tables'!I54)))*'1c Consumption adjusted levels'!$C$7/3.1)+IF('1b Historical level tables'!I54="-",0,'1b Historical level tables'!I54)</f>
        <v>77.800931506849309</v>
      </c>
      <c r="J76" s="214">
        <f>((IF('1b Historical level tables'!J69="-",0,'1b Historical level tables'!J69)-(IF('1b Historical level tables'!J54="-",0,'1b Historical level tables'!J54)))*'1c Consumption adjusted levels'!$C$7/3.1)+IF('1b Historical level tables'!J54="-",0,'1b Historical level tables'!J54)</f>
        <v>78.016049289817545</v>
      </c>
      <c r="K76" s="214">
        <f>((IF('1b Historical level tables'!K69="-",0,'1b Historical level tables'!K69)-(IF('1b Historical level tables'!K54="-",0,'1b Historical level tables'!K54)))*'1c Consumption adjusted levels'!$C$7/3.1)+IF('1b Historical level tables'!K54="-",0,'1b Historical level tables'!K54)</f>
        <v>78.446284855754072</v>
      </c>
      <c r="L76" s="214">
        <f>((IF('1b Historical level tables'!L69="-",0,'1b Historical level tables'!L69)-(IF('1b Historical level tables'!L54="-",0,'1b Historical level tables'!L54)))*'1c Consumption adjusted levels'!$C$7/3.1)+IF('1b Historical level tables'!L54="-",0,'1b Historical level tables'!L54)</f>
        <v>79.880403408875679</v>
      </c>
      <c r="M76" s="214">
        <f>((IF('1b Historical level tables'!M69="-",0,'1b Historical level tables'!M69)-(IF('1b Historical level tables'!M54="-",0,'1b Historical level tables'!M54)))*'1c Consumption adjusted levels'!$C$7/3.1)+IF('1b Historical level tables'!M54="-",0,'1b Historical level tables'!M54)</f>
        <v>82.24669902152641</v>
      </c>
      <c r="N76" s="180"/>
      <c r="O76" s="214">
        <f>((IF('1b Historical level tables'!O69="-",0,'1b Historical level tables'!O69)-(IF('1b Historical level tables'!O54="-",0,'1b Historical level tables'!O54)))*'1c Consumption adjusted levels'!$C$7/3.1)+IF('1b Historical level tables'!O54="-",0,'1b Historical level tables'!O54)</f>
        <v>86.405642825579179</v>
      </c>
      <c r="P76" s="214">
        <f>((IF('1b Historical level tables'!P69="-",0,'1b Historical level tables'!P69)-(IF('1b Historical level tables'!P54="-",0,'1b Historical level tables'!P54)))*'1c Consumption adjusted levels'!$C$7/3.1)+IF('1b Historical level tables'!P54="-",0,'1b Historical level tables'!P54)</f>
        <v>86.405642825579179</v>
      </c>
      <c r="Q76" s="214">
        <f>((IF('1b Historical level tables'!Q69="-",0,'1b Historical level tables'!Q69)-(IF('1b Historical level tables'!Q54="-",0,'1b Historical level tables'!Q54)))*'1c Consumption adjusted levels'!$C$7/3.1)+IF('1b Historical level tables'!Q54="-",0,'1b Historical level tables'!Q54)</f>
        <v>89.847527353071115</v>
      </c>
      <c r="R76" s="214">
        <f>((IF('1b Historical level tables'!R69="-",0,'1b Historical level tables'!R69)-(IF('1b Historical level tables'!R54="-",0,'1b Historical level tables'!R54)))*'1c Consumption adjusted levels'!$C$7/3.1)+IF('1b Historical level tables'!R54="-",0,'1b Historical level tables'!R54)</f>
        <v>89.847527353071115</v>
      </c>
      <c r="S76" s="214">
        <f>((IF('1b Historical level tables'!S69="-",0,'1b Historical level tables'!S69)-(IF('1b Historical level tables'!S54="-",0,'1b Historical level tables'!S54)))*'1c Consumption adjusted levels'!$C$7/3.1)+IF('1b Historical level tables'!S54="-",0,'1b Historical level tables'!S54)</f>
        <v>92.787470386970512</v>
      </c>
      <c r="T76" s="214">
        <f>((IF('1b Historical level tables'!T69="-",0,'1b Historical level tables'!T69)-(IF('1b Historical level tables'!T54="-",0,'1b Historical level tables'!T54)))*'1c Consumption adjusted levels'!$C$7/3.1)+IF('1b Historical level tables'!T54="-",0,'1b Historical level tables'!T54)</f>
        <v>92.787470386970512</v>
      </c>
      <c r="U76" s="214">
        <f>((IF('1b Historical level tables'!U69="-",0,'1b Historical level tables'!U69)-(IF('1b Historical level tables'!U54="-",0,'1b Historical level tables'!U54)))*'1c Consumption adjusted levels'!$C$7/3.1)+IF('1b Historical level tables'!U54="-",0,'1b Historical level tables'!U54)</f>
        <v>93.576235591187384</v>
      </c>
      <c r="V76" s="214">
        <f>((IF('1b Historical level tables'!V69="-",0,'1b Historical level tables'!V69)-(IF('1b Historical level tables'!V54="-",0,'1b Historical level tables'!V54)))*'1c Consumption adjusted levels'!$C$7/3.1)+IF('1b Historical level tables'!V54="-",0,'1b Historical level tables'!V54)</f>
        <v>93.576235591187384</v>
      </c>
      <c r="W76" s="150"/>
      <c r="X76" s="182" t="s">
        <v>556</v>
      </c>
      <c r="Y76" s="214">
        <f>((IF('1b Historical level tables'!Y69="-",0,'1b Historical level tables'!Y69)-(IF('1b Historical level tables'!Y54="-",0,'1b Historical level tables'!Y54)))*'1c Consumption adjusted levels'!$C$8/4.2)+IF('1b Historical level tables'!Y54="-",0,'1b Historical level tables'!Y54)</f>
        <v>75.526085714285699</v>
      </c>
      <c r="Z76" s="214">
        <f>((IF('1b Historical level tables'!Z69="-",0,'1b Historical level tables'!Z69)-(IF('1b Historical level tables'!Z54="-",0,'1b Historical level tables'!Z54)))*'1c Consumption adjusted levels'!$C$8/4.2)+IF('1b Historical level tables'!Z54="-",0,'1b Historical level tables'!Z54)</f>
        <v>76.486789348616156</v>
      </c>
      <c r="AA76" s="214">
        <f>((IF('1b Historical level tables'!AA69="-",0,'1b Historical level tables'!AA69)-(IF('1b Historical level tables'!AA54="-",0,'1b Historical level tables'!AA54)))*'1c Consumption adjusted levels'!$C$8/4.2)+IF('1b Historical level tables'!AA54="-",0,'1b Historical level tables'!AA54)</f>
        <v>77.595293542074359</v>
      </c>
      <c r="AB76" s="214">
        <f>((IF('1b Historical level tables'!AB69="-",0,'1b Historical level tables'!AB69)-(IF('1b Historical level tables'!AB54="-",0,'1b Historical level tables'!AB54)))*'1c Consumption adjusted levels'!$C$8/4.2)+IF('1b Historical level tables'!AB54="-",0,'1b Historical level tables'!AB54)</f>
        <v>78.260396058149283</v>
      </c>
      <c r="AC76" s="214">
        <f>((IF('1b Historical level tables'!AC69="-",0,'1b Historical level tables'!AC69)-(IF('1b Historical level tables'!AC54="-",0,'1b Historical level tables'!AC54)))*'1c Consumption adjusted levels'!$C$8/4.2)+IF('1b Historical level tables'!AC54="-",0,'1b Historical level tables'!AC54)</f>
        <v>79.147199412915825</v>
      </c>
      <c r="AD76" s="214">
        <f>((IF('1b Historical level tables'!AD69="-",0,'1b Historical level tables'!AD69)-(IF('1b Historical level tables'!AD54="-",0,'1b Historical level tables'!AD54)))*'1c Consumption adjusted levels'!$C$8/4.2)+IF('1b Historical level tables'!AD54="-",0,'1b Historical level tables'!AD54)</f>
        <v>79.738401649426862</v>
      </c>
      <c r="AE76" s="214">
        <f>((IF('1b Historical level tables'!AE69="-",0,'1b Historical level tables'!AE69)-(IF('1b Historical level tables'!AE54="-",0,'1b Historical level tables'!AE54)))*'1c Consumption adjusted levels'!$C$8/4.2)+IF('1b Historical level tables'!AE54="-",0,'1b Historical level tables'!AE54)</f>
        <v>80.181803326810169</v>
      </c>
      <c r="AF76" s="214">
        <f>((IF('1b Historical level tables'!AF69="-",0,'1b Historical level tables'!AF69)-(IF('1b Historical level tables'!AF54="-",0,'1b Historical level tables'!AF54)))*'1c Consumption adjusted levels'!$C$8/4.2)+IF('1b Historical level tables'!AF54="-",0,'1b Historical level tables'!AF54)</f>
        <v>80.403504165501801</v>
      </c>
      <c r="AG76" s="214">
        <f>((IF('1b Historical level tables'!AG69="-",0,'1b Historical level tables'!AG69)-(IF('1b Historical level tables'!AG54="-",0,'1b Historical level tables'!AG54)))*'1c Consumption adjusted levels'!$C$8/4.2)+IF('1b Historical level tables'!AG54="-",0,'1b Historical level tables'!AG54)</f>
        <v>80.846905842885107</v>
      </c>
      <c r="AH76" s="214">
        <f>((IF('1b Historical level tables'!AH69="-",0,'1b Historical level tables'!AH69)-(IF('1b Historical level tables'!AH54="-",0,'1b Historical level tables'!AH54)))*'1c Consumption adjusted levels'!$C$8/4.2)+IF('1b Historical level tables'!AH54="-",0,'1b Historical level tables'!AH54)</f>
        <v>82.324911434162686</v>
      </c>
      <c r="AI76" s="214">
        <f>((IF('1b Historical level tables'!AI69="-",0,'1b Historical level tables'!AI69)-(IF('1b Historical level tables'!AI54="-",0,'1b Historical level tables'!AI54)))*'1c Consumption adjusted levels'!$C$8/4.2)+IF('1b Historical level tables'!AI54="-",0,'1b Historical level tables'!AI54)</f>
        <v>84.763620659770751</v>
      </c>
      <c r="AJ76" s="180"/>
      <c r="AK76" s="214">
        <f>((IF('1b Historical level tables'!AK69="-",0,'1b Historical level tables'!AK69)-(IF('1b Historical level tables'!AK54="-",0,'1b Historical level tables'!AK54)))*'1c Consumption adjusted levels'!$C$8/4.2)+IF('1b Historical level tables'!AK54="-",0,'1b Historical level tables'!AK54)</f>
        <v>89.049836874475787</v>
      </c>
      <c r="AL76" s="214">
        <f>((IF('1b Historical level tables'!AL69="-",0,'1b Historical level tables'!AL69)-(IF('1b Historical level tables'!AL54="-",0,'1b Historical level tables'!AL54)))*'1c Consumption adjusted levels'!$C$8/4.2)+IF('1b Historical level tables'!AL54="-",0,'1b Historical level tables'!AL54)</f>
        <v>89.049836874475787</v>
      </c>
      <c r="AM76" s="214">
        <f>((IF('1b Historical level tables'!AM69="-",0,'1b Historical level tables'!AM69)-(IF('1b Historical level tables'!AM54="-",0,'1b Historical level tables'!AM54)))*'1c Consumption adjusted levels'!$C$8/4.2)+IF('1b Historical level tables'!AM54="-",0,'1b Historical level tables'!AM54)</f>
        <v>92.597050293542054</v>
      </c>
      <c r="AN76" s="214">
        <f>((IF('1b Historical level tables'!AN69="-",0,'1b Historical level tables'!AN69)-(IF('1b Historical level tables'!AN54="-",0,'1b Historical level tables'!AN54)))*'1c Consumption adjusted levels'!$C$8/4.2)+IF('1b Historical level tables'!AN54="-",0,'1b Historical level tables'!AN54)</f>
        <v>92.597050293542054</v>
      </c>
      <c r="AO76" s="214">
        <f>((IF('1b Historical level tables'!AO69="-",0,'1b Historical level tables'!AO69)-(IF('1b Historical level tables'!AO54="-",0,'1b Historical level tables'!AO54)))*'1c Consumption adjusted levels'!$C$8/4.2)+IF('1b Historical level tables'!AO54="-",0,'1b Historical level tables'!AO54)</f>
        <v>95.626961755661156</v>
      </c>
      <c r="AP76" s="214">
        <f>((IF('1b Historical level tables'!AP69="-",0,'1b Historical level tables'!AP69)-(IF('1b Historical level tables'!AP54="-",0,'1b Historical level tables'!AP54)))*'1c Consumption adjusted levels'!$C$8/4.2)+IF('1b Historical level tables'!AP54="-",0,'1b Historical level tables'!AP54)</f>
        <v>95.626961755661156</v>
      </c>
      <c r="AQ76" s="214">
        <f>((IF('1b Historical level tables'!AQ69="-",0,'1b Historical level tables'!AQ69)-(IF('1b Historical level tables'!AQ54="-",0,'1b Historical level tables'!AQ54)))*'1c Consumption adjusted levels'!$C$8/4.2)+IF('1b Historical level tables'!AQ54="-",0,'1b Historical level tables'!AQ54)</f>
        <v>96.439864830863812</v>
      </c>
      <c r="AR76" s="214">
        <f>((IF('1b Historical level tables'!AR69="-",0,'1b Historical level tables'!AR69)-(IF('1b Historical level tables'!AR54="-",0,'1b Historical level tables'!AR54)))*'1c Consumption adjusted levels'!$C$8/4.2)+IF('1b Historical level tables'!AR54="-",0,'1b Historical level tables'!AR54)</f>
        <v>96.439864830863812</v>
      </c>
      <c r="AT76" s="182" t="s">
        <v>556</v>
      </c>
      <c r="AU76" s="214">
        <f>((IF('1b Historical level tables'!AU69="-",0,'1b Historical level tables'!AU69)-(IF('1b Historical level tables'!AU54="-",0,'1b Historical level tables'!AU54)))*'1c Consumption adjusted levels'!$C$9/12)+IF('1b Historical level tables'!AU54="-",0,'1b Historical level tables'!AU54)</f>
        <v>88.191366666666653</v>
      </c>
      <c r="AV76" s="214">
        <f>((IF('1b Historical level tables'!AV69="-",0,'1b Historical level tables'!AV69)-(IF('1b Historical level tables'!AV54="-",0,'1b Historical level tables'!AV54)))*'1c Consumption adjusted levels'!$C$9/12)+IF('1b Historical level tables'!AV54="-",0,'1b Historical level tables'!AV54)</f>
        <v>89.313174657534248</v>
      </c>
      <c r="AW76" s="214">
        <f>((IF('1b Historical level tables'!AW69="-",0,'1b Historical level tables'!AW69)-(IF('1b Historical level tables'!AW54="-",0,'1b Historical level tables'!AW54)))*'1c Consumption adjusted levels'!$C$9/12)+IF('1b Historical level tables'!AW54="-",0,'1b Historical level tables'!AW54)</f>
        <v>90.60756849315068</v>
      </c>
      <c r="AX76" s="214">
        <f>((IF('1b Historical level tables'!AX69="-",0,'1b Historical level tables'!AX69)-(IF('1b Historical level tables'!AX54="-",0,'1b Historical level tables'!AX54)))*'1c Consumption adjusted levels'!$C$9/12)+IF('1b Historical level tables'!AX54="-",0,'1b Historical level tables'!AX54)</f>
        <v>91.384204794520542</v>
      </c>
      <c r="AY76" s="214">
        <f>((IF('1b Historical level tables'!AY69="-",0,'1b Historical level tables'!AY69)-(IF('1b Historical level tables'!AY54="-",0,'1b Historical level tables'!AY54)))*'1c Consumption adjusted levels'!$C$9/12)+IF('1b Historical level tables'!AY54="-",0,'1b Historical level tables'!AY54)</f>
        <v>92.419719863013711</v>
      </c>
      <c r="AZ76" s="214">
        <f>((IF('1b Historical level tables'!AZ69="-",0,'1b Historical level tables'!AZ69)-(IF('1b Historical level tables'!AZ54="-",0,'1b Historical level tables'!AZ54)))*'1c Consumption adjusted levels'!$C$9/12)+IF('1b Historical level tables'!AZ54="-",0,'1b Historical level tables'!AZ54)</f>
        <v>93.110063242009105</v>
      </c>
      <c r="BA76" s="214">
        <f>((IF('1b Historical level tables'!BA69="-",0,'1b Historical level tables'!BA69)-(IF('1b Historical level tables'!BA54="-",0,'1b Historical level tables'!BA54)))*'1c Consumption adjusted levels'!$C$9/12)+IF('1b Historical level tables'!BA54="-",0,'1b Historical level tables'!BA54)</f>
        <v>93.627820776255717</v>
      </c>
      <c r="BB76" s="214">
        <f>((IF('1b Historical level tables'!BB69="-",0,'1b Historical level tables'!BB69)-(IF('1b Historical level tables'!BB54="-",0,'1b Historical level tables'!BB54)))*'1c Consumption adjusted levels'!$C$9/12)+IF('1b Historical level tables'!BB54="-",0,'1b Historical level tables'!BB54)</f>
        <v>93.886699543378981</v>
      </c>
      <c r="BC76" s="214">
        <f>((IF('1b Historical level tables'!BC69="-",0,'1b Historical level tables'!BC69)-(IF('1b Historical level tables'!BC54="-",0,'1b Historical level tables'!BC54)))*'1c Consumption adjusted levels'!$C$9/12)+IF('1b Historical level tables'!BC54="-",0,'1b Historical level tables'!BC54)</f>
        <v>94.404457077625565</v>
      </c>
      <c r="BD76" s="214">
        <f>((IF('1b Historical level tables'!BD69="-",0,'1b Historical level tables'!BD69)-(IF('1b Historical level tables'!BD54="-",0,'1b Historical level tables'!BD54)))*'1c Consumption adjusted levels'!$C$9/12)+IF('1b Historical level tables'!BD54="-",0,'1b Historical level tables'!BD54)</f>
        <v>96.13031552511417</v>
      </c>
      <c r="BE76" s="214">
        <f>((IF('1b Historical level tables'!BE69="-",0,'1b Historical level tables'!BE69)-(IF('1b Historical level tables'!BE54="-",0,'1b Historical level tables'!BE54)))*'1c Consumption adjusted levels'!$C$9/12)+IF('1b Historical level tables'!BE54="-",0,'1b Historical level tables'!BE54)</f>
        <v>98.977981963470313</v>
      </c>
      <c r="BF76" s="180"/>
      <c r="BG76" s="214">
        <f>((IF('1b Historical level tables'!BG69="-",0,'1b Historical level tables'!BG69)-(IF('1b Historical level tables'!BG54="-",0,'1b Historical level tables'!BG54)))*'1c Consumption adjusted levels'!$C$9/12)+IF('1b Historical level tables'!BG54="-",0,'1b Historical level tables'!BG54)</f>
        <v>103.98297146118722</v>
      </c>
      <c r="BH76" s="214">
        <f>((IF('1b Historical level tables'!BH69="-",0,'1b Historical level tables'!BH69)-(IF('1b Historical level tables'!BH54="-",0,'1b Historical level tables'!BH54)))*'1c Consumption adjusted levels'!$C$9/12)+IF('1b Historical level tables'!BH54="-",0,'1b Historical level tables'!BH54)</f>
        <v>103.98297146118722</v>
      </c>
      <c r="BI76" s="214">
        <f>((IF('1b Historical level tables'!BI69="-",0,'1b Historical level tables'!BI69)-(IF('1b Historical level tables'!BI54="-",0,'1b Historical level tables'!BI54)))*'1c Consumption adjusted levels'!$C$9/12)+IF('1b Historical level tables'!BI54="-",0,'1b Historical level tables'!BI54)</f>
        <v>108.12503173515982</v>
      </c>
      <c r="BJ76" s="214">
        <f>((IF('1b Historical level tables'!BJ69="-",0,'1b Historical level tables'!BJ69)-(IF('1b Historical level tables'!BJ54="-",0,'1b Historical level tables'!BJ54)))*'1c Consumption adjusted levels'!$C$9/12)+IF('1b Historical level tables'!BJ54="-",0,'1b Historical level tables'!BJ54)</f>
        <v>108.12503173515982</v>
      </c>
      <c r="BK76" s="214">
        <f>((IF('1b Historical level tables'!BK69="-",0,'1b Historical level tables'!BK69)-(IF('1b Historical level tables'!BK54="-",0,'1b Historical level tables'!BK54)))*'1c Consumption adjusted levels'!$C$9/12)+IF('1b Historical level tables'!BK54="-",0,'1b Historical level tables'!BK54)</f>
        <v>111.66304155251142</v>
      </c>
      <c r="BL76" s="214">
        <f>((IF('1b Historical level tables'!BL69="-",0,'1b Historical level tables'!BL69)-(IF('1b Historical level tables'!BL54="-",0,'1b Historical level tables'!BL54)))*'1c Consumption adjusted levels'!$C$9/12)+IF('1b Historical level tables'!BL54="-",0,'1b Historical level tables'!BL54)</f>
        <v>111.66304155251142</v>
      </c>
      <c r="BM76" s="214">
        <f>((IF('1b Historical level tables'!BM69="-",0,'1b Historical level tables'!BM69)-(IF('1b Historical level tables'!BM54="-",0,'1b Historical level tables'!BM54)))*'1c Consumption adjusted levels'!$C$9/12)+IF('1b Historical level tables'!BM54="-",0,'1b Historical level tables'!BM54)</f>
        <v>112.61226369863016</v>
      </c>
      <c r="BN76" s="214">
        <f>((IF('1b Historical level tables'!BN69="-",0,'1b Historical level tables'!BN69)-(IF('1b Historical level tables'!BN54="-",0,'1b Historical level tables'!BN54)))*'1c Consumption adjusted levels'!$C$9/12)+IF('1b Historical level tables'!BN54="-",0,'1b Historical level tables'!BN54)</f>
        <v>112.61226369863016</v>
      </c>
      <c r="BO76" s="150"/>
      <c r="BP76" s="182" t="s">
        <v>556</v>
      </c>
      <c r="BQ76" s="214">
        <f t="shared" si="80"/>
        <v>161.47482473118276</v>
      </c>
      <c r="BR76" s="214">
        <f t="shared" si="81"/>
        <v>163.52880978157947</v>
      </c>
      <c r="BS76" s="214">
        <f t="shared" si="82"/>
        <v>165.89879253203711</v>
      </c>
      <c r="BT76" s="214">
        <f t="shared" si="83"/>
        <v>167.32078218231172</v>
      </c>
      <c r="BU76" s="214">
        <f t="shared" si="84"/>
        <v>169.21676838267786</v>
      </c>
      <c r="BV76" s="214">
        <f t="shared" si="85"/>
        <v>170.48075918292193</v>
      </c>
      <c r="BW76" s="214">
        <f t="shared" si="86"/>
        <v>171.42875228310504</v>
      </c>
      <c r="BX76" s="214">
        <f t="shared" si="87"/>
        <v>171.90274883319654</v>
      </c>
      <c r="BY76" s="214">
        <f t="shared" si="88"/>
        <v>172.85074193337965</v>
      </c>
      <c r="BZ76" s="214">
        <f t="shared" si="89"/>
        <v>176.01071893398984</v>
      </c>
      <c r="CA76" s="214">
        <f t="shared" si="90"/>
        <v>181.22468098499672</v>
      </c>
      <c r="CB76" s="180"/>
      <c r="CC76" s="214">
        <f t="shared" si="73"/>
        <v>190.3886142867664</v>
      </c>
      <c r="CD76" s="214">
        <f t="shared" si="74"/>
        <v>190.3886142867664</v>
      </c>
      <c r="CE76" s="214">
        <f t="shared" si="75"/>
        <v>197.97255908823092</v>
      </c>
      <c r="CF76" s="214">
        <f t="shared" si="76"/>
        <v>197.97255908823092</v>
      </c>
      <c r="CG76" s="214">
        <f t="shared" si="77"/>
        <v>204.45051193948194</v>
      </c>
      <c r="CH76" s="214">
        <f t="shared" si="78"/>
        <v>204.45051193948194</v>
      </c>
      <c r="CI76" s="214">
        <f t="shared" si="79"/>
        <v>206.18849928981754</v>
      </c>
      <c r="CJ76" s="214">
        <f t="shared" si="79"/>
        <v>206.18849928981754</v>
      </c>
    </row>
    <row r="77" spans="2:88" s="165" customFormat="1" ht="10.5" customHeight="1" x14ac:dyDescent="0.25">
      <c r="B77" s="182" t="s">
        <v>557</v>
      </c>
      <c r="C77" s="214">
        <f>((IF('1b Historical level tables'!C70="-",0,'1b Historical level tables'!C70)-(IF('1b Historical level tables'!C55="-",0,'1b Historical level tables'!C55)))*'1c Consumption adjusted levels'!$C$7/3.1)+IF('1b Historical level tables'!C55="-",0,'1b Historical level tables'!C55)</f>
        <v>0</v>
      </c>
      <c r="D77" s="214">
        <f>((IF('1b Historical level tables'!D70="-",0,'1b Historical level tables'!D70)-(IF('1b Historical level tables'!D55="-",0,'1b Historical level tables'!D55)))*'1c Consumption adjusted levels'!$C$7/3.1)+IF('1b Historical level tables'!D55="-",0,'1b Historical level tables'!D55)</f>
        <v>-0.1823530679916732</v>
      </c>
      <c r="E77" s="214">
        <f>((IF('1b Historical level tables'!E70="-",0,'1b Historical level tables'!E70)-(IF('1b Historical level tables'!E55="-",0,'1b Historical level tables'!E55)))*'1c Consumption adjusted levels'!$C$7/3.1)+IF('1b Historical level tables'!E55="-",0,'1b Historical level tables'!E55)</f>
        <v>2.294291555592245</v>
      </c>
      <c r="F77" s="214">
        <f>((IF('1b Historical level tables'!F70="-",0,'1b Historical level tables'!F70)-(IF('1b Historical level tables'!F55="-",0,'1b Historical level tables'!F55)))*'1c Consumption adjusted levels'!$C$7/3.1)+IF('1b Historical level tables'!F55="-",0,'1b Historical level tables'!F55)</f>
        <v>11.026062202180011</v>
      </c>
      <c r="G77" s="214">
        <f>((IF('1b Historical level tables'!G70="-",0,'1b Historical level tables'!G70)-(IF('1b Historical level tables'!G55="-",0,'1b Historical level tables'!G55)))*'1c Consumption adjusted levels'!$C$7/3.1)+IF('1b Historical level tables'!G55="-",0,'1b Historical level tables'!G55)</f>
        <v>13.348891772622499</v>
      </c>
      <c r="H77" s="214">
        <f>((IF('1b Historical level tables'!H70="-",0,'1b Historical level tables'!H70)-(IF('1b Historical level tables'!H55="-",0,'1b Historical level tables'!H55)))*'1c Consumption adjusted levels'!$C$7/3.1)+IF('1b Historical level tables'!H55="-",0,'1b Historical level tables'!H55)</f>
        <v>13.447695689065448</v>
      </c>
      <c r="I77" s="214">
        <f>((IF('1b Historical level tables'!I70="-",0,'1b Historical level tables'!I70)-(IF('1b Historical level tables'!I55="-",0,'1b Historical level tables'!I55)))*'1c Consumption adjusted levels'!$C$7/3.1)+IF('1b Historical level tables'!I55="-",0,'1b Historical level tables'!I55)</f>
        <v>15.928564255031509</v>
      </c>
      <c r="J77" s="214">
        <f>((IF('1b Historical level tables'!J70="-",0,'1b Historical level tables'!J70)-(IF('1b Historical level tables'!J55="-",0,'1b Historical level tables'!J55)))*'1c Consumption adjusted levels'!$C$7/3.1)+IF('1b Historical level tables'!J55="-",0,'1b Historical level tables'!J55)</f>
        <v>16.181506935587556</v>
      </c>
      <c r="K77" s="214">
        <f>((IF('1b Historical level tables'!K70="-",0,'1b Historical level tables'!K70)-(IF('1b Historical level tables'!K55="-",0,'1b Historical level tables'!K55)))*'1c Consumption adjusted levels'!$C$7/3.1)+IF('1b Historical level tables'!K55="-",0,'1b Historical level tables'!K55)</f>
        <v>15.826661608919771</v>
      </c>
      <c r="L77" s="214">
        <f>((IF('1b Historical level tables'!L70="-",0,'1b Historical level tables'!L70)-(IF('1b Historical level tables'!L55="-",0,'1b Historical level tables'!L55)))*'1c Consumption adjusted levels'!$C$7/3.1)+IF('1b Historical level tables'!L55="-",0,'1b Historical level tables'!L55)</f>
        <v>15.868498391421461</v>
      </c>
      <c r="M77" s="214">
        <f>((IF('1b Historical level tables'!M70="-",0,'1b Historical level tables'!M70)-(IF('1b Historical level tables'!M55="-",0,'1b Historical level tables'!M55)))*'1c Consumption adjusted levels'!$C$7/3.1)+IF('1b Historical level tables'!M55="-",0,'1b Historical level tables'!M55)</f>
        <v>14.543287704988746</v>
      </c>
      <c r="N77" s="180"/>
      <c r="O77" s="214">
        <f>((IF('1b Historical level tables'!O70="-",0,'1b Historical level tables'!O70)-(IF('1b Historical level tables'!O55="-",0,'1b Historical level tables'!O55)))*'1c Consumption adjusted levels'!$C$7/3.1)+IF('1b Historical level tables'!O55="-",0,'1b Historical level tables'!O55)</f>
        <v>15.429713395067544</v>
      </c>
      <c r="P77" s="214">
        <f>((IF('1b Historical level tables'!P70="-",0,'1b Historical level tables'!P70)-(IF('1b Historical level tables'!P55="-",0,'1b Historical level tables'!P55)))*'1c Consumption adjusted levels'!$C$7/3.1)+IF('1b Historical level tables'!P55="-",0,'1b Historical level tables'!P55)</f>
        <v>15.429713395067544</v>
      </c>
      <c r="Q77" s="214">
        <f>((IF('1b Historical level tables'!Q70="-",0,'1b Historical level tables'!Q70)-(IF('1b Historical level tables'!Q55="-",0,'1b Historical level tables'!Q55)))*'1c Consumption adjusted levels'!$C$7/3.1)+IF('1b Historical level tables'!Q55="-",0,'1b Historical level tables'!Q55)</f>
        <v>16.628415504035971</v>
      </c>
      <c r="R77" s="214">
        <f>((IF('1b Historical level tables'!R70="-",0,'1b Historical level tables'!R70)-(IF('1b Historical level tables'!R55="-",0,'1b Historical level tables'!R55)))*'1c Consumption adjusted levels'!$C$7/3.1)+IF('1b Historical level tables'!R55="-",0,'1b Historical level tables'!R55)</f>
        <v>16.628415504035971</v>
      </c>
      <c r="S77" s="214">
        <f>((IF('1b Historical level tables'!S70="-",0,'1b Historical level tables'!S70)-(IF('1b Historical level tables'!S55="-",0,'1b Historical level tables'!S55)))*'1c Consumption adjusted levels'!$C$7/3.1)+IF('1b Historical level tables'!S55="-",0,'1b Historical level tables'!S55)</f>
        <v>14.885687104687904</v>
      </c>
      <c r="T77" s="214">
        <f>((IF('1b Historical level tables'!T70="-",0,'1b Historical level tables'!T70)-(IF('1b Historical level tables'!T55="-",0,'1b Historical level tables'!T55)))*'1c Consumption adjusted levels'!$C$7/3.1)+IF('1b Historical level tables'!T55="-",0,'1b Historical level tables'!T55)</f>
        <v>14.885687104687904</v>
      </c>
      <c r="U77" s="214">
        <f>((IF('1b Historical level tables'!U70="-",0,'1b Historical level tables'!U70)-(IF('1b Historical level tables'!U55="-",0,'1b Historical level tables'!U55)))*'1c Consumption adjusted levels'!$C$7/3.1)+IF('1b Historical level tables'!U55="-",0,'1b Historical level tables'!U55)</f>
        <v>15.418831361894531</v>
      </c>
      <c r="V77" s="214">
        <f>((IF('1b Historical level tables'!V70="-",0,'1b Historical level tables'!V70)-(IF('1b Historical level tables'!V55="-",0,'1b Historical level tables'!V55)))*'1c Consumption adjusted levels'!$C$7/3.1)+IF('1b Historical level tables'!V55="-",0,'1b Historical level tables'!V55)</f>
        <v>15.418831361894531</v>
      </c>
      <c r="W77" s="150"/>
      <c r="X77" s="182" t="s">
        <v>557</v>
      </c>
      <c r="Y77" s="214">
        <f>((IF('1b Historical level tables'!Y70="-",0,'1b Historical level tables'!Y70)-(IF('1b Historical level tables'!Y55="-",0,'1b Historical level tables'!Y55)))*'1c Consumption adjusted levels'!$C$8/4.2)+IF('1b Historical level tables'!Y55="-",0,'1b Historical level tables'!Y55)</f>
        <v>0</v>
      </c>
      <c r="Z77" s="214">
        <f>((IF('1b Historical level tables'!Z70="-",0,'1b Historical level tables'!Z70)-(IF('1b Historical level tables'!Z55="-",0,'1b Historical level tables'!Z55)))*'1c Consumption adjusted levels'!$C$8/4.2)+IF('1b Historical level tables'!Z55="-",0,'1b Historical level tables'!Z55)</f>
        <v>-0.185745052143304</v>
      </c>
      <c r="AA77" s="214">
        <f>((IF('1b Historical level tables'!AA70="-",0,'1b Historical level tables'!AA70)-(IF('1b Historical level tables'!AA55="-",0,'1b Historical level tables'!AA55)))*'1c Consumption adjusted levels'!$C$8/4.2)+IF('1b Historical level tables'!AA55="-",0,'1b Historical level tables'!AA55)</f>
        <v>2.3369681098257318</v>
      </c>
      <c r="AB77" s="214">
        <f>((IF('1b Historical level tables'!AB70="-",0,'1b Historical level tables'!AB70)-(IF('1b Historical level tables'!AB55="-",0,'1b Historical level tables'!AB55)))*'1c Consumption adjusted levels'!$C$8/4.2)+IF('1b Historical level tables'!AB55="-",0,'1b Historical level tables'!AB55)</f>
        <v>11.231160085405087</v>
      </c>
      <c r="AC77" s="214">
        <f>((IF('1b Historical level tables'!AC70="-",0,'1b Historical level tables'!AC70)-(IF('1b Historical level tables'!AC55="-",0,'1b Historical level tables'!AC55)))*'1c Consumption adjusted levels'!$C$8/4.2)+IF('1b Historical level tables'!AC55="-",0,'1b Historical level tables'!AC55)</f>
        <v>13.597197051131101</v>
      </c>
      <c r="AD77" s="214">
        <f>((IF('1b Historical level tables'!AD70="-",0,'1b Historical level tables'!AD70)-(IF('1b Historical level tables'!AD55="-",0,'1b Historical level tables'!AD55)))*'1c Consumption adjusted levels'!$C$8/4.2)+IF('1b Historical level tables'!AD55="-",0,'1b Historical level tables'!AD55)</f>
        <v>13.6978388380436</v>
      </c>
      <c r="AE77" s="214">
        <f>((IF('1b Historical level tables'!AE70="-",0,'1b Historical level tables'!AE70)-(IF('1b Historical level tables'!AE55="-",0,'1b Historical level tables'!AE55)))*'1c Consumption adjusted levels'!$C$8/4.2)+IF('1b Historical level tables'!AE55="-",0,'1b Historical level tables'!AE55)</f>
        <v>16.224854512751588</v>
      </c>
      <c r="AF77" s="214">
        <f>((IF('1b Historical level tables'!AF70="-",0,'1b Historical level tables'!AF70)-(IF('1b Historical level tables'!AF55="-",0,'1b Historical level tables'!AF55)))*'1c Consumption adjusted levels'!$C$8/4.2)+IF('1b Historical level tables'!AF55="-",0,'1b Historical level tables'!AF55)</f>
        <v>16.482502228288219</v>
      </c>
      <c r="AG77" s="214">
        <f>((IF('1b Historical level tables'!AG70="-",0,'1b Historical level tables'!AG70)-(IF('1b Historical level tables'!AG55="-",0,'1b Historical level tables'!AG55)))*'1c Consumption adjusted levels'!$C$8/4.2)+IF('1b Historical level tables'!AG55="-",0,'1b Historical level tables'!AG55)</f>
        <v>16.121056356109499</v>
      </c>
      <c r="AH77" s="214">
        <f>((IF('1b Historical level tables'!AH70="-",0,'1b Historical level tables'!AH70)-(IF('1b Historical level tables'!AH55="-",0,'1b Historical level tables'!AH55)))*'1c Consumption adjusted levels'!$C$8/4.2)+IF('1b Historical level tables'!AH55="-",0,'1b Historical level tables'!AH55)</f>
        <v>16.163671352571413</v>
      </c>
      <c r="AI77" s="214">
        <f>((IF('1b Historical level tables'!AI70="-",0,'1b Historical level tables'!AI70)-(IF('1b Historical level tables'!AI55="-",0,'1b Historical level tables'!AI55)))*'1c Consumption adjusted levels'!$C$8/4.2)+IF('1b Historical level tables'!AI55="-",0,'1b Historical level tables'!AI55)</f>
        <v>14.813810169739281</v>
      </c>
      <c r="AJ77" s="180"/>
      <c r="AK77" s="214">
        <f>((IF('1b Historical level tables'!AK70="-",0,'1b Historical level tables'!AK70)-(IF('1b Historical level tables'!AK55="-",0,'1b Historical level tables'!AK55)))*'1c Consumption adjusted levels'!$C$8/4.2)+IF('1b Historical level tables'!AK55="-",0,'1b Historical level tables'!AK55)</f>
        <v>15.716724432922224</v>
      </c>
      <c r="AL77" s="214">
        <f>((IF('1b Historical level tables'!AL70="-",0,'1b Historical level tables'!AL70)-(IF('1b Historical level tables'!AL55="-",0,'1b Historical level tables'!AL55)))*'1c Consumption adjusted levels'!$C$8/4.2)+IF('1b Historical level tables'!AL55="-",0,'1b Historical level tables'!AL55)</f>
        <v>15.716724432922224</v>
      </c>
      <c r="AM77" s="214">
        <f>((IF('1b Historical level tables'!AM70="-",0,'1b Historical level tables'!AM70)-(IF('1b Historical level tables'!AM55="-",0,'1b Historical level tables'!AM55)))*'1c Consumption adjusted levels'!$C$8/4.2)+IF('1b Historical level tables'!AM55="-",0,'1b Historical level tables'!AM55)</f>
        <v>16.937723828143781</v>
      </c>
      <c r="AN77" s="214">
        <f>((IF('1b Historical level tables'!AN70="-",0,'1b Historical level tables'!AN70)-(IF('1b Historical level tables'!AN55="-",0,'1b Historical level tables'!AN55)))*'1c Consumption adjusted levels'!$C$8/4.2)+IF('1b Historical level tables'!AN55="-",0,'1b Historical level tables'!AN55)</f>
        <v>16.937723828143781</v>
      </c>
      <c r="AO77" s="214">
        <f>((IF('1b Historical level tables'!AO70="-",0,'1b Historical level tables'!AO70)-(IF('1b Historical level tables'!AO55="-",0,'1b Historical level tables'!AO55)))*'1c Consumption adjusted levels'!$C$8/4.2)+IF('1b Historical level tables'!AO55="-",0,'1b Historical level tables'!AO55)</f>
        <v>15.162578605891175</v>
      </c>
      <c r="AP77" s="214">
        <f>((IF('1b Historical level tables'!AP70="-",0,'1b Historical level tables'!AP70)-(IF('1b Historical level tables'!AP55="-",0,'1b Historical level tables'!AP55)))*'1c Consumption adjusted levels'!$C$8/4.2)+IF('1b Historical level tables'!AP55="-",0,'1b Historical level tables'!AP55)</f>
        <v>15.162578605891175</v>
      </c>
      <c r="AQ77" s="214">
        <f>((IF('1b Historical level tables'!AQ70="-",0,'1b Historical level tables'!AQ70)-(IF('1b Historical level tables'!AQ55="-",0,'1b Historical level tables'!AQ55)))*'1c Consumption adjusted levels'!$C$8/4.2)+IF('1b Historical level tables'!AQ55="-",0,'1b Historical level tables'!AQ55)</f>
        <v>15.70563998097739</v>
      </c>
      <c r="AR77" s="214">
        <f>((IF('1b Historical level tables'!AR70="-",0,'1b Historical level tables'!AR70)-(IF('1b Historical level tables'!AR55="-",0,'1b Historical level tables'!AR55)))*'1c Consumption adjusted levels'!$C$8/4.2)+IF('1b Historical level tables'!AR55="-",0,'1b Historical level tables'!AR55)</f>
        <v>15.70563998097739</v>
      </c>
      <c r="AT77" s="182" t="s">
        <v>557</v>
      </c>
      <c r="AU77" s="214">
        <f>((IF('1b Historical level tables'!AU70="-",0,'1b Historical level tables'!AU70)-(IF('1b Historical level tables'!AU55="-",0,'1b Historical level tables'!AU55)))*'1c Consumption adjusted levels'!$C$9/12)+IF('1b Historical level tables'!AU55="-",0,'1b Historical level tables'!AU55)</f>
        <v>0</v>
      </c>
      <c r="AV77" s="214">
        <f>((IF('1b Historical level tables'!AV70="-",0,'1b Historical level tables'!AV70)-(IF('1b Historical level tables'!AV55="-",0,'1b Historical level tables'!AV55)))*'1c Consumption adjusted levels'!$C$9/12)+IF('1b Historical level tables'!AV55="-",0,'1b Historical level tables'!AV55)</f>
        <v>-0.14648049803195351</v>
      </c>
      <c r="AW77" s="214">
        <f>((IF('1b Historical level tables'!AW70="-",0,'1b Historical level tables'!AW70)-(IF('1b Historical level tables'!AW55="-",0,'1b Historical level tables'!AW55)))*'1c Consumption adjusted levels'!$C$9/12)+IF('1b Historical level tables'!AW55="-",0,'1b Historical level tables'!AW55)</f>
        <v>1.8751575258600659</v>
      </c>
      <c r="AX77" s="214">
        <f>((IF('1b Historical level tables'!AX70="-",0,'1b Historical level tables'!AX70)-(IF('1b Historical level tables'!AX55="-",0,'1b Historical level tables'!AX55)))*'1c Consumption adjusted levels'!$C$9/12)+IF('1b Historical level tables'!AX55="-",0,'1b Historical level tables'!AX55)</f>
        <v>12.501771611178134</v>
      </c>
      <c r="AY77" s="214">
        <f>((IF('1b Historical level tables'!AY70="-",0,'1b Historical level tables'!AY70)-(IF('1b Historical level tables'!AY55="-",0,'1b Historical level tables'!AY55)))*'1c Consumption adjusted levels'!$C$9/12)+IF('1b Historical level tables'!AY55="-",0,'1b Historical level tables'!AY55)</f>
        <v>14.451600526873371</v>
      </c>
      <c r="AZ77" s="214">
        <f>((IF('1b Historical level tables'!AZ70="-",0,'1b Historical level tables'!AZ70)-(IF('1b Historical level tables'!AZ55="-",0,'1b Historical level tables'!AZ55)))*'1c Consumption adjusted levels'!$C$9/12)+IF('1b Historical level tables'!AZ55="-",0,'1b Historical level tables'!AZ55)</f>
        <v>14.734969881764661</v>
      </c>
      <c r="BA77" s="214">
        <f>((IF('1b Historical level tables'!BA70="-",0,'1b Historical level tables'!BA70)-(IF('1b Historical level tables'!BA55="-",0,'1b Historical level tables'!BA55)))*'1c Consumption adjusted levels'!$C$9/12)+IF('1b Historical level tables'!BA55="-",0,'1b Historical level tables'!BA55)</f>
        <v>16.948968114992578</v>
      </c>
      <c r="BB77" s="214">
        <f>((IF('1b Historical level tables'!BB70="-",0,'1b Historical level tables'!BB70)-(IF('1b Historical level tables'!BB55="-",0,'1b Historical level tables'!BB55)))*'1c Consumption adjusted levels'!$C$9/12)+IF('1b Historical level tables'!BB55="-",0,'1b Historical level tables'!BB55)</f>
        <v>11.020775414111471</v>
      </c>
      <c r="BC77" s="214">
        <f>((IF('1b Historical level tables'!BC70="-",0,'1b Historical level tables'!BC70)-(IF('1b Historical level tables'!BC55="-",0,'1b Historical level tables'!BC55)))*'1c Consumption adjusted levels'!$C$9/12)+IF('1b Historical level tables'!BC55="-",0,'1b Historical level tables'!BC55)</f>
        <v>10.759328111385436</v>
      </c>
      <c r="BD77" s="214">
        <f>((IF('1b Historical level tables'!BD70="-",0,'1b Historical level tables'!BD70)-(IF('1b Historical level tables'!BD55="-",0,'1b Historical level tables'!BD55)))*'1c Consumption adjusted levels'!$C$9/12)+IF('1b Historical level tables'!BD55="-",0,'1b Historical level tables'!BD55)</f>
        <v>7.8737295413560044</v>
      </c>
      <c r="BE77" s="214">
        <f>((IF('1b Historical level tables'!BE70="-",0,'1b Historical level tables'!BE70)-(IF('1b Historical level tables'!BE55="-",0,'1b Historical level tables'!BE55)))*'1c Consumption adjusted levels'!$C$9/12)+IF('1b Historical level tables'!BE55="-",0,'1b Historical level tables'!BE55)</f>
        <v>3.3389377871422461</v>
      </c>
      <c r="BF77" s="180"/>
      <c r="BG77" s="214">
        <f>((IF('1b Historical level tables'!BG70="-",0,'1b Historical level tables'!BG70)-(IF('1b Historical level tables'!BG55="-",0,'1b Historical level tables'!BG55)))*'1c Consumption adjusted levels'!$C$9/12)+IF('1b Historical level tables'!BG55="-",0,'1b Historical level tables'!BG55)</f>
        <v>3.4116682084083583</v>
      </c>
      <c r="BH77" s="214">
        <f>((IF('1b Historical level tables'!BH70="-",0,'1b Historical level tables'!BH70)-(IF('1b Historical level tables'!BH55="-",0,'1b Historical level tables'!BH55)))*'1c Consumption adjusted levels'!$C$9/12)+IF('1b Historical level tables'!BH55="-",0,'1b Historical level tables'!BH55)</f>
        <v>3.4116682084083583</v>
      </c>
      <c r="BI77" s="214">
        <f>((IF('1b Historical level tables'!BI70="-",0,'1b Historical level tables'!BI70)-(IF('1b Historical level tables'!BI55="-",0,'1b Historical level tables'!BI55)))*'1c Consumption adjusted levels'!$C$9/12)+IF('1b Historical level tables'!BI55="-",0,'1b Historical level tables'!BI55)</f>
        <v>3.9646434088667784</v>
      </c>
      <c r="BJ77" s="214">
        <f>((IF('1b Historical level tables'!BJ70="-",0,'1b Historical level tables'!BJ70)-(IF('1b Historical level tables'!BJ55="-",0,'1b Historical level tables'!BJ55)))*'1c Consumption adjusted levels'!$C$9/12)+IF('1b Historical level tables'!BJ55="-",0,'1b Historical level tables'!BJ55)</f>
        <v>3.9646434088667784</v>
      </c>
      <c r="BK77" s="214">
        <f>((IF('1b Historical level tables'!BK70="-",0,'1b Historical level tables'!BK70)-(IF('1b Historical level tables'!BK55="-",0,'1b Historical level tables'!BK55)))*'1c Consumption adjusted levels'!$C$9/12)+IF('1b Historical level tables'!BK55="-",0,'1b Historical level tables'!BK55)</f>
        <v>1.6404559365135531</v>
      </c>
      <c r="BL77" s="214">
        <f>((IF('1b Historical level tables'!BL70="-",0,'1b Historical level tables'!BL70)-(IF('1b Historical level tables'!BL55="-",0,'1b Historical level tables'!BL55)))*'1c Consumption adjusted levels'!$C$9/12)+IF('1b Historical level tables'!BL55="-",0,'1b Historical level tables'!BL55)</f>
        <v>1.6404559365135531</v>
      </c>
      <c r="BM77" s="214">
        <f>((IF('1b Historical level tables'!BM70="-",0,'1b Historical level tables'!BM70)-(IF('1b Historical level tables'!BM55="-",0,'1b Historical level tables'!BM55)))*'1c Consumption adjusted levels'!$C$9/12)+IF('1b Historical level tables'!BM55="-",0,'1b Historical level tables'!BM55)</f>
        <v>1.0091944614332429</v>
      </c>
      <c r="BN77" s="214">
        <f>((IF('1b Historical level tables'!BN70="-",0,'1b Historical level tables'!BN70)-(IF('1b Historical level tables'!BN55="-",0,'1b Historical level tables'!BN55)))*'1c Consumption adjusted levels'!$C$9/12)+IF('1b Historical level tables'!BN55="-",0,'1b Historical level tables'!BN55)</f>
        <v>1.0091944614332429</v>
      </c>
      <c r="BO77" s="150"/>
      <c r="BP77" s="182" t="s">
        <v>557</v>
      </c>
      <c r="BQ77" s="214">
        <f t="shared" si="80"/>
        <v>0</v>
      </c>
      <c r="BR77" s="214">
        <f t="shared" si="81"/>
        <v>-0.32883356602362668</v>
      </c>
      <c r="BS77" s="214">
        <f t="shared" si="82"/>
        <v>4.1694490814523109</v>
      </c>
      <c r="BT77" s="214">
        <f t="shared" si="83"/>
        <v>23.527833813358143</v>
      </c>
      <c r="BU77" s="214">
        <f t="shared" si="84"/>
        <v>27.800492299495872</v>
      </c>
      <c r="BV77" s="214">
        <f t="shared" si="85"/>
        <v>28.18266557083011</v>
      </c>
      <c r="BW77" s="214">
        <f t="shared" si="86"/>
        <v>32.877532370024085</v>
      </c>
      <c r="BX77" s="214">
        <f t="shared" si="87"/>
        <v>27.202282349699026</v>
      </c>
      <c r="BY77" s="214">
        <f t="shared" si="88"/>
        <v>26.585989720305207</v>
      </c>
      <c r="BZ77" s="214">
        <f t="shared" si="89"/>
        <v>23.742227932777467</v>
      </c>
      <c r="CA77" s="214">
        <f t="shared" si="90"/>
        <v>17.882225492130992</v>
      </c>
      <c r="CB77" s="180"/>
      <c r="CC77" s="214">
        <f t="shared" si="73"/>
        <v>18.841381603475902</v>
      </c>
      <c r="CD77" s="214">
        <f t="shared" si="74"/>
        <v>18.841381603475902</v>
      </c>
      <c r="CE77" s="214">
        <f t="shared" si="75"/>
        <v>20.593058912902748</v>
      </c>
      <c r="CF77" s="214">
        <f t="shared" si="76"/>
        <v>20.593058912902748</v>
      </c>
      <c r="CG77" s="214">
        <f t="shared" si="77"/>
        <v>16.526143041201458</v>
      </c>
      <c r="CH77" s="214">
        <f t="shared" si="78"/>
        <v>16.526143041201458</v>
      </c>
      <c r="CI77" s="214">
        <f t="shared" si="79"/>
        <v>16.428025823327776</v>
      </c>
      <c r="CJ77" s="214">
        <f t="shared" si="79"/>
        <v>16.428025823327776</v>
      </c>
    </row>
    <row r="78" spans="2:88" s="165" customFormat="1" ht="10.5" customHeight="1" x14ac:dyDescent="0.25">
      <c r="B78" s="182" t="s">
        <v>558</v>
      </c>
      <c r="C78" s="214">
        <f>((IF('1b Historical level tables'!C71="-",0,'1b Historical level tables'!C71)-(IF('1b Historical level tables'!C56="-",0,'1b Historical level tables'!C56)))*'1c Consumption adjusted levels'!$C$7/3.1)+IF('1b Historical level tables'!C56="-",0,'1b Historical level tables'!C56)</f>
        <v>13.745800000000001</v>
      </c>
      <c r="D78" s="214">
        <f>((IF('1b Historical level tables'!D71="-",0,'1b Historical level tables'!D71)-(IF('1b Historical level tables'!D56="-",0,'1b Historical level tables'!D56)))*'1c Consumption adjusted levels'!$C$7/3.1)+IF('1b Historical level tables'!D56="-",0,'1b Historical level tables'!D56)</f>
        <v>13.920648727984345</v>
      </c>
      <c r="E78" s="214">
        <f>((IF('1b Historical level tables'!E71="-",0,'1b Historical level tables'!E71)-(IF('1b Historical level tables'!E56="-",0,'1b Historical level tables'!E56)))*'1c Consumption adjusted levels'!$C$7/3.1)+IF('1b Historical level tables'!E56="-",0,'1b Historical level tables'!E56)</f>
        <v>14.122397260273971</v>
      </c>
      <c r="F78" s="214">
        <f>((IF('1b Historical level tables'!F71="-",0,'1b Historical level tables'!F71)-(IF('1b Historical level tables'!F56="-",0,'1b Historical level tables'!F56)))*'1c Consumption adjusted levels'!$C$7/3.1)+IF('1b Historical level tables'!F56="-",0,'1b Historical level tables'!F56)</f>
        <v>14.243446379647756</v>
      </c>
      <c r="G78" s="214">
        <f>((IF('1b Historical level tables'!G71="-",0,'1b Historical level tables'!G71)-(IF('1b Historical level tables'!G56="-",0,'1b Historical level tables'!G56)))*'1c Consumption adjusted levels'!$C$7/3.1)+IF('1b Historical level tables'!G56="-",0,'1b Historical level tables'!G56)</f>
        <v>14.404845205479452</v>
      </c>
      <c r="H78" s="214">
        <f>((IF('1b Historical level tables'!H71="-",0,'1b Historical level tables'!H71)-(IF('1b Historical level tables'!H56="-",0,'1b Historical level tables'!H56)))*'1c Consumption adjusted levels'!$C$7/3.1)+IF('1b Historical level tables'!H56="-",0,'1b Historical level tables'!H56)</f>
        <v>14.512444422700584</v>
      </c>
      <c r="I78" s="214">
        <f>((IF('1b Historical level tables'!I71="-",0,'1b Historical level tables'!I71)-(IF('1b Historical level tables'!I56="-",0,'1b Historical level tables'!I56)))*'1c Consumption adjusted levels'!$C$7/3.1)+IF('1b Historical level tables'!I56="-",0,'1b Historical level tables'!I56)</f>
        <v>14.593143835616443</v>
      </c>
      <c r="J78" s="214">
        <f>((IF('1b Historical level tables'!J71="-",0,'1b Historical level tables'!J71)-(IF('1b Historical level tables'!J56="-",0,'1b Historical level tables'!J56)))*'1c Consumption adjusted levels'!$C$7/3.1)+IF('1b Historical level tables'!J56="-",0,'1b Historical level tables'!J56)</f>
        <v>14.633493542074357</v>
      </c>
      <c r="K78" s="214">
        <f>((IF('1b Historical level tables'!K71="-",0,'1b Historical level tables'!K71)-(IF('1b Historical level tables'!K56="-",0,'1b Historical level tables'!K56)))*'1c Consumption adjusted levels'!$C$7/3.1)+IF('1b Historical level tables'!K56="-",0,'1b Historical level tables'!K56)</f>
        <v>14.714192954990212</v>
      </c>
      <c r="L78" s="214">
        <f>((IF('1b Historical level tables'!L71="-",0,'1b Historical level tables'!L71)-(IF('1b Historical level tables'!L56="-",0,'1b Historical level tables'!L56)))*'1c Consumption adjusted levels'!$C$7/3.1)+IF('1b Historical level tables'!L56="-",0,'1b Historical level tables'!L56)</f>
        <v>14.983190998043055</v>
      </c>
      <c r="M78" s="214">
        <f>((IF('1b Historical level tables'!M71="-",0,'1b Historical level tables'!M71)-(IF('1b Historical level tables'!M56="-",0,'1b Historical level tables'!M56)))*'1c Consumption adjusted levels'!$C$7/3.1)+IF('1b Historical level tables'!M56="-",0,'1b Historical level tables'!M56)</f>
        <v>15.427037769080238</v>
      </c>
      <c r="N78" s="180"/>
      <c r="O78" s="214">
        <f>((IF('1b Historical level tables'!O71="-",0,'1b Historical level tables'!O71)-(IF('1b Historical level tables'!O56="-",0,'1b Historical level tables'!O56)))*'1c Consumption adjusted levels'!$C$7/3.1)+IF('1b Historical level tables'!O56="-",0,'1b Historical level tables'!O56)</f>
        <v>16.207132093933463</v>
      </c>
      <c r="P78" s="214">
        <f>((IF('1b Historical level tables'!P71="-",0,'1b Historical level tables'!P71)-(IF('1b Historical level tables'!P56="-",0,'1b Historical level tables'!P56)))*'1c Consumption adjusted levels'!$C$7/3.1)+IF('1b Historical level tables'!P56="-",0,'1b Historical level tables'!P56)</f>
        <v>16.207132093933463</v>
      </c>
      <c r="Q78" s="214">
        <f>((IF('1b Historical level tables'!Q71="-",0,'1b Historical level tables'!Q71)-(IF('1b Historical level tables'!Q56="-",0,'1b Historical level tables'!Q56)))*'1c Consumption adjusted levels'!$C$7/3.1)+IF('1b Historical level tables'!Q56="-",0,'1b Historical level tables'!Q56)</f>
        <v>16.852727397260278</v>
      </c>
      <c r="R78" s="214">
        <f>((IF('1b Historical level tables'!R71="-",0,'1b Historical level tables'!R71)-(IF('1b Historical level tables'!R56="-",0,'1b Historical level tables'!R56)))*'1c Consumption adjusted levels'!$C$7/3.1)+IF('1b Historical level tables'!R56="-",0,'1b Historical level tables'!R56)</f>
        <v>16.852727397260278</v>
      </c>
      <c r="S78" s="214">
        <f>((IF('1b Historical level tables'!S71="-",0,'1b Historical level tables'!S71)-(IF('1b Historical level tables'!S56="-",0,'1b Historical level tables'!S56)))*'1c Consumption adjusted levels'!$C$7/3.1)+IF('1b Historical level tables'!S56="-",0,'1b Historical level tables'!S56)</f>
        <v>17.40417338551859</v>
      </c>
      <c r="T78" s="214">
        <f>((IF('1b Historical level tables'!T71="-",0,'1b Historical level tables'!T71)-(IF('1b Historical level tables'!T56="-",0,'1b Historical level tables'!T56)))*'1c Consumption adjusted levels'!$C$7/3.1)+IF('1b Historical level tables'!T56="-",0,'1b Historical level tables'!T56)</f>
        <v>17.40417338551859</v>
      </c>
      <c r="U78" s="214">
        <f>((IF('1b Historical level tables'!U71="-",0,'1b Historical level tables'!U71)-(IF('1b Historical level tables'!U56="-",0,'1b Historical level tables'!U56)))*'1c Consumption adjusted levels'!$C$7/3.1)+IF('1b Historical level tables'!U56="-",0,'1b Historical level tables'!U56)</f>
        <v>17.552122309197646</v>
      </c>
      <c r="V78" s="214">
        <f>((IF('1b Historical level tables'!V71="-",0,'1b Historical level tables'!V71)-(IF('1b Historical level tables'!V56="-",0,'1b Historical level tables'!V56)))*'1c Consumption adjusted levels'!$C$7/3.1)+IF('1b Historical level tables'!V56="-",0,'1b Historical level tables'!V56)</f>
        <v>17.552122309197646</v>
      </c>
      <c r="W78" s="150"/>
      <c r="X78" s="182" t="s">
        <v>558</v>
      </c>
      <c r="Y78" s="214">
        <f>((IF('1b Historical level tables'!Y71="-",0,'1b Historical level tables'!Y71)-(IF('1b Historical level tables'!Y56="-",0,'1b Historical level tables'!Y56)))*'1c Consumption adjusted levels'!$C$8/4.2)+IF('1b Historical level tables'!Y56="-",0,'1b Historical level tables'!Y56)</f>
        <v>13.745800000000001</v>
      </c>
      <c r="Z78" s="214">
        <f>((IF('1b Historical level tables'!Z71="-",0,'1b Historical level tables'!Z71)-(IF('1b Historical level tables'!Z56="-",0,'1b Historical level tables'!Z56)))*'1c Consumption adjusted levels'!$C$8/4.2)+IF('1b Historical level tables'!Z56="-",0,'1b Historical level tables'!Z56)</f>
        <v>13.920648727984345</v>
      </c>
      <c r="AA78" s="214">
        <f>((IF('1b Historical level tables'!AA71="-",0,'1b Historical level tables'!AA71)-(IF('1b Historical level tables'!AA56="-",0,'1b Historical level tables'!AA56)))*'1c Consumption adjusted levels'!$C$8/4.2)+IF('1b Historical level tables'!AA56="-",0,'1b Historical level tables'!AA56)</f>
        <v>14.122397260273971</v>
      </c>
      <c r="AB78" s="214">
        <f>((IF('1b Historical level tables'!AB71="-",0,'1b Historical level tables'!AB71)-(IF('1b Historical level tables'!AB56="-",0,'1b Historical level tables'!AB56)))*'1c Consumption adjusted levels'!$C$8/4.2)+IF('1b Historical level tables'!AB56="-",0,'1b Historical level tables'!AB56)</f>
        <v>14.243446379647756</v>
      </c>
      <c r="AC78" s="214">
        <f>((IF('1b Historical level tables'!AC71="-",0,'1b Historical level tables'!AC71)-(IF('1b Historical level tables'!AC56="-",0,'1b Historical level tables'!AC56)))*'1c Consumption adjusted levels'!$C$8/4.2)+IF('1b Historical level tables'!AC56="-",0,'1b Historical level tables'!AC56)</f>
        <v>14.404845205479452</v>
      </c>
      <c r="AD78" s="214">
        <f>((IF('1b Historical level tables'!AD71="-",0,'1b Historical level tables'!AD71)-(IF('1b Historical level tables'!AD56="-",0,'1b Historical level tables'!AD56)))*'1c Consumption adjusted levels'!$C$8/4.2)+IF('1b Historical level tables'!AD56="-",0,'1b Historical level tables'!AD56)</f>
        <v>14.512444422700584</v>
      </c>
      <c r="AE78" s="214">
        <f>((IF('1b Historical level tables'!AE71="-",0,'1b Historical level tables'!AE71)-(IF('1b Historical level tables'!AE56="-",0,'1b Historical level tables'!AE56)))*'1c Consumption adjusted levels'!$C$8/4.2)+IF('1b Historical level tables'!AE56="-",0,'1b Historical level tables'!AE56)</f>
        <v>14.593143835616443</v>
      </c>
      <c r="AF78" s="214">
        <f>((IF('1b Historical level tables'!AF71="-",0,'1b Historical level tables'!AF71)-(IF('1b Historical level tables'!AF56="-",0,'1b Historical level tables'!AF56)))*'1c Consumption adjusted levels'!$C$8/4.2)+IF('1b Historical level tables'!AF56="-",0,'1b Historical level tables'!AF56)</f>
        <v>14.633493542074357</v>
      </c>
      <c r="AG78" s="214">
        <f>((IF('1b Historical level tables'!AG71="-",0,'1b Historical level tables'!AG71)-(IF('1b Historical level tables'!AG56="-",0,'1b Historical level tables'!AG56)))*'1c Consumption adjusted levels'!$C$8/4.2)+IF('1b Historical level tables'!AG56="-",0,'1b Historical level tables'!AG56)</f>
        <v>14.714192954990212</v>
      </c>
      <c r="AH78" s="214">
        <f>((IF('1b Historical level tables'!AH71="-",0,'1b Historical level tables'!AH71)-(IF('1b Historical level tables'!AH56="-",0,'1b Historical level tables'!AH56)))*'1c Consumption adjusted levels'!$C$8/4.2)+IF('1b Historical level tables'!AH56="-",0,'1b Historical level tables'!AH56)</f>
        <v>14.983190998043055</v>
      </c>
      <c r="AI78" s="214">
        <f>((IF('1b Historical level tables'!AI71="-",0,'1b Historical level tables'!AI71)-(IF('1b Historical level tables'!AI56="-",0,'1b Historical level tables'!AI56)))*'1c Consumption adjusted levels'!$C$8/4.2)+IF('1b Historical level tables'!AI56="-",0,'1b Historical level tables'!AI56)</f>
        <v>15.427037769080238</v>
      </c>
      <c r="AJ78" s="180"/>
      <c r="AK78" s="214">
        <f>((IF('1b Historical level tables'!AK71="-",0,'1b Historical level tables'!AK71)-(IF('1b Historical level tables'!AK56="-",0,'1b Historical level tables'!AK56)))*'1c Consumption adjusted levels'!$C$8/4.2)+IF('1b Historical level tables'!AK56="-",0,'1b Historical level tables'!AK56)</f>
        <v>16.207132093933463</v>
      </c>
      <c r="AL78" s="214">
        <f>((IF('1b Historical level tables'!AL71="-",0,'1b Historical level tables'!AL71)-(IF('1b Historical level tables'!AL56="-",0,'1b Historical level tables'!AL56)))*'1c Consumption adjusted levels'!$C$8/4.2)+IF('1b Historical level tables'!AL56="-",0,'1b Historical level tables'!AL56)</f>
        <v>16.207132093933463</v>
      </c>
      <c r="AM78" s="214">
        <f>((IF('1b Historical level tables'!AM71="-",0,'1b Historical level tables'!AM71)-(IF('1b Historical level tables'!AM56="-",0,'1b Historical level tables'!AM56)))*'1c Consumption adjusted levels'!$C$8/4.2)+IF('1b Historical level tables'!AM56="-",0,'1b Historical level tables'!AM56)</f>
        <v>16.852727397260278</v>
      </c>
      <c r="AN78" s="214">
        <f>((IF('1b Historical level tables'!AN71="-",0,'1b Historical level tables'!AN71)-(IF('1b Historical level tables'!AN56="-",0,'1b Historical level tables'!AN56)))*'1c Consumption adjusted levels'!$C$8/4.2)+IF('1b Historical level tables'!AN56="-",0,'1b Historical level tables'!AN56)</f>
        <v>16.852727397260278</v>
      </c>
      <c r="AO78" s="214">
        <f>((IF('1b Historical level tables'!AO71="-",0,'1b Historical level tables'!AO71)-(IF('1b Historical level tables'!AO56="-",0,'1b Historical level tables'!AO56)))*'1c Consumption adjusted levels'!$C$8/4.2)+IF('1b Historical level tables'!AO56="-",0,'1b Historical level tables'!AO56)</f>
        <v>17.40417338551859</v>
      </c>
      <c r="AP78" s="214">
        <f>((IF('1b Historical level tables'!AP71="-",0,'1b Historical level tables'!AP71)-(IF('1b Historical level tables'!AP56="-",0,'1b Historical level tables'!AP56)))*'1c Consumption adjusted levels'!$C$8/4.2)+IF('1b Historical level tables'!AP56="-",0,'1b Historical level tables'!AP56)</f>
        <v>17.40417338551859</v>
      </c>
      <c r="AQ78" s="214">
        <f>((IF('1b Historical level tables'!AQ71="-",0,'1b Historical level tables'!AQ71)-(IF('1b Historical level tables'!AQ56="-",0,'1b Historical level tables'!AQ56)))*'1c Consumption adjusted levels'!$C$8/4.2)+IF('1b Historical level tables'!AQ56="-",0,'1b Historical level tables'!AQ56)</f>
        <v>17.552122309197646</v>
      </c>
      <c r="AR78" s="214">
        <f>((IF('1b Historical level tables'!AR71="-",0,'1b Historical level tables'!AR71)-(IF('1b Historical level tables'!AR56="-",0,'1b Historical level tables'!AR56)))*'1c Consumption adjusted levels'!$C$8/4.2)+IF('1b Historical level tables'!AR56="-",0,'1b Historical level tables'!AR56)</f>
        <v>17.552122309197646</v>
      </c>
      <c r="AT78" s="182" t="s">
        <v>558</v>
      </c>
      <c r="AU78" s="214">
        <f>((IF('1b Historical level tables'!AU71="-",0,'1b Historical level tables'!AU71)-(IF('1b Historical level tables'!AU56="-",0,'1b Historical level tables'!AU56)))*'1c Consumption adjusted levels'!$C$9/12)+IF('1b Historical level tables'!AU56="-",0,'1b Historical level tables'!AU56)</f>
        <v>13.440300000000006</v>
      </c>
      <c r="AV78" s="214">
        <f>((IF('1b Historical level tables'!AV71="-",0,'1b Historical level tables'!AV71)-(IF('1b Historical level tables'!AV56="-",0,'1b Historical level tables'!AV56)))*'1c Consumption adjusted levels'!$C$9/12)+IF('1b Historical level tables'!AV56="-",0,'1b Historical level tables'!AV56)</f>
        <v>13.611262720156558</v>
      </c>
      <c r="AW78" s="214">
        <f>((IF('1b Historical level tables'!AW71="-",0,'1b Historical level tables'!AW71)-(IF('1b Historical level tables'!AW56="-",0,'1b Historical level tables'!AW56)))*'1c Consumption adjusted levels'!$C$9/12)+IF('1b Historical level tables'!AW56="-",0,'1b Historical level tables'!AW56)</f>
        <v>13.808527397260272</v>
      </c>
      <c r="AX78" s="214">
        <f>((IF('1b Historical level tables'!AX71="-",0,'1b Historical level tables'!AX71)-(IF('1b Historical level tables'!AX56="-",0,'1b Historical level tables'!AX56)))*'1c Consumption adjusted levels'!$C$9/12)+IF('1b Historical level tables'!AX56="-",0,'1b Historical level tables'!AX56)</f>
        <v>13.926886203522512</v>
      </c>
      <c r="AY78" s="214">
        <f>((IF('1b Historical level tables'!AY71="-",0,'1b Historical level tables'!AY71)-(IF('1b Historical level tables'!AY56="-",0,'1b Historical level tables'!AY56)))*'1c Consumption adjusted levels'!$C$9/12)+IF('1b Historical level tables'!AY56="-",0,'1b Historical level tables'!AY56)</f>
        <v>14.084697945205479</v>
      </c>
      <c r="AZ78" s="214">
        <f>((IF('1b Historical level tables'!AZ71="-",0,'1b Historical level tables'!AZ71)-(IF('1b Historical level tables'!AZ56="-",0,'1b Historical level tables'!AZ56)))*'1c Consumption adjusted levels'!$C$9/12)+IF('1b Historical level tables'!AZ56="-",0,'1b Historical level tables'!AZ56)</f>
        <v>14.189905772994129</v>
      </c>
      <c r="BA78" s="214">
        <f>((IF('1b Historical level tables'!BA71="-",0,'1b Historical level tables'!BA71)-(IF('1b Historical level tables'!BA56="-",0,'1b Historical level tables'!BA56)))*'1c Consumption adjusted levels'!$C$9/12)+IF('1b Historical level tables'!BA56="-",0,'1b Historical level tables'!BA56)</f>
        <v>14.268811643835617</v>
      </c>
      <c r="BB78" s="214">
        <f>((IF('1b Historical level tables'!BB71="-",0,'1b Historical level tables'!BB71)-(IF('1b Historical level tables'!BB56="-",0,'1b Historical level tables'!BB56)))*'1c Consumption adjusted levels'!$C$9/12)+IF('1b Historical level tables'!BB56="-",0,'1b Historical level tables'!BB56)</f>
        <v>14.30826457925636</v>
      </c>
      <c r="BC78" s="214">
        <f>((IF('1b Historical level tables'!BC71="-",0,'1b Historical level tables'!BC71)-(IF('1b Historical level tables'!BC56="-",0,'1b Historical level tables'!BC56)))*'1c Consumption adjusted levels'!$C$9/12)+IF('1b Historical level tables'!BC56="-",0,'1b Historical level tables'!BC56)</f>
        <v>14.387170450097843</v>
      </c>
      <c r="BD78" s="214">
        <f>((IF('1b Historical level tables'!BD71="-",0,'1b Historical level tables'!BD71)-(IF('1b Historical level tables'!BD56="-",0,'1b Historical level tables'!BD56)))*'1c Consumption adjusted levels'!$C$9/12)+IF('1b Historical level tables'!BD56="-",0,'1b Historical level tables'!BD56)</f>
        <v>14.65019001956947</v>
      </c>
      <c r="BE78" s="214">
        <f>((IF('1b Historical level tables'!BE71="-",0,'1b Historical level tables'!BE71)-(IF('1b Historical level tables'!BE56="-",0,'1b Historical level tables'!BE56)))*'1c Consumption adjusted levels'!$C$9/12)+IF('1b Historical level tables'!BE56="-",0,'1b Historical level tables'!BE56)</f>
        <v>15.084172309197649</v>
      </c>
      <c r="BF78" s="180"/>
      <c r="BG78" s="214">
        <f>((IF('1b Historical level tables'!BG71="-",0,'1b Historical level tables'!BG71)-(IF('1b Historical level tables'!BG56="-",0,'1b Historical level tables'!BG56)))*'1c Consumption adjusted levels'!$C$9/12)+IF('1b Historical level tables'!BG56="-",0,'1b Historical level tables'!BG56)</f>
        <v>15.846929060665362</v>
      </c>
      <c r="BH78" s="214">
        <f>((IF('1b Historical level tables'!BH71="-",0,'1b Historical level tables'!BH71)-(IF('1b Historical level tables'!BH56="-",0,'1b Historical level tables'!BH56)))*'1c Consumption adjusted levels'!$C$9/12)+IF('1b Historical level tables'!BH56="-",0,'1b Historical level tables'!BH56)</f>
        <v>15.846929060665362</v>
      </c>
      <c r="BI78" s="214">
        <f>((IF('1b Historical level tables'!BI71="-",0,'1b Historical level tables'!BI71)-(IF('1b Historical level tables'!BI56="-",0,'1b Historical level tables'!BI56)))*'1c Consumption adjusted levels'!$C$9/12)+IF('1b Historical level tables'!BI56="-",0,'1b Historical level tables'!BI56)</f>
        <v>16.478176027397264</v>
      </c>
      <c r="BJ78" s="214">
        <f>((IF('1b Historical level tables'!BJ71="-",0,'1b Historical level tables'!BJ71)-(IF('1b Historical level tables'!BJ56="-",0,'1b Historical level tables'!BJ56)))*'1c Consumption adjusted levels'!$C$9/12)+IF('1b Historical level tables'!BJ56="-",0,'1b Historical level tables'!BJ56)</f>
        <v>16.478176027397264</v>
      </c>
      <c r="BK78" s="214">
        <f>((IF('1b Historical level tables'!BK71="-",0,'1b Historical level tables'!BK71)-(IF('1b Historical level tables'!BK56="-",0,'1b Historical level tables'!BK56)))*'1c Consumption adjusted levels'!$C$9/12)+IF('1b Historical level tables'!BK56="-",0,'1b Historical level tables'!BK56)</f>
        <v>17.017366144814098</v>
      </c>
      <c r="BL78" s="214">
        <f>((IF('1b Historical level tables'!BL71="-",0,'1b Historical level tables'!BL71)-(IF('1b Historical level tables'!BL56="-",0,'1b Historical level tables'!BL56)))*'1c Consumption adjusted levels'!$C$9/12)+IF('1b Historical level tables'!BL56="-",0,'1b Historical level tables'!BL56)</f>
        <v>17.017366144814098</v>
      </c>
      <c r="BM78" s="214">
        <f>((IF('1b Historical level tables'!BM71="-",0,'1b Historical level tables'!BM71)-(IF('1b Historical level tables'!BM56="-",0,'1b Historical level tables'!BM56)))*'1c Consumption adjusted levels'!$C$9/12)+IF('1b Historical level tables'!BM56="-",0,'1b Historical level tables'!BM56)</f>
        <v>17.162026908023481</v>
      </c>
      <c r="BN78" s="214">
        <f>((IF('1b Historical level tables'!BN71="-",0,'1b Historical level tables'!BN71)-(IF('1b Historical level tables'!BN56="-",0,'1b Historical level tables'!BN56)))*'1c Consumption adjusted levels'!$C$9/12)+IF('1b Historical level tables'!BN56="-",0,'1b Historical level tables'!BN56)</f>
        <v>17.162026908023481</v>
      </c>
      <c r="BO78" s="150"/>
      <c r="BP78" s="182" t="s">
        <v>558</v>
      </c>
      <c r="BQ78" s="214">
        <f t="shared" si="80"/>
        <v>27.186100000000007</v>
      </c>
      <c r="BR78" s="214">
        <f t="shared" si="81"/>
        <v>27.531911448140903</v>
      </c>
      <c r="BS78" s="214">
        <f t="shared" si="82"/>
        <v>27.930924657534241</v>
      </c>
      <c r="BT78" s="214">
        <f t="shared" si="83"/>
        <v>28.170332583170268</v>
      </c>
      <c r="BU78" s="214">
        <f t="shared" si="84"/>
        <v>28.489543150684931</v>
      </c>
      <c r="BV78" s="214">
        <f t="shared" si="85"/>
        <v>28.702350195694713</v>
      </c>
      <c r="BW78" s="214">
        <f t="shared" si="86"/>
        <v>28.86195547945206</v>
      </c>
      <c r="BX78" s="214">
        <f t="shared" si="87"/>
        <v>28.941758121330714</v>
      </c>
      <c r="BY78" s="214">
        <f t="shared" si="88"/>
        <v>29.101363405088055</v>
      </c>
      <c r="BZ78" s="214">
        <f t="shared" si="89"/>
        <v>29.633381017612525</v>
      </c>
      <c r="CA78" s="214">
        <f t="shared" si="90"/>
        <v>30.511210078277887</v>
      </c>
      <c r="CB78" s="180"/>
      <c r="CC78" s="214">
        <f t="shared" si="73"/>
        <v>32.054061154598827</v>
      </c>
      <c r="CD78" s="214">
        <f t="shared" si="74"/>
        <v>32.054061154598827</v>
      </c>
      <c r="CE78" s="214">
        <f t="shared" si="75"/>
        <v>33.330903424657542</v>
      </c>
      <c r="CF78" s="214">
        <f t="shared" si="76"/>
        <v>33.330903424657542</v>
      </c>
      <c r="CG78" s="214">
        <f t="shared" si="77"/>
        <v>34.421539530332687</v>
      </c>
      <c r="CH78" s="214">
        <f t="shared" si="78"/>
        <v>34.421539530332687</v>
      </c>
      <c r="CI78" s="214">
        <f t="shared" si="79"/>
        <v>34.714149217221127</v>
      </c>
      <c r="CJ78" s="214">
        <f t="shared" si="79"/>
        <v>34.714149217221127</v>
      </c>
    </row>
    <row r="79" spans="2:88" s="165" customFormat="1" ht="10.5" customHeight="1" x14ac:dyDescent="0.25">
      <c r="B79" s="182" t="s">
        <v>559</v>
      </c>
      <c r="C79" s="214">
        <f>((IF('1b Historical level tables'!C72="-",0,'1b Historical level tables'!C72)-(IF('1b Historical level tables'!C57="-",0,'1b Historical level tables'!C57)))*'1c Consumption adjusted levels'!$C$7/3.1)+IF('1b Historical level tables'!C57="-",0,'1b Historical level tables'!C57)</f>
        <v>25.086085558420304</v>
      </c>
      <c r="D79" s="214">
        <f>((IF('1b Historical level tables'!D72="-",0,'1b Historical level tables'!D72)-(IF('1b Historical level tables'!D57="-",0,'1b Historical level tables'!D57)))*'1c Consumption adjusted levels'!$C$7/3.1)+IF('1b Historical level tables'!D57="-",0,'1b Historical level tables'!D57)</f>
        <v>24.793836408774396</v>
      </c>
      <c r="E79" s="214">
        <f>((IF('1b Historical level tables'!E72="-",0,'1b Historical level tables'!E72)-(IF('1b Historical level tables'!E57="-",0,'1b Historical level tables'!E57)))*'1c Consumption adjusted levels'!$C$7/3.1)+IF('1b Historical level tables'!E57="-",0,'1b Historical level tables'!E57)</f>
        <v>26.789686692057309</v>
      </c>
      <c r="F79" s="214">
        <f>((IF('1b Historical level tables'!F72="-",0,'1b Historical level tables'!F72)-(IF('1b Historical level tables'!F57="-",0,'1b Historical level tables'!F57)))*'1c Consumption adjusted levels'!$C$7/3.1)+IF('1b Historical level tables'!F57="-",0,'1b Historical level tables'!F57)</f>
        <v>28.172106579854571</v>
      </c>
      <c r="G79" s="214">
        <f>((IF('1b Historical level tables'!G72="-",0,'1b Historical level tables'!G72)-(IF('1b Historical level tables'!G57="-",0,'1b Historical level tables'!G57)))*'1c Consumption adjusted levels'!$C$7/3.1)+IF('1b Historical level tables'!G57="-",0,'1b Historical level tables'!G57)</f>
        <v>31.246446797190291</v>
      </c>
      <c r="H79" s="214">
        <f>((IF('1b Historical level tables'!H72="-",0,'1b Historical level tables'!H72)-(IF('1b Historical level tables'!H57="-",0,'1b Historical level tables'!H57)))*'1c Consumption adjusted levels'!$C$7/3.1)+IF('1b Historical level tables'!H57="-",0,'1b Historical level tables'!H57)</f>
        <v>30.241146836183585</v>
      </c>
      <c r="I79" s="214">
        <f>((IF('1b Historical level tables'!I72="-",0,'1b Historical level tables'!I72)-(IF('1b Historical level tables'!I57="-",0,'1b Historical level tables'!I57)))*'1c Consumption adjusted levels'!$C$7/3.1)+IF('1b Historical level tables'!I57="-",0,'1b Historical level tables'!I57)</f>
        <v>30.349319749609862</v>
      </c>
      <c r="J79" s="214">
        <f>((IF('1b Historical level tables'!J72="-",0,'1b Historical level tables'!J72)-(IF('1b Historical level tables'!J57="-",0,'1b Historical level tables'!J57)))*'1c Consumption adjusted levels'!$C$7/3.1)+IF('1b Historical level tables'!J57="-",0,'1b Historical level tables'!J57)</f>
        <v>29.446290991399657</v>
      </c>
      <c r="K79" s="214">
        <f>((IF('1b Historical level tables'!K72="-",0,'1b Historical level tables'!K72)-(IF('1b Historical level tables'!K57="-",0,'1b Historical level tables'!K57)))*'1c Consumption adjusted levels'!$C$7/3.1)+IF('1b Historical level tables'!K57="-",0,'1b Historical level tables'!K57)</f>
        <v>32.100581125674815</v>
      </c>
      <c r="L79" s="214">
        <f>((IF('1b Historical level tables'!L72="-",0,'1b Historical level tables'!L72)-(IF('1b Historical level tables'!L57="-",0,'1b Historical level tables'!L57)))*'1c Consumption adjusted levels'!$C$7/3.1)+IF('1b Historical level tables'!L57="-",0,'1b Historical level tables'!L57)</f>
        <v>34.762214291916337</v>
      </c>
      <c r="M79" s="214">
        <f>((IF('1b Historical level tables'!M72="-",0,'1b Historical level tables'!M72)-(IF('1b Historical level tables'!M57="-",0,'1b Historical level tables'!M57)))*'1c Consumption adjusted levels'!$C$7/3.1)+IF('1b Historical level tables'!M57="-",0,'1b Historical level tables'!M57)</f>
        <v>49.66938897479173</v>
      </c>
      <c r="N79" s="180"/>
      <c r="O79" s="214">
        <f>((IF('1b Historical level tables'!O72="-",0,'1b Historical level tables'!O72)-(IF('1b Historical level tables'!O57="-",0,'1b Historical level tables'!O57)))*'1c Consumption adjusted levels'!$C$7/3.1)+IF('1b Historical level tables'!O57="-",0,'1b Historical level tables'!O57)</f>
        <v>83.830541557927148</v>
      </c>
      <c r="P79" s="214">
        <f>((IF('1b Historical level tables'!P72="-",0,'1b Historical level tables'!P72)-(IF('1b Historical level tables'!P57="-",0,'1b Historical level tables'!P57)))*'1c Consumption adjusted levels'!$C$7/3.1)+IF('1b Historical level tables'!P57="-",0,'1b Historical level tables'!P57)</f>
        <v>106.31643981636432</v>
      </c>
      <c r="Q79" s="214">
        <f>((IF('1b Historical level tables'!Q72="-",0,'1b Historical level tables'!Q72)-(IF('1b Historical level tables'!Q57="-",0,'1b Historical level tables'!Q57)))*'1c Consumption adjusted levels'!$C$7/3.1)+IF('1b Historical level tables'!Q57="-",0,'1b Historical level tables'!Q57)</f>
        <v>83.27629445847812</v>
      </c>
      <c r="R79" s="214">
        <f>((IF('1b Historical level tables'!R72="-",0,'1b Historical level tables'!R72)-(IF('1b Historical level tables'!R57="-",0,'1b Historical level tables'!R57)))*'1c Consumption adjusted levels'!$C$7/3.1)+IF('1b Historical level tables'!R57="-",0,'1b Historical level tables'!R57)</f>
        <v>53.71476204963998</v>
      </c>
      <c r="S79" s="214">
        <f>((IF('1b Historical level tables'!S72="-",0,'1b Historical level tables'!S72)-(IF('1b Historical level tables'!S57="-",0,'1b Historical level tables'!S57)))*'1c Consumption adjusted levels'!$C$7/3.1)+IF('1b Historical level tables'!S57="-",0,'1b Historical level tables'!S57)</f>
        <v>49.56125536709618</v>
      </c>
      <c r="T79" s="214">
        <f>((IF('1b Historical level tables'!T72="-",0,'1b Historical level tables'!T72)-(IF('1b Historical level tables'!T57="-",0,'1b Historical level tables'!T57)))*'1c Consumption adjusted levels'!$C$7/3.1)+IF('1b Historical level tables'!T57="-",0,'1b Historical level tables'!T57)</f>
        <v>51.391786316899527</v>
      </c>
      <c r="U79" s="214">
        <f>((IF('1b Historical level tables'!U72="-",0,'1b Historical level tables'!U72)-(IF('1b Historical level tables'!U57="-",0,'1b Historical level tables'!U57)))*'1c Consumption adjusted levels'!$C$7/3.1)+IF('1b Historical level tables'!U57="-",0,'1b Historical level tables'!U57)</f>
        <v>46.491660018294944</v>
      </c>
      <c r="V79" s="214">
        <f>((IF('1b Historical level tables'!V72="-",0,'1b Historical level tables'!V72)-(IF('1b Historical level tables'!V57="-",0,'1b Historical level tables'!V57)))*'1c Consumption adjusted levels'!$C$7/3.1)+IF('1b Historical level tables'!V57="-",0,'1b Historical level tables'!V57)</f>
        <v>43.395419972159026</v>
      </c>
      <c r="W79" s="150"/>
      <c r="X79" s="182" t="s">
        <v>559</v>
      </c>
      <c r="Y79" s="214">
        <f>((IF('1b Historical level tables'!Y72="-",0,'1b Historical level tables'!Y72)-(IF('1b Historical level tables'!Y57="-",0,'1b Historical level tables'!Y57)))*'1c Consumption adjusted levels'!$C$8/4.2)+IF('1b Historical level tables'!Y57="-",0,'1b Historical level tables'!Y57)</f>
        <v>31.676367095509896</v>
      </c>
      <c r="Z79" s="214">
        <f>((IF('1b Historical level tables'!Z72="-",0,'1b Historical level tables'!Z72)-(IF('1b Historical level tables'!Z57="-",0,'1b Historical level tables'!Z57)))*'1c Consumption adjusted levels'!$C$8/4.2)+IF('1b Historical level tables'!Z57="-",0,'1b Historical level tables'!Z57)</f>
        <v>31.255859281978399</v>
      </c>
      <c r="AA79" s="214">
        <f>((IF('1b Historical level tables'!AA72="-",0,'1b Historical level tables'!AA72)-(IF('1b Historical level tables'!AA57="-",0,'1b Historical level tables'!AA57)))*'1c Consumption adjusted levels'!$C$8/4.2)+IF('1b Historical level tables'!AA57="-",0,'1b Historical level tables'!AA57)</f>
        <v>34.429458573167373</v>
      </c>
      <c r="AB79" s="214">
        <f>((IF('1b Historical level tables'!AB72="-",0,'1b Historical level tables'!AB72)-(IF('1b Historical level tables'!AB57="-",0,'1b Historical level tables'!AB57)))*'1c Consumption adjusted levels'!$C$8/4.2)+IF('1b Historical level tables'!AB57="-",0,'1b Historical level tables'!AB57)</f>
        <v>36.237568087310237</v>
      </c>
      <c r="AC79" s="214">
        <f>((IF('1b Historical level tables'!AC72="-",0,'1b Historical level tables'!AC72)-(IF('1b Historical level tables'!AC57="-",0,'1b Historical level tables'!AC57)))*'1c Consumption adjusted levels'!$C$8/4.2)+IF('1b Historical level tables'!AC57="-",0,'1b Historical level tables'!AC57)</f>
        <v>40.402893216758855</v>
      </c>
      <c r="AD79" s="214">
        <f>((IF('1b Historical level tables'!AD72="-",0,'1b Historical level tables'!AD72)-(IF('1b Historical level tables'!AD57="-",0,'1b Historical level tables'!AD57)))*'1c Consumption adjusted levels'!$C$8/4.2)+IF('1b Historical level tables'!AD57="-",0,'1b Historical level tables'!AD57)</f>
        <v>38.888027112632813</v>
      </c>
      <c r="AE79" s="214">
        <f>((IF('1b Historical level tables'!AE72="-",0,'1b Historical level tables'!AE72)-(IF('1b Historical level tables'!AE57="-",0,'1b Historical level tables'!AE57)))*'1c Consumption adjusted levels'!$C$8/4.2)+IF('1b Historical level tables'!AE57="-",0,'1b Historical level tables'!AE57)</f>
        <v>38.932733512732767</v>
      </c>
      <c r="AF79" s="214">
        <f>((IF('1b Historical level tables'!AF72="-",0,'1b Historical level tables'!AF72)-(IF('1b Historical level tables'!AF57="-",0,'1b Historical level tables'!AF57)))*'1c Consumption adjusted levels'!$C$8/4.2)+IF('1b Historical level tables'!AF57="-",0,'1b Historical level tables'!AF57)</f>
        <v>37.48594559318834</v>
      </c>
      <c r="AG79" s="214">
        <f>((IF('1b Historical level tables'!AG72="-",0,'1b Historical level tables'!AG72)-(IF('1b Historical level tables'!AG57="-",0,'1b Historical level tables'!AG57)))*'1c Consumption adjusted levels'!$C$8/4.2)+IF('1b Historical level tables'!AG57="-",0,'1b Historical level tables'!AG57)</f>
        <v>41.093223963477151</v>
      </c>
      <c r="AH79" s="214">
        <f>((IF('1b Historical level tables'!AH72="-",0,'1b Historical level tables'!AH72)-(IF('1b Historical level tables'!AH57="-",0,'1b Historical level tables'!AH57)))*'1c Consumption adjusted levels'!$C$8/4.2)+IF('1b Historical level tables'!AH57="-",0,'1b Historical level tables'!AH57)</f>
        <v>45.039307551653081</v>
      </c>
      <c r="AI79" s="214">
        <f>((IF('1b Historical level tables'!AI72="-",0,'1b Historical level tables'!AI72)-(IF('1b Historical level tables'!AI57="-",0,'1b Historical level tables'!AI57)))*'1c Consumption adjusted levels'!$C$8/4.2)+IF('1b Historical level tables'!AI57="-",0,'1b Historical level tables'!AI57)</f>
        <v>63.96456229523195</v>
      </c>
      <c r="AJ79" s="180"/>
      <c r="AK79" s="214">
        <f>((IF('1b Historical level tables'!AK72="-",0,'1b Historical level tables'!AK72)-(IF('1b Historical level tables'!AK57="-",0,'1b Historical level tables'!AK57)))*'1c Consumption adjusted levels'!$C$8/4.2)+IF('1b Historical level tables'!AK57="-",0,'1b Historical level tables'!AK57)</f>
        <v>110.44079594061117</v>
      </c>
      <c r="AL79" s="214">
        <f>((IF('1b Historical level tables'!AL72="-",0,'1b Historical level tables'!AL72)-(IF('1b Historical level tables'!AL57="-",0,'1b Historical level tables'!AL57)))*'1c Consumption adjusted levels'!$C$8/4.2)+IF('1b Historical level tables'!AL57="-",0,'1b Historical level tables'!AL57)</f>
        <v>147.83801684082803</v>
      </c>
      <c r="AM79" s="214">
        <f>((IF('1b Historical level tables'!AM72="-",0,'1b Historical level tables'!AM72)-(IF('1b Historical level tables'!AM57="-",0,'1b Historical level tables'!AM57)))*'1c Consumption adjusted levels'!$C$8/4.2)+IF('1b Historical level tables'!AM57="-",0,'1b Historical level tables'!AM57)</f>
        <v>113.1306169008425</v>
      </c>
      <c r="AN79" s="214">
        <f>((IF('1b Historical level tables'!AN72="-",0,'1b Historical level tables'!AN72)-(IF('1b Historical level tables'!AN57="-",0,'1b Historical level tables'!AN57)))*'1c Consumption adjusted levels'!$C$8/4.2)+IF('1b Historical level tables'!AN57="-",0,'1b Historical level tables'!AN57)</f>
        <v>69.673457459072367</v>
      </c>
      <c r="AO79" s="214">
        <f>((IF('1b Historical level tables'!AO72="-",0,'1b Historical level tables'!AO72)-(IF('1b Historical level tables'!AO57="-",0,'1b Historical level tables'!AO57)))*'1c Consumption adjusted levels'!$C$8/4.2)+IF('1b Historical level tables'!AO57="-",0,'1b Historical level tables'!AO57)</f>
        <v>64.455195044086068</v>
      </c>
      <c r="AP79" s="214">
        <f>((IF('1b Historical level tables'!AP72="-",0,'1b Historical level tables'!AP72)-(IF('1b Historical level tables'!AP57="-",0,'1b Historical level tables'!AP57)))*'1c Consumption adjusted levels'!$C$8/4.2)+IF('1b Historical level tables'!AP57="-",0,'1b Historical level tables'!AP57)</f>
        <v>67.265926290887407</v>
      </c>
      <c r="AQ79" s="214">
        <f>((IF('1b Historical level tables'!AQ72="-",0,'1b Historical level tables'!AQ72)-(IF('1b Historical level tables'!AQ57="-",0,'1b Historical level tables'!AQ57)))*'1c Consumption adjusted levels'!$C$8/4.2)+IF('1b Historical level tables'!AQ57="-",0,'1b Historical level tables'!AQ57)</f>
        <v>59.118820817645471</v>
      </c>
      <c r="AR79" s="214">
        <f>((IF('1b Historical level tables'!AR72="-",0,'1b Historical level tables'!AR72)-(IF('1b Historical level tables'!AR57="-",0,'1b Historical level tables'!AR57)))*'1c Consumption adjusted levels'!$C$8/4.2)+IF('1b Historical level tables'!AR57="-",0,'1b Historical level tables'!AR57)</f>
        <v>54.475612724460589</v>
      </c>
      <c r="AT79" s="182" t="s">
        <v>559</v>
      </c>
      <c r="AU79" s="214">
        <f>((IF('1b Historical level tables'!AU72="-",0,'1b Historical level tables'!AU72)-(IF('1b Historical level tables'!AU57="-",0,'1b Historical level tables'!AU57)))*'1c Consumption adjusted levels'!$C$9/12)+IF('1b Historical level tables'!AU57="-",0,'1b Historical level tables'!AU57)</f>
        <v>23.959810715108333</v>
      </c>
      <c r="AV79" s="214">
        <f>((IF('1b Historical level tables'!AV72="-",0,'1b Historical level tables'!AV72)-(IF('1b Historical level tables'!AV57="-",0,'1b Historical level tables'!AV57)))*'1c Consumption adjusted levels'!$C$9/12)+IF('1b Historical level tables'!AV57="-",0,'1b Historical level tables'!AV57)</f>
        <v>23.924072351614242</v>
      </c>
      <c r="AW79" s="214">
        <f>((IF('1b Historical level tables'!AW72="-",0,'1b Historical level tables'!AW72)-(IF('1b Historical level tables'!AW57="-",0,'1b Historical level tables'!AW57)))*'1c Consumption adjusted levels'!$C$9/12)+IF('1b Historical level tables'!AW57="-",0,'1b Historical level tables'!AW57)</f>
        <v>25.34313135514876</v>
      </c>
      <c r="AX79" s="214">
        <f>((IF('1b Historical level tables'!AX72="-",0,'1b Historical level tables'!AX72)-(IF('1b Historical level tables'!AX57="-",0,'1b Historical level tables'!AX57)))*'1c Consumption adjusted levels'!$C$9/12)+IF('1b Historical level tables'!AX57="-",0,'1b Historical level tables'!AX57)</f>
        <v>27.523928793747963</v>
      </c>
      <c r="AY79" s="214">
        <f>((IF('1b Historical level tables'!AY72="-",0,'1b Historical level tables'!AY72)-(IF('1b Historical level tables'!AY57="-",0,'1b Historical level tables'!AY57)))*'1c Consumption adjusted levels'!$C$9/12)+IF('1b Historical level tables'!AY57="-",0,'1b Historical level tables'!AY57)</f>
        <v>30.11494288540592</v>
      </c>
      <c r="AZ79" s="214">
        <f>((IF('1b Historical level tables'!AZ72="-",0,'1b Historical level tables'!AZ72)-(IF('1b Historical level tables'!AZ57="-",0,'1b Historical level tables'!AZ57)))*'1c Consumption adjusted levels'!$C$9/12)+IF('1b Historical level tables'!AZ57="-",0,'1b Historical level tables'!AZ57)</f>
        <v>27.385202017634704</v>
      </c>
      <c r="BA79" s="214">
        <f>((IF('1b Historical level tables'!BA72="-",0,'1b Historical level tables'!BA72)-(IF('1b Historical level tables'!BA57="-",0,'1b Historical level tables'!BA57)))*'1c Consumption adjusted levels'!$C$9/12)+IF('1b Historical level tables'!BA57="-",0,'1b Historical level tables'!BA57)</f>
        <v>26.435867217056789</v>
      </c>
      <c r="BB79" s="214">
        <f>((IF('1b Historical level tables'!BB72="-",0,'1b Historical level tables'!BB72)-(IF('1b Historical level tables'!BB57="-",0,'1b Historical level tables'!BB57)))*'1c Consumption adjusted levels'!$C$9/12)+IF('1b Historical level tables'!BB57="-",0,'1b Historical level tables'!BB57)</f>
        <v>23.11891638220138</v>
      </c>
      <c r="BC79" s="214">
        <f>((IF('1b Historical level tables'!BC72="-",0,'1b Historical level tables'!BC72)-(IF('1b Historical level tables'!BC57="-",0,'1b Historical level tables'!BC57)))*'1c Consumption adjusted levels'!$C$9/12)+IF('1b Historical level tables'!BC57="-",0,'1b Historical level tables'!BC57)</f>
        <v>25.27849922653013</v>
      </c>
      <c r="BD79" s="214">
        <f>((IF('1b Historical level tables'!BD72="-",0,'1b Historical level tables'!BD72)-(IF('1b Historical level tables'!BD57="-",0,'1b Historical level tables'!BD57)))*'1c Consumption adjusted levels'!$C$9/12)+IF('1b Historical level tables'!BD57="-",0,'1b Historical level tables'!BD57)</f>
        <v>29.599093412833135</v>
      </c>
      <c r="BE79" s="214">
        <f>((IF('1b Historical level tables'!BE72="-",0,'1b Historical level tables'!BE72)-(IF('1b Historical level tables'!BE57="-",0,'1b Historical level tables'!BE57)))*'1c Consumption adjusted levels'!$C$9/12)+IF('1b Historical level tables'!BE57="-",0,'1b Historical level tables'!BE57)</f>
        <v>49.856806832115325</v>
      </c>
      <c r="BF79" s="180"/>
      <c r="BG79" s="214">
        <f>((IF('1b Historical level tables'!BG72="-",0,'1b Historical level tables'!BG72)-(IF('1b Historical level tables'!BG57="-",0,'1b Historical level tables'!BG57)))*'1c Consumption adjusted levels'!$C$9/12)+IF('1b Historical level tables'!BG57="-",0,'1b Historical level tables'!BG57)</f>
        <v>94.933132972891357</v>
      </c>
      <c r="BH79" s="214">
        <f>((IF('1b Historical level tables'!BH72="-",0,'1b Historical level tables'!BH72)-(IF('1b Historical level tables'!BH57="-",0,'1b Historical level tables'!BH57)))*'1c Consumption adjusted levels'!$C$9/12)+IF('1b Historical level tables'!BH57="-",0,'1b Historical level tables'!BH57)</f>
        <v>108.99712735667981</v>
      </c>
      <c r="BI79" s="214">
        <f>((IF('1b Historical level tables'!BI72="-",0,'1b Historical level tables'!BI72)-(IF('1b Historical level tables'!BI57="-",0,'1b Historical level tables'!BI57)))*'1c Consumption adjusted levels'!$C$9/12)+IF('1b Historical level tables'!BI57="-",0,'1b Historical level tables'!BI57)</f>
        <v>81.990644221333312</v>
      </c>
      <c r="BJ79" s="214">
        <f>((IF('1b Historical level tables'!BJ72="-",0,'1b Historical level tables'!BJ72)-(IF('1b Historical level tables'!BJ57="-",0,'1b Historical level tables'!BJ57)))*'1c Consumption adjusted levels'!$C$9/12)+IF('1b Historical level tables'!BJ57="-",0,'1b Historical level tables'!BJ57)</f>
        <v>51.054324737984849</v>
      </c>
      <c r="BK79" s="214">
        <f>((IF('1b Historical level tables'!BK72="-",0,'1b Historical level tables'!BK72)-(IF('1b Historical level tables'!BK57="-",0,'1b Historical level tables'!BK57)))*'1c Consumption adjusted levels'!$C$9/12)+IF('1b Historical level tables'!BK57="-",0,'1b Historical level tables'!BK57)</f>
        <v>47.133919085703333</v>
      </c>
      <c r="BL79" s="214">
        <f>((IF('1b Historical level tables'!BL72="-",0,'1b Historical level tables'!BL72)-(IF('1b Historical level tables'!BL57="-",0,'1b Historical level tables'!BL57)))*'1c Consumption adjusted levels'!$C$9/12)+IF('1b Historical level tables'!BL57="-",0,'1b Historical level tables'!BL57)</f>
        <v>50.329570827131356</v>
      </c>
      <c r="BM79" s="214">
        <f>((IF('1b Historical level tables'!BM72="-",0,'1b Historical level tables'!BM72)-(IF('1b Historical level tables'!BM57="-",0,'1b Historical level tables'!BM57)))*'1c Consumption adjusted levels'!$C$9/12)+IF('1b Historical level tables'!BM57="-",0,'1b Historical level tables'!BM57)</f>
        <v>41.971281347061748</v>
      </c>
      <c r="BN79" s="214">
        <f>((IF('1b Historical level tables'!BN72="-",0,'1b Historical level tables'!BN72)-(IF('1b Historical level tables'!BN57="-",0,'1b Historical level tables'!BN57)))*'1c Consumption adjusted levels'!$C$9/12)+IF('1b Historical level tables'!BN57="-",0,'1b Historical level tables'!BN57)</f>
        <v>38.549453939140797</v>
      </c>
      <c r="BO79" s="150"/>
      <c r="BP79" s="182" t="s">
        <v>559</v>
      </c>
      <c r="BQ79" s="214">
        <f t="shared" si="80"/>
        <v>49.045896273528641</v>
      </c>
      <c r="BR79" s="214">
        <f t="shared" si="81"/>
        <v>48.717908760388639</v>
      </c>
      <c r="BS79" s="214">
        <f t="shared" si="82"/>
        <v>52.132818047206072</v>
      </c>
      <c r="BT79" s="214">
        <f t="shared" si="83"/>
        <v>55.696035373602534</v>
      </c>
      <c r="BU79" s="214">
        <f t="shared" si="84"/>
        <v>61.361389682596212</v>
      </c>
      <c r="BV79" s="214">
        <f t="shared" si="85"/>
        <v>57.626348853818286</v>
      </c>
      <c r="BW79" s="214">
        <f t="shared" si="86"/>
        <v>56.78518696666665</v>
      </c>
      <c r="BX79" s="214">
        <f t="shared" si="87"/>
        <v>52.565207373601041</v>
      </c>
      <c r="BY79" s="214">
        <f t="shared" si="88"/>
        <v>57.379080352204944</v>
      </c>
      <c r="BZ79" s="214">
        <f t="shared" si="89"/>
        <v>64.361307704749464</v>
      </c>
      <c r="CA79" s="214">
        <f t="shared" si="90"/>
        <v>99.526195806907054</v>
      </c>
      <c r="CB79" s="180"/>
      <c r="CC79" s="214">
        <f t="shared" si="73"/>
        <v>178.76367453081849</v>
      </c>
      <c r="CD79" s="214">
        <f t="shared" si="74"/>
        <v>215.31356717304413</v>
      </c>
      <c r="CE79" s="214">
        <f t="shared" si="75"/>
        <v>165.26693867981143</v>
      </c>
      <c r="CF79" s="214">
        <f t="shared" si="76"/>
        <v>104.76908678762483</v>
      </c>
      <c r="CG79" s="214">
        <f t="shared" si="77"/>
        <v>96.695174452799506</v>
      </c>
      <c r="CH79" s="214">
        <f t="shared" si="78"/>
        <v>101.72135714403089</v>
      </c>
      <c r="CI79" s="214">
        <f t="shared" si="79"/>
        <v>88.462941365356698</v>
      </c>
      <c r="CJ79" s="214">
        <f t="shared" si="79"/>
        <v>81.944873911299823</v>
      </c>
    </row>
    <row r="80" spans="2:88" s="165" customFormat="1" ht="10.5" customHeight="1" x14ac:dyDescent="0.25">
      <c r="B80" s="182" t="s">
        <v>560</v>
      </c>
      <c r="C80" s="214">
        <f>((IF('1b Historical level tables'!C73="-",0,'1b Historical level tables'!C73)-(IF('1b Historical level tables'!C58="-",0,'1b Historical level tables'!C58)))*'1c Consumption adjusted levels'!$C$7/3.1)+IF('1b Historical level tables'!C58="-",0,'1b Historical level tables'!C58)</f>
        <v>9.0834397143479233</v>
      </c>
      <c r="D80" s="214">
        <f>((IF('1b Historical level tables'!D73="-",0,'1b Historical level tables'!D73)-(IF('1b Historical level tables'!D58="-",0,'1b Historical level tables'!D58)))*'1c Consumption adjusted levels'!$C$7/3.1)+IF('1b Historical level tables'!D58="-",0,'1b Historical level tables'!D58)</f>
        <v>8.9841069926903305</v>
      </c>
      <c r="E80" s="214">
        <f>((IF('1b Historical level tables'!E73="-",0,'1b Historical level tables'!E73)-(IF('1b Historical level tables'!E58="-",0,'1b Historical level tables'!E58)))*'1c Consumption adjusted levels'!$C$7/3.1)+IF('1b Historical level tables'!E58="-",0,'1b Historical level tables'!E58)</f>
        <v>9.6895122328280454</v>
      </c>
      <c r="F80" s="214">
        <f>((IF('1b Historical level tables'!F73="-",0,'1b Historical level tables'!F73)-(IF('1b Historical level tables'!F58="-",0,'1b Historical level tables'!F58)))*'1c Consumption adjusted levels'!$C$7/3.1)+IF('1b Historical level tables'!F58="-",0,'1b Historical level tables'!F58)</f>
        <v>10.1777471033131</v>
      </c>
      <c r="G80" s="214">
        <f>((IF('1b Historical level tables'!G73="-",0,'1b Historical level tables'!G73)-(IF('1b Historical level tables'!G58="-",0,'1b Historical level tables'!G58)))*'1c Consumption adjusted levels'!$C$7/3.1)+IF('1b Historical level tables'!G58="-",0,'1b Historical level tables'!G58)</f>
        <v>11.261436502186358</v>
      </c>
      <c r="H80" s="214">
        <f>((IF('1b Historical level tables'!H73="-",0,'1b Historical level tables'!H73)-(IF('1b Historical level tables'!H58="-",0,'1b Historical level tables'!H58)))*'1c Consumption adjusted levels'!$C$7/3.1)+IF('1b Historical level tables'!H58="-",0,'1b Historical level tables'!H58)</f>
        <v>10.910179508641818</v>
      </c>
      <c r="I80" s="214">
        <f>((IF('1b Historical level tables'!I73="-",0,'1b Historical level tables'!I73)-(IF('1b Historical level tables'!I58="-",0,'1b Historical level tables'!I58)))*'1c Consumption adjusted levels'!$C$7/3.1)+IF('1b Historical level tables'!I58="-",0,'1b Historical level tables'!I58)</f>
        <v>10.949762910867427</v>
      </c>
      <c r="J80" s="214">
        <f>((IF('1b Historical level tables'!J73="-",0,'1b Historical level tables'!J73)-(IF('1b Historical level tables'!J58="-",0,'1b Historical level tables'!J58)))*'1c Consumption adjusted levels'!$C$7/3.1)+IF('1b Historical level tables'!J58="-",0,'1b Historical level tables'!J58)</f>
        <v>10.63314952243314</v>
      </c>
      <c r="K80" s="214">
        <f>((IF('1b Historical level tables'!K73="-",0,'1b Historical level tables'!K73)-(IF('1b Historical level tables'!K58="-",0,'1b Historical level tables'!K58)))*'1c Consumption adjusted levels'!$C$7/3.1)+IF('1b Historical level tables'!K58="-",0,'1b Historical level tables'!K58)</f>
        <v>11.567637507014263</v>
      </c>
      <c r="L80" s="214">
        <f>((IF('1b Historical level tables'!L73="-",0,'1b Historical level tables'!L73)-(IF('1b Historical level tables'!L58="-",0,'1b Historical level tables'!L58)))*'1c Consumption adjusted levels'!$C$7/3.1)+IF('1b Historical level tables'!L58="-",0,'1b Historical level tables'!L58)</f>
        <v>12.508353374789088</v>
      </c>
      <c r="M80" s="214">
        <f>((IF('1b Historical level tables'!M73="-",0,'1b Historical level tables'!M73)-(IF('1b Historical level tables'!M58="-",0,'1b Historical level tables'!M58)))*'1c Consumption adjusted levels'!$C$7/3.1)+IF('1b Historical level tables'!M58="-",0,'1b Historical level tables'!M58)</f>
        <v>17.756496047919413</v>
      </c>
      <c r="N80" s="180"/>
      <c r="O80" s="214">
        <f>((IF('1b Historical level tables'!O73="-",0,'1b Historical level tables'!O73)-(IF('1b Historical level tables'!O58="-",0,'1b Historical level tables'!O58)))*'1c Consumption adjusted levels'!$C$7/3.1)+IF('1b Historical level tables'!O58="-",0,'1b Historical level tables'!O58)</f>
        <v>29.77850378609752</v>
      </c>
      <c r="P80" s="214">
        <f>((IF('1b Historical level tables'!P73="-",0,'1b Historical level tables'!P73)-(IF('1b Historical level tables'!P58="-",0,'1b Historical level tables'!P58)))*'1c Consumption adjusted levels'!$C$7/3.1)+IF('1b Historical level tables'!P58="-",0,'1b Historical level tables'!P58)</f>
        <v>37.681805812053</v>
      </c>
      <c r="Q80" s="214">
        <f>((IF('1b Historical level tables'!Q73="-",0,'1b Historical level tables'!Q73)-(IF('1b Historical level tables'!Q58="-",0,'1b Historical level tables'!Q58)))*'1c Consumption adjusted levels'!$C$7/3.1)+IF('1b Historical level tables'!Q58="-",0,'1b Historical level tables'!Q58)</f>
        <v>29.596201928187224</v>
      </c>
      <c r="R80" s="214">
        <f>((IF('1b Historical level tables'!R73="-",0,'1b Historical level tables'!R73)-(IF('1b Historical level tables'!R58="-",0,'1b Historical level tables'!R58)))*'1c Consumption adjusted levels'!$C$7/3.1)+IF('1b Historical level tables'!R58="-",0,'1b Historical level tables'!R58)</f>
        <v>19.205969067934237</v>
      </c>
      <c r="S80" s="214">
        <f>((IF('1b Historical level tables'!S73="-",0,'1b Historical level tables'!S73)-(IF('1b Historical level tables'!S58="-",0,'1b Historical level tables'!S58)))*'1c Consumption adjusted levels'!$C$7/3.1)+IF('1b Historical level tables'!S58="-",0,'1b Historical level tables'!S58)</f>
        <v>21.669154584375939</v>
      </c>
      <c r="T80" s="214">
        <f>((IF('1b Historical level tables'!T73="-",0,'1b Historical level tables'!T73)-(IF('1b Historical level tables'!T58="-",0,'1b Historical level tables'!T58)))*'1c Consumption adjusted levels'!$C$7/3.1)+IF('1b Historical level tables'!T58="-",0,'1b Historical level tables'!T58)</f>
        <v>22.124351287296676</v>
      </c>
      <c r="U80" s="214">
        <f>((IF('1b Historical level tables'!U73="-",0,'1b Historical level tables'!U73)-(IF('1b Historical level tables'!U58="-",0,'1b Historical level tables'!U58)))*'1c Consumption adjusted levels'!$C$7/3.1)+IF('1b Historical level tables'!U58="-",0,'1b Historical level tables'!U58)</f>
        <v>20.93285121203666</v>
      </c>
      <c r="V80" s="214">
        <f>((IF('1b Historical level tables'!V73="-",0,'1b Historical level tables'!V73)-(IF('1b Historical level tables'!V58="-",0,'1b Historical level tables'!V58)))*'1c Consumption adjusted levels'!$C$7/3.1)+IF('1b Historical level tables'!V58="-",0,'1b Historical level tables'!V58)</f>
        <v>20.174325410898664</v>
      </c>
      <c r="W80" s="150"/>
      <c r="X80" s="182" t="s">
        <v>560</v>
      </c>
      <c r="Y80" s="214">
        <f>((IF('1b Historical level tables'!Y73="-",0,'1b Historical level tables'!Y73)-(IF('1b Historical level tables'!Y58="-",0,'1b Historical level tables'!Y58)))*'1c Consumption adjusted levels'!$C$8/4.2)+IF('1b Historical level tables'!Y58="-",0,'1b Historical level tables'!Y58)</f>
        <v>11.474995545600871</v>
      </c>
      <c r="Z80" s="214">
        <f>((IF('1b Historical level tables'!Z73="-",0,'1b Historical level tables'!Z73)-(IF('1b Historical level tables'!Z58="-",0,'1b Historical level tables'!Z58)))*'1c Consumption adjusted levels'!$C$8/4.2)+IF('1b Historical level tables'!Z58="-",0,'1b Historical level tables'!Z58)</f>
        <v>11.329584205599204</v>
      </c>
      <c r="AA80" s="214">
        <f>((IF('1b Historical level tables'!AA73="-",0,'1b Historical level tables'!AA73)-(IF('1b Historical level tables'!AA58="-",0,'1b Historical level tables'!AA58)))*'1c Consumption adjusted levels'!$C$8/4.2)+IF('1b Historical level tables'!AA58="-",0,'1b Historical level tables'!AA58)</f>
        <v>12.456478235691213</v>
      </c>
      <c r="AB80" s="214">
        <f>((IF('1b Historical level tables'!AB73="-",0,'1b Historical level tables'!AB73)-(IF('1b Historical level tables'!AB58="-",0,'1b Historical level tables'!AB58)))*'1c Consumption adjusted levels'!$C$8/4.2)+IF('1b Historical level tables'!AB58="-",0,'1b Historical level tables'!AB58)</f>
        <v>13.098627083910062</v>
      </c>
      <c r="AC80" s="214">
        <f>((IF('1b Historical level tables'!AC73="-",0,'1b Historical level tables'!AC73)-(IF('1b Historical level tables'!AC58="-",0,'1b Historical level tables'!AC58)))*'1c Consumption adjusted levels'!$C$8/4.2)+IF('1b Historical level tables'!AC58="-",0,'1b Historical level tables'!AC58)</f>
        <v>14.575664450982858</v>
      </c>
      <c r="AD80" s="214">
        <f>((IF('1b Historical level tables'!AD73="-",0,'1b Historical level tables'!AD73)-(IF('1b Historical level tables'!AD58="-",0,'1b Historical level tables'!AD58)))*'1c Consumption adjusted levels'!$C$8/4.2)+IF('1b Historical level tables'!AD58="-",0,'1b Historical level tables'!AD58)</f>
        <v>14.041709025661806</v>
      </c>
      <c r="AE80" s="214">
        <f>((IF('1b Historical level tables'!AE73="-",0,'1b Historical level tables'!AE73)-(IF('1b Historical level tables'!AE58="-",0,'1b Historical level tables'!AE58)))*'1c Consumption adjusted levels'!$C$8/4.2)+IF('1b Historical level tables'!AE58="-",0,'1b Historical level tables'!AE58)</f>
        <v>14.059091490676526</v>
      </c>
      <c r="AF80" s="214">
        <f>((IF('1b Historical level tables'!AF73="-",0,'1b Historical level tables'!AF73)-(IF('1b Historical level tables'!AF58="-",0,'1b Historical level tables'!AF58)))*'1c Consumption adjusted levels'!$C$8/4.2)+IF('1b Historical level tables'!AF58="-",0,'1b Historical level tables'!AF58)</f>
        <v>13.54792322382402</v>
      </c>
      <c r="AG80" s="214">
        <f>((IF('1b Historical level tables'!AG73="-",0,'1b Historical level tables'!AG73)-(IF('1b Historical level tables'!AG58="-",0,'1b Historical level tables'!AG58)))*'1c Consumption adjusted levels'!$C$8/4.2)+IF('1b Historical level tables'!AG58="-",0,'1b Historical level tables'!AG58)</f>
        <v>14.825931272150456</v>
      </c>
      <c r="AH80" s="214">
        <f>((IF('1b Historical level tables'!AH73="-",0,'1b Historical level tables'!AH73)-(IF('1b Historical level tables'!AH58="-",0,'1b Historical level tables'!AH58)))*'1c Consumption adjusted levels'!$C$8/4.2)+IF('1b Historical level tables'!AH58="-",0,'1b Historical level tables'!AH58)</f>
        <v>16.227473417363967</v>
      </c>
      <c r="AI80" s="214">
        <f>((IF('1b Historical level tables'!AI73="-",0,'1b Historical level tables'!AI73)-(IF('1b Historical level tables'!AI58="-",0,'1b Historical level tables'!AI58)))*'1c Consumption adjusted levels'!$C$8/4.2)+IF('1b Historical level tables'!AI58="-",0,'1b Historical level tables'!AI58)</f>
        <v>22.932821654665183</v>
      </c>
      <c r="AJ80" s="180"/>
      <c r="AK80" s="214">
        <f>((IF('1b Historical level tables'!AK73="-",0,'1b Historical level tables'!AK73)-(IF('1b Historical level tables'!AK58="-",0,'1b Historical level tables'!AK58)))*'1c Consumption adjusted levels'!$C$8/4.2)+IF('1b Historical level tables'!AK58="-",0,'1b Historical level tables'!AK58)</f>
        <v>39.393669622289629</v>
      </c>
      <c r="AL80" s="214">
        <f>((IF('1b Historical level tables'!AL73="-",0,'1b Historical level tables'!AL73)-(IF('1b Historical level tables'!AL58="-",0,'1b Historical level tables'!AL58)))*'1c Consumption adjusted levels'!$C$8/4.2)+IF('1b Historical level tables'!AL58="-",0,'1b Historical level tables'!AL58)</f>
        <v>52.626775874196092</v>
      </c>
      <c r="AM80" s="214">
        <f>((IF('1b Historical level tables'!AM73="-",0,'1b Historical level tables'!AM73)-(IF('1b Historical level tables'!AM58="-",0,'1b Historical level tables'!AM58)))*'1c Consumption adjusted levels'!$C$8/4.2)+IF('1b Historical level tables'!AM58="-",0,'1b Historical level tables'!AM58)</f>
        <v>40.357973825316698</v>
      </c>
      <c r="AN80" s="214">
        <f>((IF('1b Historical level tables'!AN73="-",0,'1b Historical level tables'!AN73)-(IF('1b Historical level tables'!AN58="-",0,'1b Historical level tables'!AN58)))*'1c Consumption adjusted levels'!$C$8/4.2)+IF('1b Historical level tables'!AN58="-",0,'1b Historical level tables'!AN58)</f>
        <v>24.980542175157659</v>
      </c>
      <c r="AO80" s="214">
        <f>((IF('1b Historical level tables'!AO73="-",0,'1b Historical level tables'!AO73)-(IF('1b Historical level tables'!AO58="-",0,'1b Historical level tables'!AO58)))*'1c Consumption adjusted levels'!$C$8/4.2)+IF('1b Historical level tables'!AO58="-",0,'1b Historical level tables'!AO58)</f>
        <v>25.986359222216493</v>
      </c>
      <c r="AP80" s="214">
        <f>((IF('1b Historical level tables'!AP73="-",0,'1b Historical level tables'!AP73)-(IF('1b Historical level tables'!AP58="-",0,'1b Historical level tables'!AP58)))*'1c Consumption adjusted levels'!$C$8/4.2)+IF('1b Historical level tables'!AP58="-",0,'1b Historical level tables'!AP58)</f>
        <v>26.699324595013049</v>
      </c>
      <c r="AQ80" s="214">
        <f>((IF('1b Historical level tables'!AQ73="-",0,'1b Historical level tables'!AQ73)-(IF('1b Historical level tables'!AQ58="-",0,'1b Historical level tables'!AQ58)))*'1c Consumption adjusted levels'!$C$8/4.2)+IF('1b Historical level tables'!AQ58="-",0,'1b Historical level tables'!AQ58)</f>
        <v>24.626187779734334</v>
      </c>
      <c r="AR80" s="214">
        <f>((IF('1b Historical level tables'!AR73="-",0,'1b Historical level tables'!AR73)-(IF('1b Historical level tables'!AR58="-",0,'1b Historical level tables'!AR58)))*'1c Consumption adjusted levels'!$C$8/4.2)+IF('1b Historical level tables'!AR58="-",0,'1b Historical level tables'!AR58)</f>
        <v>23.460003976918351</v>
      </c>
      <c r="AT80" s="182" t="s">
        <v>560</v>
      </c>
      <c r="AU80" s="214">
        <f>((IF('1b Historical level tables'!AU73="-",0,'1b Historical level tables'!AU73)-(IF('1b Historical level tables'!AU58="-",0,'1b Historical level tables'!AU58)))*'1c Consumption adjusted levels'!$C$9/12)+IF('1b Historical level tables'!AU58="-",0,'1b Historical level tables'!AU58)</f>
        <v>8.791215358762269</v>
      </c>
      <c r="AV80" s="214">
        <f>((IF('1b Historical level tables'!AV73="-",0,'1b Historical level tables'!AV73)-(IF('1b Historical level tables'!AV58="-",0,'1b Historical level tables'!AV58)))*'1c Consumption adjusted levels'!$C$9/12)+IF('1b Historical level tables'!AV58="-",0,'1b Historical level tables'!AV58)</f>
        <v>8.7818019009787651</v>
      </c>
      <c r="AW80" s="214">
        <f>((IF('1b Historical level tables'!AW73="-",0,'1b Historical level tables'!AW73)-(IF('1b Historical level tables'!AW58="-",0,'1b Historical level tables'!AW58)))*'1c Consumption adjusted levels'!$C$9/12)+IF('1b Historical level tables'!AW58="-",0,'1b Historical level tables'!AW58)</f>
        <v>9.2908792527765502</v>
      </c>
      <c r="AX80" s="214">
        <f>((IF('1b Historical level tables'!AX73="-",0,'1b Historical level tables'!AX73)-(IF('1b Historical level tables'!AX58="-",0,'1b Historical level tables'!AX58)))*'1c Consumption adjusted levels'!$C$9/12)+IF('1b Historical level tables'!AX58="-",0,'1b Historical level tables'!AX58)</f>
        <v>10.069645739512175</v>
      </c>
      <c r="AY80" s="214">
        <f>((IF('1b Historical level tables'!AY73="-",0,'1b Historical level tables'!AY73)-(IF('1b Historical level tables'!AY58="-",0,'1b Historical level tables'!AY58)))*'1c Consumption adjusted levels'!$C$9/12)+IF('1b Historical level tables'!AY58="-",0,'1b Historical level tables'!AY58)</f>
        <v>10.995234212994021</v>
      </c>
      <c r="AZ80" s="214">
        <f>((IF('1b Historical level tables'!AZ73="-",0,'1b Historical level tables'!AZ73)-(IF('1b Historical level tables'!AZ58="-",0,'1b Historical level tables'!AZ58)))*'1c Consumption adjusted levels'!$C$9/12)+IF('1b Historical level tables'!AZ58="-",0,'1b Historical level tables'!AZ58)</f>
        <v>10.025346158494258</v>
      </c>
      <c r="BA80" s="214">
        <f>((IF('1b Historical level tables'!BA73="-",0,'1b Historical level tables'!BA73)-(IF('1b Historical level tables'!BA58="-",0,'1b Historical level tables'!BA58)))*'1c Consumption adjusted levels'!$C$9/12)+IF('1b Historical level tables'!BA58="-",0,'1b Historical level tables'!BA58)</f>
        <v>9.6888632356482596</v>
      </c>
      <c r="BB80" s="214">
        <f>((IF('1b Historical level tables'!BB73="-",0,'1b Historical level tables'!BB73)-(IF('1b Historical level tables'!BB58="-",0,'1b Historical level tables'!BB58)))*'1c Consumption adjusted levels'!$C$9/12)+IF('1b Historical level tables'!BB58="-",0,'1b Historical level tables'!BB58)</f>
        <v>8.5086252124374315</v>
      </c>
      <c r="BC80" s="214">
        <f>((IF('1b Historical level tables'!BC73="-",0,'1b Historical level tables'!BC73)-(IF('1b Historical level tables'!BC58="-",0,'1b Historical level tables'!BC58)))*'1c Consumption adjusted levels'!$C$9/12)+IF('1b Historical level tables'!BC58="-",0,'1b Historical level tables'!BC58)</f>
        <v>9.2790741068987383</v>
      </c>
      <c r="BD80" s="214">
        <f>((IF('1b Historical level tables'!BD73="-",0,'1b Historical level tables'!BD73)-(IF('1b Historical level tables'!BD58="-",0,'1b Historical level tables'!BD58)))*'1c Consumption adjusted levels'!$C$9/12)+IF('1b Historical level tables'!BD58="-",0,'1b Historical level tables'!BD58)</f>
        <v>10.822518178393093</v>
      </c>
      <c r="BE80" s="214">
        <f>((IF('1b Historical level tables'!BE73="-",0,'1b Historical level tables'!BE73)-(IF('1b Historical level tables'!BE58="-",0,'1b Historical level tables'!BE58)))*'1c Consumption adjusted levels'!$C$9/12)+IF('1b Historical level tables'!BE58="-",0,'1b Historical level tables'!BE58)</f>
        <v>18.043693421303562</v>
      </c>
      <c r="BF80" s="180"/>
      <c r="BG80" s="214">
        <f>((IF('1b Historical level tables'!BG73="-",0,'1b Historical level tables'!BG73)-(IF('1b Historical level tables'!BG58="-",0,'1b Historical level tables'!BG58)))*'1c Consumption adjusted levels'!$C$9/12)+IF('1b Historical level tables'!BG58="-",0,'1b Historical level tables'!BG58)</f>
        <v>34.10791691752474</v>
      </c>
      <c r="BH80" s="214">
        <f>((IF('1b Historical level tables'!BH73="-",0,'1b Historical level tables'!BH73)-(IF('1b Historical level tables'!BH58="-",0,'1b Historical level tables'!BH58)))*'1c Consumption adjusted levels'!$C$9/12)+IF('1b Historical level tables'!BH58="-",0,'1b Historical level tables'!BH58)</f>
        <v>39.115409762293865</v>
      </c>
      <c r="BI80" s="214">
        <f>((IF('1b Historical level tables'!BI73="-",0,'1b Historical level tables'!BI73)-(IF('1b Historical level tables'!BI58="-",0,'1b Historical level tables'!BI58)))*'1c Consumption adjusted levels'!$C$9/12)+IF('1b Historical level tables'!BI58="-",0,'1b Historical level tables'!BI58)</f>
        <v>29.511962753952293</v>
      </c>
      <c r="BJ80" s="214">
        <f>((IF('1b Historical level tables'!BJ73="-",0,'1b Historical level tables'!BJ73)-(IF('1b Historical level tables'!BJ58="-",0,'1b Historical level tables'!BJ58)))*'1c Consumption adjusted levels'!$C$9/12)+IF('1b Historical level tables'!BJ58="-",0,'1b Historical level tables'!BJ58)</f>
        <v>18.49706938660799</v>
      </c>
      <c r="BK80" s="214">
        <f>((IF('1b Historical level tables'!BK73="-",0,'1b Historical level tables'!BK73)-(IF('1b Historical level tables'!BK58="-",0,'1b Historical level tables'!BK58)))*'1c Consumption adjusted levels'!$C$9/12)+IF('1b Historical level tables'!BK58="-",0,'1b Historical level tables'!BK58)</f>
        <v>21.867363909801774</v>
      </c>
      <c r="BL80" s="214">
        <f>((IF('1b Historical level tables'!BL73="-",0,'1b Historical level tables'!BL73)-(IF('1b Historical level tables'!BL58="-",0,'1b Historical level tables'!BL58)))*'1c Consumption adjusted levels'!$C$9/12)+IF('1b Historical level tables'!BL58="-",0,'1b Historical level tables'!BL58)</f>
        <v>22.685061146082141</v>
      </c>
      <c r="BM80" s="214">
        <f>((IF('1b Historical level tables'!BM73="-",0,'1b Historical level tables'!BM73)-(IF('1b Historical level tables'!BM58="-",0,'1b Historical level tables'!BM58)))*'1c Consumption adjusted levels'!$C$9/12)+IF('1b Historical level tables'!BM58="-",0,'1b Historical level tables'!BM58)</f>
        <v>20.558093956695245</v>
      </c>
      <c r="BN80" s="214">
        <f>((IF('1b Historical level tables'!BN73="-",0,'1b Historical level tables'!BN73)-(IF('1b Historical level tables'!BN58="-",0,'1b Historical level tables'!BN58)))*'1c Consumption adjusted levels'!$C$9/12)+IF('1b Historical level tables'!BN58="-",0,'1b Historical level tables'!BN58)</f>
        <v>19.68999484260544</v>
      </c>
      <c r="BO80" s="150"/>
      <c r="BP80" s="182" t="s">
        <v>560</v>
      </c>
      <c r="BQ80" s="214">
        <f t="shared" si="80"/>
        <v>17.874655073110191</v>
      </c>
      <c r="BR80" s="214">
        <f t="shared" si="81"/>
        <v>17.765908893669096</v>
      </c>
      <c r="BS80" s="214">
        <f t="shared" si="82"/>
        <v>18.980391485604596</v>
      </c>
      <c r="BT80" s="214">
        <f t="shared" si="83"/>
        <v>20.247392842825278</v>
      </c>
      <c r="BU80" s="214">
        <f t="shared" si="84"/>
        <v>22.256670715180377</v>
      </c>
      <c r="BV80" s="214">
        <f t="shared" si="85"/>
        <v>20.935525667136076</v>
      </c>
      <c r="BW80" s="214">
        <f t="shared" si="86"/>
        <v>20.638626146515687</v>
      </c>
      <c r="BX80" s="214">
        <f t="shared" si="87"/>
        <v>19.141774734870573</v>
      </c>
      <c r="BY80" s="214">
        <f t="shared" si="88"/>
        <v>20.846711613913001</v>
      </c>
      <c r="BZ80" s="214">
        <f t="shared" si="89"/>
        <v>23.330871553182181</v>
      </c>
      <c r="CA80" s="214">
        <f t="shared" si="90"/>
        <v>35.800189469222971</v>
      </c>
      <c r="CB80" s="180"/>
      <c r="CC80" s="214">
        <f t="shared" si="73"/>
        <v>63.886420703622264</v>
      </c>
      <c r="CD80" s="214">
        <f t="shared" si="74"/>
        <v>76.797215574346865</v>
      </c>
      <c r="CE80" s="214">
        <f t="shared" si="75"/>
        <v>59.108164682139517</v>
      </c>
      <c r="CF80" s="214">
        <f t="shared" si="76"/>
        <v>37.703038454542224</v>
      </c>
      <c r="CG80" s="214">
        <f t="shared" si="77"/>
        <v>43.536518494177713</v>
      </c>
      <c r="CH80" s="214">
        <f t="shared" si="78"/>
        <v>44.809412433378817</v>
      </c>
      <c r="CI80" s="214">
        <f t="shared" si="79"/>
        <v>41.490945168731905</v>
      </c>
      <c r="CJ80" s="214">
        <f t="shared" si="79"/>
        <v>39.864320253504104</v>
      </c>
    </row>
    <row r="81" spans="2:88" s="165" customFormat="1" ht="10.5" customHeight="1" x14ac:dyDescent="0.25">
      <c r="B81" s="183" t="s">
        <v>561</v>
      </c>
      <c r="C81" s="214">
        <f>((IF('1b Historical level tables'!C74="-",0,'1b Historical level tables'!C74)-(IF('1b Historical level tables'!C59="-",0,'1b Historical level tables'!C59)))*'1c Consumption adjusted levels'!$C$7/3.1)+IF('1b Historical level tables'!C59="-",0,'1b Historical level tables'!C59)</f>
        <v>5.2476472589930951</v>
      </c>
      <c r="D81" s="214">
        <f>((IF('1b Historical level tables'!D74="-",0,'1b Historical level tables'!D74)-(IF('1b Historical level tables'!D59="-",0,'1b Historical level tables'!D59)))*'1c Consumption adjusted levels'!$C$7/3.1)+IF('1b Historical level tables'!D59="-",0,'1b Historical level tables'!D59)</f>
        <v>5.1597426506674564</v>
      </c>
      <c r="E81" s="214">
        <f>((IF('1b Historical level tables'!E74="-",0,'1b Historical level tables'!E74)-(IF('1b Historical level tables'!E59="-",0,'1b Historical level tables'!E59)))*'1c Consumption adjusted levels'!$C$7/3.1)+IF('1b Historical level tables'!E59="-",0,'1b Historical level tables'!E59)</f>
        <v>5.7557888978937042</v>
      </c>
      <c r="F81" s="214">
        <f>((IF('1b Historical level tables'!F74="-",0,'1b Historical level tables'!F74)-(IF('1b Historical level tables'!F59="-",0,'1b Historical level tables'!F59)))*'1c Consumption adjusted levels'!$C$7/3.1)+IF('1b Historical level tables'!F59="-",0,'1b Historical level tables'!F59)</f>
        <v>6.1370379599378282</v>
      </c>
      <c r="G81" s="214">
        <f>((IF('1b Historical level tables'!G74="-",0,'1b Historical level tables'!G74)-(IF('1b Historical level tables'!G59="-",0,'1b Historical level tables'!G59)))*'1c Consumption adjusted levels'!$C$7/3.1)+IF('1b Historical level tables'!G59="-",0,'1b Historical level tables'!G59)</f>
        <v>6.8802325050708912</v>
      </c>
      <c r="H81" s="214">
        <f>((IF('1b Historical level tables'!H74="-",0,'1b Historical level tables'!H74)-(IF('1b Historical level tables'!H59="-",0,'1b Historical level tables'!H59)))*'1c Consumption adjusted levels'!$C$7/3.1)+IF('1b Historical level tables'!H59="-",0,'1b Historical level tables'!H59)</f>
        <v>6.5876098166209855</v>
      </c>
      <c r="I81" s="214">
        <f>((IF('1b Historical level tables'!I74="-",0,'1b Historical level tables'!I74)-(IF('1b Historical level tables'!I59="-",0,'1b Historical level tables'!I59)))*'1c Consumption adjusted levels'!$C$7/3.1)+IF('1b Historical level tables'!I59="-",0,'1b Historical level tables'!I59)</f>
        <v>6.6131454540381114</v>
      </c>
      <c r="J81" s="214">
        <f>((IF('1b Historical level tables'!J74="-",0,'1b Historical level tables'!J74)-(IF('1b Historical level tables'!J59="-",0,'1b Historical level tables'!J59)))*'1c Consumption adjusted levels'!$C$7/3.1)+IF('1b Historical level tables'!J59="-",0,'1b Historical level tables'!J59)</f>
        <v>6.3247325645857986</v>
      </c>
      <c r="K81" s="214">
        <f>((IF('1b Historical level tables'!K74="-",0,'1b Historical level tables'!K74)-(IF('1b Historical level tables'!K59="-",0,'1b Historical level tables'!K59)))*'1c Consumption adjusted levels'!$C$7/3.1)+IF('1b Historical level tables'!K59="-",0,'1b Historical level tables'!K59)</f>
        <v>6.9278645789874664</v>
      </c>
      <c r="L81" s="214">
        <f>((IF('1b Historical level tables'!L74="-",0,'1b Historical level tables'!L74)-(IF('1b Historical level tables'!L59="-",0,'1b Historical level tables'!L59)))*'1c Consumption adjusted levels'!$C$7/3.1)+IF('1b Historical level tables'!L59="-",0,'1b Historical level tables'!L59)</f>
        <v>7.6512936650381498</v>
      </c>
      <c r="M81" s="214">
        <f>((IF('1b Historical level tables'!M74="-",0,'1b Historical level tables'!M74)-(IF('1b Historical level tables'!M59="-",0,'1b Historical level tables'!M59)))*'1c Consumption adjusted levels'!$C$7/3.1)+IF('1b Historical level tables'!M59="-",0,'1b Historical level tables'!M59)</f>
        <v>10.950711446331395</v>
      </c>
      <c r="N81" s="180"/>
      <c r="O81" s="214">
        <f>((IF('1b Historical level tables'!O74="-",0,'1b Historical level tables'!O74)-(IF('1b Historical level tables'!O59="-",0,'1b Historical level tables'!O59)))*'1c Consumption adjusted levels'!$C$7/3.1)+IF('1b Historical level tables'!O59="-",0,'1b Historical level tables'!O59)</f>
        <v>20.145673082354921</v>
      </c>
      <c r="P81" s="214">
        <f>((IF('1b Historical level tables'!P74="-",0,'1b Historical level tables'!P74)-(IF('1b Historical level tables'!P59="-",0,'1b Historical level tables'!P59)))*'1c Consumption adjusted levels'!$C$7/3.1)+IF('1b Historical level tables'!P59="-",0,'1b Historical level tables'!P59)</f>
        <v>26.23578872271214</v>
      </c>
      <c r="Q81" s="214">
        <f>((IF('1b Historical level tables'!Q74="-",0,'1b Historical level tables'!Q74)-(IF('1b Historical level tables'!Q59="-",0,'1b Historical level tables'!Q59)))*'1c Consumption adjusted levels'!$C$7/3.1)+IF('1b Historical level tables'!Q59="-",0,'1b Historical level tables'!Q59)</f>
        <v>19.72972541917639</v>
      </c>
      <c r="R81" s="214">
        <f>((IF('1b Historical level tables'!R74="-",0,'1b Historical level tables'!R74)-(IF('1b Historical level tables'!R59="-",0,'1b Historical level tables'!R59)))*'1c Consumption adjusted levels'!$C$7/3.1)+IF('1b Historical level tables'!R59="-",0,'1b Historical level tables'!R59)</f>
        <v>11.643896614069847</v>
      </c>
      <c r="S81" s="214">
        <f>((IF('1b Historical level tables'!S74="-",0,'1b Historical level tables'!S74)-(IF('1b Historical level tables'!S59="-",0,'1b Historical level tables'!S59)))*'1c Consumption adjusted levels'!$C$7/3.1)+IF('1b Historical level tables'!S59="-",0,'1b Historical level tables'!S59)</f>
        <v>10.571810971168658</v>
      </c>
      <c r="T81" s="214">
        <f>((IF('1b Historical level tables'!T74="-",0,'1b Historical level tables'!T74)-(IF('1b Historical level tables'!T59="-",0,'1b Historical level tables'!T59)))*'1c Consumption adjusted levels'!$C$7/3.1)+IF('1b Historical level tables'!T59="-",0,'1b Historical level tables'!T59)</f>
        <v>11.064839457235035</v>
      </c>
      <c r="U81" s="214">
        <f>((IF('1b Historical level tables'!U74="-",0,'1b Historical level tables'!U74)-(IF('1b Historical level tables'!U59="-",0,'1b Historical level tables'!U59)))*'1c Consumption adjusted levels'!$C$7/3.1)+IF('1b Historical level tables'!U59="-",0,'1b Historical level tables'!U59)</f>
        <v>9.9225621111715316</v>
      </c>
      <c r="V81" s="214">
        <f>((IF('1b Historical level tables'!V74="-",0,'1b Historical level tables'!V74)-(IF('1b Historical level tables'!V59="-",0,'1b Historical level tables'!V59)))*'1c Consumption adjusted levels'!$C$7/3.1)+IF('1b Historical level tables'!V59="-",0,'1b Historical level tables'!V59)</f>
        <v>9.1685621484586921</v>
      </c>
      <c r="W81" s="150"/>
      <c r="X81" s="183" t="s">
        <v>561</v>
      </c>
      <c r="Y81" s="214">
        <f>((IF('1b Historical level tables'!Y74="-",0,'1b Historical level tables'!Y74)-(IF('1b Historical level tables'!Y59="-",0,'1b Historical level tables'!Y59)))*'1c Consumption adjusted levels'!$C$8/4.2)+IF('1b Historical level tables'!Y59="-",0,'1b Historical level tables'!Y59)</f>
        <v>6.9126497967480303</v>
      </c>
      <c r="Z81" s="214">
        <f>((IF('1b Historical level tables'!Z74="-",0,'1b Historical level tables'!Z74)-(IF('1b Historical level tables'!Z59="-",0,'1b Historical level tables'!Z59)))*'1c Consumption adjusted levels'!$C$8/4.2)+IF('1b Historical level tables'!Z59="-",0,'1b Historical level tables'!Z59)</f>
        <v>6.784211933438959</v>
      </c>
      <c r="AA81" s="214">
        <f>((IF('1b Historical level tables'!AA74="-",0,'1b Historical level tables'!AA74)-(IF('1b Historical level tables'!AA59="-",0,'1b Historical level tables'!AA59)))*'1c Consumption adjusted levels'!$C$8/4.2)+IF('1b Historical level tables'!AA59="-",0,'1b Historical level tables'!AA59)</f>
        <v>7.5861534478124888</v>
      </c>
      <c r="AB81" s="214">
        <f>((IF('1b Historical level tables'!AB74="-",0,'1b Historical level tables'!AB74)-(IF('1b Historical level tables'!AB59="-",0,'1b Historical level tables'!AB59)))*'1c Consumption adjusted levels'!$C$8/4.2)+IF('1b Historical level tables'!AB59="-",0,'1b Historical level tables'!AB59)</f>
        <v>8.0882287638355681</v>
      </c>
      <c r="AC81" s="214">
        <f>((IF('1b Historical level tables'!AC74="-",0,'1b Historical level tables'!AC74)-(IF('1b Historical level tables'!AC59="-",0,'1b Historical level tables'!AC59)))*'1c Consumption adjusted levels'!$C$8/4.2)+IF('1b Historical level tables'!AC59="-",0,'1b Historical level tables'!AC59)</f>
        <v>9.1073149459099412</v>
      </c>
      <c r="AD81" s="214">
        <f>((IF('1b Historical level tables'!AD74="-",0,'1b Historical level tables'!AD74)-(IF('1b Historical level tables'!AD59="-",0,'1b Historical level tables'!AD59)))*'1c Consumption adjusted levels'!$C$8/4.2)+IF('1b Historical level tables'!AD59="-",0,'1b Historical level tables'!AD59)</f>
        <v>8.6831832727452269</v>
      </c>
      <c r="AE81" s="214">
        <f>((IF('1b Historical level tables'!AE74="-",0,'1b Historical level tables'!AE74)-(IF('1b Historical level tables'!AE59="-",0,'1b Historical level tables'!AE59)))*'1c Consumption adjusted levels'!$C$8/4.2)+IF('1b Historical level tables'!AE59="-",0,'1b Historical level tables'!AE59)</f>
        <v>8.6835587913379779</v>
      </c>
      <c r="AF81" s="214">
        <f>((IF('1b Historical level tables'!AF74="-",0,'1b Historical level tables'!AF74)-(IF('1b Historical level tables'!AF59="-",0,'1b Historical level tables'!AF59)))*'1c Consumption adjusted levels'!$C$8/4.2)+IF('1b Historical level tables'!AF59="-",0,'1b Historical level tables'!AF59)</f>
        <v>8.2457229160364811</v>
      </c>
      <c r="AG81" s="214">
        <f>((IF('1b Historical level tables'!AG74="-",0,'1b Historical level tables'!AG74)-(IF('1b Historical level tables'!AG59="-",0,'1b Historical level tables'!AG59)))*'1c Consumption adjusted levels'!$C$8/4.2)+IF('1b Historical level tables'!AG59="-",0,'1b Historical level tables'!AG59)</f>
        <v>9.0807398868172182</v>
      </c>
      <c r="AH81" s="214">
        <f>((IF('1b Historical level tables'!AH74="-",0,'1b Historical level tables'!AH74)-(IF('1b Historical level tables'!AH59="-",0,'1b Historical level tables'!AH59)))*'1c Consumption adjusted levels'!$C$8/4.2)+IF('1b Historical level tables'!AH59="-",0,'1b Historical level tables'!AH59)</f>
        <v>10.174086606737315</v>
      </c>
      <c r="AI81" s="214">
        <f>((IF('1b Historical level tables'!AI74="-",0,'1b Historical level tables'!AI74)-(IF('1b Historical level tables'!AI59="-",0,'1b Historical level tables'!AI59)))*'1c Consumption adjusted levels'!$C$8/4.2)+IF('1b Historical level tables'!AI59="-",0,'1b Historical level tables'!AI59)</f>
        <v>14.712179049833587</v>
      </c>
      <c r="AJ81" s="180"/>
      <c r="AK81" s="214">
        <f>((IF('1b Historical level tables'!AK74="-",0,'1b Historical level tables'!AK74)-(IF('1b Historical level tables'!AK59="-",0,'1b Historical level tables'!AK59)))*'1c Consumption adjusted levels'!$C$8/4.2)+IF('1b Historical level tables'!AK59="-",0,'1b Historical level tables'!AK59)</f>
        <v>27.250475638666568</v>
      </c>
      <c r="AL81" s="214">
        <f>((IF('1b Historical level tables'!AL74="-",0,'1b Historical level tables'!AL74)-(IF('1b Historical level tables'!AL59="-",0,'1b Historical level tables'!AL59)))*'1c Consumption adjusted levels'!$C$8/4.2)+IF('1b Historical level tables'!AL59="-",0,'1b Historical level tables'!AL59)</f>
        <v>37.447624512715969</v>
      </c>
      <c r="AM81" s="214">
        <f>((IF('1b Historical level tables'!AM74="-",0,'1b Historical level tables'!AM74)-(IF('1b Historical level tables'!AM59="-",0,'1b Historical level tables'!AM59)))*'1c Consumption adjusted levels'!$C$8/4.2)+IF('1b Historical level tables'!AM59="-",0,'1b Historical level tables'!AM59)</f>
        <v>27.561479817618601</v>
      </c>
      <c r="AN81" s="214">
        <f>((IF('1b Historical level tables'!AN74="-",0,'1b Historical level tables'!AN74)-(IF('1b Historical level tables'!AN59="-",0,'1b Historical level tables'!AN59)))*'1c Consumption adjusted levels'!$C$8/4.2)+IF('1b Historical level tables'!AN59="-",0,'1b Historical level tables'!AN59)</f>
        <v>15.604378263725961</v>
      </c>
      <c r="AO81" s="214">
        <f>((IF('1b Historical level tables'!AO74="-",0,'1b Historical level tables'!AO74)-(IF('1b Historical level tables'!AO59="-",0,'1b Historical level tables'!AO59)))*'1c Consumption adjusted levels'!$C$8/4.2)+IF('1b Historical level tables'!AO59="-",0,'1b Historical level tables'!AO59)</f>
        <v>14.17842839395392</v>
      </c>
      <c r="AP81" s="214">
        <f>((IF('1b Historical level tables'!AP74="-",0,'1b Historical level tables'!AP74)-(IF('1b Historical level tables'!AP59="-",0,'1b Historical level tables'!AP59)))*'1c Consumption adjusted levels'!$C$8/4.2)+IF('1b Historical level tables'!AP59="-",0,'1b Historical level tables'!AP59)</f>
        <v>14.940710950426768</v>
      </c>
      <c r="AQ81" s="214">
        <f>((IF('1b Historical level tables'!AQ74="-",0,'1b Historical level tables'!AQ74)-(IF('1b Historical level tables'!AQ59="-",0,'1b Historical level tables'!AQ59)))*'1c Consumption adjusted levels'!$C$8/4.2)+IF('1b Historical level tables'!AQ59="-",0,'1b Historical level tables'!AQ59)</f>
        <v>13.105331664642954</v>
      </c>
      <c r="AR81" s="214">
        <f>((IF('1b Historical level tables'!AR74="-",0,'1b Historical level tables'!AR74)-(IF('1b Historical level tables'!AR59="-",0,'1b Historical level tables'!AR59)))*'1c Consumption adjusted levels'!$C$8/4.2)+IF('1b Historical level tables'!AR59="-",0,'1b Historical level tables'!AR59)</f>
        <v>11.954429683866538</v>
      </c>
      <c r="AT81" s="183" t="s">
        <v>561</v>
      </c>
      <c r="AU81" s="214">
        <f>((IF('1b Historical level tables'!AU74="-",0,'1b Historical level tables'!AU74)-(IF('1b Historical level tables'!AU59="-",0,'1b Historical level tables'!AU59)))*'1c Consumption adjusted levels'!$C$9/12)+IF('1b Historical level tables'!AU59="-",0,'1b Historical level tables'!AU59)</f>
        <v>5.0563785260307421</v>
      </c>
      <c r="AV81" s="214">
        <f>((IF('1b Historical level tables'!AV74="-",0,'1b Historical level tables'!AV74)-(IF('1b Historical level tables'!AV59="-",0,'1b Historical level tables'!AV59)))*'1c Consumption adjusted levels'!$C$9/12)+IF('1b Historical level tables'!AV59="-",0,'1b Historical level tables'!AV59)</f>
        <v>5.0487879736405006</v>
      </c>
      <c r="AW81" s="214">
        <f>((IF('1b Historical level tables'!AW74="-",0,'1b Historical level tables'!AW74)-(IF('1b Historical level tables'!AW59="-",0,'1b Historical level tables'!AW59)))*'1c Consumption adjusted levels'!$C$9/12)+IF('1b Historical level tables'!AW59="-",0,'1b Historical level tables'!AW59)</f>
        <v>5.3876650299531992</v>
      </c>
      <c r="AX81" s="214">
        <f>((IF('1b Historical level tables'!AX74="-",0,'1b Historical level tables'!AX74)-(IF('1b Historical level tables'!AX59="-",0,'1b Historical level tables'!AX59)))*'1c Consumption adjusted levels'!$C$9/12)+IF('1b Historical level tables'!AX59="-",0,'1b Historical level tables'!AX59)</f>
        <v>5.9867556126849166</v>
      </c>
      <c r="AY81" s="214">
        <f>((IF('1b Historical level tables'!AY74="-",0,'1b Historical level tables'!AY74)-(IF('1b Historical level tables'!AY59="-",0,'1b Historical level tables'!AY59)))*'1c Consumption adjusted levels'!$C$9/12)+IF('1b Historical level tables'!AY59="-",0,'1b Historical level tables'!AY59)</f>
        <v>6.6241878248571977</v>
      </c>
      <c r="AZ81" s="214">
        <f>((IF('1b Historical level tables'!AZ74="-",0,'1b Historical level tables'!AZ74)-(IF('1b Historical level tables'!AZ59="-",0,'1b Historical level tables'!AZ59)))*'1c Consumption adjusted levels'!$C$9/12)+IF('1b Historical level tables'!AZ59="-",0,'1b Historical level tables'!AZ59)</f>
        <v>5.8830425628966889</v>
      </c>
      <c r="BA81" s="214">
        <f>((IF('1b Historical level tables'!BA74="-",0,'1b Historical level tables'!BA74)-(IF('1b Historical level tables'!BA59="-",0,'1b Historical level tables'!BA59)))*'1c Consumption adjusted levels'!$C$9/12)+IF('1b Historical level tables'!BA59="-",0,'1b Historical level tables'!BA59)</f>
        <v>5.6104994085415303</v>
      </c>
      <c r="BB81" s="214">
        <f>((IF('1b Historical level tables'!BB74="-",0,'1b Historical level tables'!BB74)-(IF('1b Historical level tables'!BB59="-",0,'1b Historical level tables'!BB59)))*'1c Consumption adjusted levels'!$C$9/12)+IF('1b Historical level tables'!BB59="-",0,'1b Historical level tables'!BB59)</f>
        <v>4.7384116832444301</v>
      </c>
      <c r="BC81" s="214">
        <f>((IF('1b Historical level tables'!BC74="-",0,'1b Historical level tables'!BC74)-(IF('1b Historical level tables'!BC59="-",0,'1b Historical level tables'!BC59)))*'1c Consumption adjusted levels'!$C$9/12)+IF('1b Historical level tables'!BC59="-",0,'1b Historical level tables'!BC59)</f>
        <v>5.414929928155968</v>
      </c>
      <c r="BD81" s="214">
        <f>((IF('1b Historical level tables'!BD74="-",0,'1b Historical level tables'!BD74)-(IF('1b Historical level tables'!BD59="-",0,'1b Historical level tables'!BD59)))*'1c Consumption adjusted levels'!$C$9/12)+IF('1b Historical level tables'!BD59="-",0,'1b Historical level tables'!BD59)</f>
        <v>6.6103363187656781</v>
      </c>
      <c r="BE81" s="214">
        <f>((IF('1b Historical level tables'!BE74="-",0,'1b Historical level tables'!BE74)-(IF('1b Historical level tables'!BE59="-",0,'1b Historical level tables'!BE59)))*'1c Consumption adjusted levels'!$C$9/12)+IF('1b Historical level tables'!BE59="-",0,'1b Historical level tables'!BE59)</f>
        <v>11.422190870859463</v>
      </c>
      <c r="BF81" s="180"/>
      <c r="BG81" s="214">
        <f>((IF('1b Historical level tables'!BG74="-",0,'1b Historical level tables'!BG74)-(IF('1b Historical level tables'!BG59="-",0,'1b Historical level tables'!BG59)))*'1c Consumption adjusted levels'!$C$9/12)+IF('1b Historical level tables'!BG59="-",0,'1b Historical level tables'!BG59)</f>
        <v>23.863257341523131</v>
      </c>
      <c r="BH81" s="214">
        <f>((IF('1b Historical level tables'!BH74="-",0,'1b Historical level tables'!BH74)-(IF('1b Historical level tables'!BH59="-",0,'1b Historical level tables'!BH59)))*'1c Consumption adjusted levels'!$C$9/12)+IF('1b Historical level tables'!BH59="-",0,'1b Historical level tables'!BH59)</f>
        <v>27.72192431296769</v>
      </c>
      <c r="BI81" s="214">
        <f>((IF('1b Historical level tables'!BI74="-",0,'1b Historical level tables'!BI74)-(IF('1b Historical level tables'!BI59="-",0,'1b Historical level tables'!BI59)))*'1c Consumption adjusted levels'!$C$9/12)+IF('1b Historical level tables'!BI59="-",0,'1b Historical level tables'!BI59)</f>
        <v>20.359759910097456</v>
      </c>
      <c r="BJ81" s="214">
        <f>((IF('1b Historical level tables'!BJ74="-",0,'1b Historical level tables'!BJ74)-(IF('1b Historical level tables'!BJ59="-",0,'1b Historical level tables'!BJ59)))*'1c Consumption adjusted levels'!$C$9/12)+IF('1b Historical level tables'!BJ59="-",0,'1b Historical level tables'!BJ59)</f>
        <v>11.871918479639088</v>
      </c>
      <c r="BK81" s="214">
        <f>((IF('1b Historical level tables'!BK74="-",0,'1b Historical level tables'!BK74)-(IF('1b Historical level tables'!BK59="-",0,'1b Historical level tables'!BK59)))*'1c Consumption adjusted levels'!$C$9/12)+IF('1b Historical level tables'!BK59="-",0,'1b Historical level tables'!BK59)</f>
        <v>10.841981622884354</v>
      </c>
      <c r="BL81" s="214">
        <f>((IF('1b Historical level tables'!BL74="-",0,'1b Historical level tables'!BL74)-(IF('1b Historical level tables'!BL59="-",0,'1b Historical level tables'!BL59)))*'1c Consumption adjusted levels'!$C$9/12)+IF('1b Historical level tables'!BL59="-",0,'1b Historical level tables'!BL59)</f>
        <v>11.714069597517577</v>
      </c>
      <c r="BM81" s="214">
        <f>((IF('1b Historical level tables'!BM74="-",0,'1b Historical level tables'!BM74)-(IF('1b Historical level tables'!BM59="-",0,'1b Historical level tables'!BM59)))*'1c Consumption adjusted levels'!$C$9/12)+IF('1b Historical level tables'!BM59="-",0,'1b Historical level tables'!BM59)</f>
        <v>9.4523893385191791</v>
      </c>
      <c r="BN81" s="214">
        <f>((IF('1b Historical level tables'!BN74="-",0,'1b Historical level tables'!BN74)-(IF('1b Historical level tables'!BN59="-",0,'1b Historical level tables'!BN59)))*'1c Consumption adjusted levels'!$C$9/12)+IF('1b Historical level tables'!BN59="-",0,'1b Historical level tables'!BN59)</f>
        <v>8.5186877961636576</v>
      </c>
      <c r="BO81" s="150"/>
      <c r="BP81" s="183" t="s">
        <v>561</v>
      </c>
      <c r="BQ81" s="214">
        <f t="shared" si="80"/>
        <v>10.304025785023837</v>
      </c>
      <c r="BR81" s="214">
        <f t="shared" si="81"/>
        <v>10.208530624307958</v>
      </c>
      <c r="BS81" s="214">
        <f t="shared" si="82"/>
        <v>11.143453927846902</v>
      </c>
      <c r="BT81" s="214">
        <f t="shared" si="83"/>
        <v>12.123793572622745</v>
      </c>
      <c r="BU81" s="214">
        <f t="shared" si="84"/>
        <v>13.504420329928088</v>
      </c>
      <c r="BV81" s="214">
        <f t="shared" si="85"/>
        <v>12.470652379517674</v>
      </c>
      <c r="BW81" s="214">
        <f t="shared" si="86"/>
        <v>12.223644862579642</v>
      </c>
      <c r="BX81" s="214">
        <f t="shared" si="87"/>
        <v>11.063144247830229</v>
      </c>
      <c r="BY81" s="214">
        <f t="shared" si="88"/>
        <v>12.342794507143434</v>
      </c>
      <c r="BZ81" s="214">
        <f t="shared" si="89"/>
        <v>14.261629983803829</v>
      </c>
      <c r="CA81" s="214">
        <f t="shared" si="90"/>
        <v>22.372902317190857</v>
      </c>
      <c r="CB81" s="180"/>
      <c r="CC81" s="214">
        <f t="shared" si="73"/>
        <v>44.008930423878056</v>
      </c>
      <c r="CD81" s="214">
        <f t="shared" si="74"/>
        <v>53.957713035679831</v>
      </c>
      <c r="CE81" s="214">
        <f t="shared" si="75"/>
        <v>40.089485329273842</v>
      </c>
      <c r="CF81" s="214">
        <f t="shared" si="76"/>
        <v>23.515815093708937</v>
      </c>
      <c r="CG81" s="214">
        <f t="shared" si="77"/>
        <v>21.413792594053014</v>
      </c>
      <c r="CH81" s="214">
        <f t="shared" si="78"/>
        <v>22.77890905475261</v>
      </c>
      <c r="CI81" s="214">
        <f t="shared" si="79"/>
        <v>19.374951449690712</v>
      </c>
      <c r="CJ81" s="214">
        <f t="shared" si="79"/>
        <v>17.687249944622351</v>
      </c>
    </row>
    <row r="82" spans="2:88" s="165" customFormat="1" ht="10.5" customHeight="1" x14ac:dyDescent="0.25">
      <c r="B82" s="182" t="s">
        <v>563</v>
      </c>
      <c r="C82" s="214">
        <f>SUM(C71:C81)</f>
        <v>483.32322422798387</v>
      </c>
      <c r="D82" s="214">
        <f t="shared" ref="D82:M82" si="91">SUM(D71:D81)</f>
        <v>478.00728379713354</v>
      </c>
      <c r="E82" s="214">
        <f t="shared" si="91"/>
        <v>515.72990629532546</v>
      </c>
      <c r="F82" s="214">
        <f t="shared" si="91"/>
        <v>541.8077168741296</v>
      </c>
      <c r="G82" s="214">
        <f t="shared" si="91"/>
        <v>599.58717201150967</v>
      </c>
      <c r="H82" s="214">
        <f t="shared" si="91"/>
        <v>580.80734677269243</v>
      </c>
      <c r="I82" s="214">
        <f t="shared" si="91"/>
        <v>582.91621850882484</v>
      </c>
      <c r="J82" s="214">
        <f t="shared" si="91"/>
        <v>565.96394995324874</v>
      </c>
      <c r="K82" s="214">
        <f t="shared" si="91"/>
        <v>615.75063978810135</v>
      </c>
      <c r="L82" s="214">
        <f t="shared" si="91"/>
        <v>665.98540988519517</v>
      </c>
      <c r="M82" s="214">
        <f t="shared" si="91"/>
        <v>945.50274900186184</v>
      </c>
      <c r="N82" s="180"/>
      <c r="O82" s="214">
        <f t="shared" ref="O82:T82" si="92">SUM(O71:O81)</f>
        <v>1587.4346986620044</v>
      </c>
      <c r="P82" s="214">
        <f t="shared" si="92"/>
        <v>2009.4879070116858</v>
      </c>
      <c r="Q82" s="214">
        <f t="shared" si="92"/>
        <v>1577.4239203351387</v>
      </c>
      <c r="R82" s="214">
        <f t="shared" si="92"/>
        <v>1022.4839563436229</v>
      </c>
      <c r="S82" s="214">
        <f t="shared" si="92"/>
        <v>949.05130269144036</v>
      </c>
      <c r="T82" s="214">
        <f t="shared" si="92"/>
        <v>983.21884016366721</v>
      </c>
      <c r="U82" s="214">
        <f t="shared" ref="U82:V82" si="93">SUM(U71:U81)</f>
        <v>892.10863387380425</v>
      </c>
      <c r="V82" s="214">
        <f t="shared" si="93"/>
        <v>834.40751156777981</v>
      </c>
      <c r="W82" s="150"/>
      <c r="X82" s="182" t="s">
        <v>563</v>
      </c>
      <c r="Y82" s="214">
        <f>SUM(Y71:Y81)</f>
        <v>610.85953431389328</v>
      </c>
      <c r="Z82" s="214">
        <f t="shared" ref="Z82:AI82" si="94">SUM(Z71:Z81)</f>
        <v>603.07787119062868</v>
      </c>
      <c r="AA82" s="214">
        <f t="shared" si="94"/>
        <v>663.19000031687915</v>
      </c>
      <c r="AB82" s="214">
        <f t="shared" si="94"/>
        <v>697.48936947383311</v>
      </c>
      <c r="AC82" s="214">
        <f t="shared" si="94"/>
        <v>776.2472323390067</v>
      </c>
      <c r="AD82" s="214">
        <f t="shared" si="94"/>
        <v>747.72019515166005</v>
      </c>
      <c r="AE82" s="214">
        <f t="shared" si="94"/>
        <v>748.63543687208733</v>
      </c>
      <c r="AF82" s="214">
        <f t="shared" si="94"/>
        <v>721.29401911714353</v>
      </c>
      <c r="AG82" s="214">
        <f t="shared" si="94"/>
        <v>789.39258979540182</v>
      </c>
      <c r="AH82" s="214">
        <f t="shared" si="94"/>
        <v>864.25128211022127</v>
      </c>
      <c r="AI82" s="214">
        <f t="shared" si="94"/>
        <v>1221.702293902825</v>
      </c>
      <c r="AJ82" s="180"/>
      <c r="AK82" s="214">
        <f t="shared" ref="AK82:AP82" si="95">SUM(AK71:AK81)</f>
        <v>2100.6006519880129</v>
      </c>
      <c r="AL82" s="214">
        <f t="shared" si="95"/>
        <v>2807.2767895957145</v>
      </c>
      <c r="AM82" s="214">
        <f t="shared" si="95"/>
        <v>2151.6644879942719</v>
      </c>
      <c r="AN82" s="214">
        <f t="shared" si="95"/>
        <v>1330.3692128365321</v>
      </c>
      <c r="AO82" s="214">
        <f t="shared" si="95"/>
        <v>1235.1630591282235</v>
      </c>
      <c r="AP82" s="214">
        <f t="shared" si="95"/>
        <v>1287.9902659707998</v>
      </c>
      <c r="AQ82" s="214">
        <f t="shared" ref="AQ82:AR82" si="96">SUM(AQ71:AQ81)</f>
        <v>1135.3823744537408</v>
      </c>
      <c r="AR82" s="214">
        <f t="shared" si="96"/>
        <v>1048.2340435987778</v>
      </c>
      <c r="AT82" s="182" t="s">
        <v>563</v>
      </c>
      <c r="AU82" s="214">
        <f>SUM(AU71:AU81)</f>
        <v>467.75173260651286</v>
      </c>
      <c r="AV82" s="214">
        <f t="shared" ref="AV82:BE82" si="97">SUM(AV71:AV81)</f>
        <v>467.24869711226722</v>
      </c>
      <c r="AW82" s="214">
        <f t="shared" si="97"/>
        <v>494.38110793290269</v>
      </c>
      <c r="AX82" s="214">
        <f t="shared" si="97"/>
        <v>535.96789141375086</v>
      </c>
      <c r="AY82" s="214">
        <f t="shared" si="97"/>
        <v>585.32048631883129</v>
      </c>
      <c r="AZ82" s="214">
        <f t="shared" si="97"/>
        <v>533.53262243133815</v>
      </c>
      <c r="BA82" s="214">
        <f t="shared" si="97"/>
        <v>515.5504590737778</v>
      </c>
      <c r="BB82" s="214">
        <f t="shared" si="97"/>
        <v>452.56060631108005</v>
      </c>
      <c r="BC82" s="214">
        <f t="shared" si="97"/>
        <v>493.78704962049142</v>
      </c>
      <c r="BD82" s="214">
        <f t="shared" si="97"/>
        <v>576.2163209569427</v>
      </c>
      <c r="BE82" s="214">
        <f t="shared" si="97"/>
        <v>961.08987341357761</v>
      </c>
      <c r="BF82" s="180"/>
      <c r="BG82" s="214">
        <f t="shared" ref="BG82:BL82" si="98">SUM(BG71:BG81)</f>
        <v>1819.0160378239354</v>
      </c>
      <c r="BH82" s="214">
        <f t="shared" si="98"/>
        <v>2086.4268509223216</v>
      </c>
      <c r="BI82" s="214">
        <f t="shared" si="98"/>
        <v>1573.6203159081792</v>
      </c>
      <c r="BJ82" s="214">
        <f t="shared" si="98"/>
        <v>985.40148407690333</v>
      </c>
      <c r="BK82" s="214">
        <f t="shared" si="98"/>
        <v>916.21047406368223</v>
      </c>
      <c r="BL82" s="214">
        <f t="shared" si="98"/>
        <v>976.64734413197198</v>
      </c>
      <c r="BM82" s="214">
        <f t="shared" ref="BM82:BN82" si="99">SUM(BM71:BM81)</f>
        <v>818.74921078789248</v>
      </c>
      <c r="BN82" s="214">
        <f t="shared" si="99"/>
        <v>754.04243757314282</v>
      </c>
      <c r="BO82" s="150"/>
      <c r="BP82" s="182" t="s">
        <v>563</v>
      </c>
      <c r="BQ82" s="214">
        <f t="shared" si="80"/>
        <v>951.07495683449679</v>
      </c>
      <c r="BR82" s="214">
        <f t="shared" si="81"/>
        <v>945.25598090940071</v>
      </c>
      <c r="BS82" s="214">
        <f t="shared" si="82"/>
        <v>1010.1110142282282</v>
      </c>
      <c r="BT82" s="214">
        <f t="shared" si="83"/>
        <v>1077.7756082878805</v>
      </c>
      <c r="BU82" s="214">
        <f t="shared" si="84"/>
        <v>1184.9076583303408</v>
      </c>
      <c r="BV82" s="214">
        <f t="shared" si="85"/>
        <v>1114.3399692040307</v>
      </c>
      <c r="BW82" s="214">
        <f t="shared" si="86"/>
        <v>1098.4666775826026</v>
      </c>
      <c r="BX82" s="214">
        <f t="shared" si="87"/>
        <v>1018.5245562643288</v>
      </c>
      <c r="BY82" s="214">
        <f t="shared" si="88"/>
        <v>1109.5376894085928</v>
      </c>
      <c r="BZ82" s="214">
        <f t="shared" si="89"/>
        <v>1242.2017308421377</v>
      </c>
      <c r="CA82" s="214">
        <f t="shared" si="90"/>
        <v>1906.5926224154396</v>
      </c>
      <c r="CB82" s="180"/>
      <c r="CC82" s="214">
        <f t="shared" si="73"/>
        <v>3406.4507364859401</v>
      </c>
      <c r="CD82" s="214">
        <f t="shared" si="74"/>
        <v>4095.9147579340074</v>
      </c>
      <c r="CE82" s="214">
        <f t="shared" si="75"/>
        <v>3151.0442362433178</v>
      </c>
      <c r="CF82" s="214">
        <f t="shared" si="76"/>
        <v>2007.8854404205263</v>
      </c>
      <c r="CG82" s="214">
        <f t="shared" si="77"/>
        <v>1865.2617767551226</v>
      </c>
      <c r="CH82" s="214">
        <f t="shared" si="78"/>
        <v>1959.8661842956392</v>
      </c>
      <c r="CI82" s="214">
        <f t="shared" si="79"/>
        <v>1710.8578446616966</v>
      </c>
      <c r="CJ82" s="214">
        <f t="shared" si="79"/>
        <v>1588.4499491409226</v>
      </c>
    </row>
    <row r="83" spans="2:88" s="165" customFormat="1" ht="10.5" customHeight="1" x14ac:dyDescent="0.25">
      <c r="B83"/>
      <c r="C83"/>
      <c r="D83"/>
      <c r="E83"/>
      <c r="F83"/>
      <c r="G83"/>
      <c r="H83"/>
      <c r="I83"/>
      <c r="J83"/>
      <c r="K83"/>
      <c r="L83"/>
      <c r="M83"/>
      <c r="N83"/>
      <c r="O83"/>
      <c r="P83"/>
      <c r="Q83"/>
      <c r="R83"/>
      <c r="S83"/>
      <c r="T83"/>
      <c r="U83"/>
      <c r="V83"/>
      <c r="W83" s="150"/>
      <c r="X83"/>
      <c r="Y83"/>
      <c r="Z83"/>
      <c r="AA83"/>
      <c r="AB83"/>
      <c r="AC83"/>
      <c r="AD83"/>
      <c r="AE83"/>
      <c r="AF83"/>
      <c r="AG83"/>
      <c r="AH83"/>
      <c r="AI83"/>
      <c r="AJ83"/>
      <c r="AT83"/>
      <c r="AU83"/>
      <c r="AV83"/>
      <c r="AW83"/>
      <c r="AX83"/>
      <c r="AY83"/>
      <c r="AZ83"/>
      <c r="BA83"/>
      <c r="BB83"/>
      <c r="BC83"/>
      <c r="BD83"/>
      <c r="BE83"/>
      <c r="BF83"/>
      <c r="BG83"/>
      <c r="BH83"/>
      <c r="BI83"/>
      <c r="BJ83"/>
      <c r="BK83"/>
      <c r="BL83"/>
      <c r="BM83"/>
      <c r="BN83"/>
      <c r="BO83" s="150"/>
      <c r="BP83" s="218" t="s">
        <v>564</v>
      </c>
      <c r="BQ83" s="219">
        <f>BQ82*1.05</f>
        <v>998.62870467622167</v>
      </c>
      <c r="BR83" s="219">
        <f t="shared" ref="BR83:CA83" si="100">BR82*1.05</f>
        <v>992.51877995487075</v>
      </c>
      <c r="BS83" s="219">
        <f t="shared" si="100"/>
        <v>1060.6165649396396</v>
      </c>
      <c r="BT83" s="219">
        <f t="shared" si="100"/>
        <v>1131.6643887022744</v>
      </c>
      <c r="BU83" s="219">
        <f t="shared" si="100"/>
        <v>1244.153041246858</v>
      </c>
      <c r="BV83" s="219">
        <f t="shared" si="100"/>
        <v>1170.0569676642324</v>
      </c>
      <c r="BW83" s="219">
        <f t="shared" si="100"/>
        <v>1153.3900114617329</v>
      </c>
      <c r="BX83" s="219">
        <f t="shared" si="100"/>
        <v>1069.4507840775452</v>
      </c>
      <c r="BY83" s="219">
        <f t="shared" si="100"/>
        <v>1165.0145738790225</v>
      </c>
      <c r="BZ83" s="219">
        <f t="shared" si="100"/>
        <v>1304.3118173842447</v>
      </c>
      <c r="CA83" s="219">
        <f t="shared" si="100"/>
        <v>2001.9222535362117</v>
      </c>
      <c r="CB83" s="180"/>
      <c r="CC83" s="219">
        <f t="shared" ref="CC83:CH83" si="101">CC82*1.05</f>
        <v>3576.7732733102371</v>
      </c>
      <c r="CD83" s="219">
        <f t="shared" si="101"/>
        <v>4300.7104958307082</v>
      </c>
      <c r="CE83" s="219">
        <f t="shared" si="101"/>
        <v>3308.596448055484</v>
      </c>
      <c r="CF83" s="219">
        <f t="shared" si="101"/>
        <v>2108.2797124415529</v>
      </c>
      <c r="CG83" s="219">
        <f t="shared" si="101"/>
        <v>1958.5248655928788</v>
      </c>
      <c r="CH83" s="219">
        <f t="shared" si="101"/>
        <v>2057.8594935104211</v>
      </c>
      <c r="CI83" s="219">
        <f t="shared" ref="CI83:CJ83" si="102">CI82*1.05</f>
        <v>1796.4007368947816</v>
      </c>
      <c r="CJ83" s="219">
        <f t="shared" si="102"/>
        <v>1667.8724465979687</v>
      </c>
    </row>
    <row r="84" spans="2:88" s="165" customFormat="1" ht="18" customHeight="1" x14ac:dyDescent="0.2">
      <c r="B84" s="187" t="s">
        <v>377</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188"/>
      <c r="AY84" s="188"/>
      <c r="AZ84" s="188"/>
      <c r="BA84" s="188"/>
      <c r="BB84" s="188"/>
      <c r="BC84" s="188"/>
      <c r="BD84" s="188"/>
      <c r="BE84" s="188"/>
      <c r="BF84" s="188"/>
      <c r="BG84" s="188"/>
      <c r="BH84" s="188"/>
      <c r="BI84" s="188"/>
      <c r="BJ84" s="188"/>
      <c r="BK84" s="188"/>
      <c r="BL84" s="188"/>
      <c r="BM84" s="188"/>
      <c r="BN84" s="188"/>
      <c r="BO84" s="188"/>
      <c r="BP84" s="188"/>
      <c r="BQ84" s="188"/>
      <c r="BR84" s="188"/>
      <c r="BS84" s="188"/>
      <c r="BT84" s="188"/>
      <c r="BU84" s="188"/>
      <c r="BV84" s="188"/>
      <c r="BW84" s="188"/>
      <c r="BX84" s="188"/>
      <c r="BY84" s="188"/>
      <c r="BZ84" s="188"/>
      <c r="CA84" s="188"/>
      <c r="CB84" s="188"/>
      <c r="CC84" s="188"/>
      <c r="CD84" s="188"/>
      <c r="CE84" s="169"/>
      <c r="CF84" s="169"/>
      <c r="CG84" s="169"/>
      <c r="CH84" s="169"/>
      <c r="CI84" s="216"/>
      <c r="CJ84" s="216"/>
    </row>
    <row r="85" spans="2:88" s="167" customFormat="1" ht="10.5" customHeight="1" x14ac:dyDescent="0.15">
      <c r="B85" s="191"/>
    </row>
    <row r="86" spans="2:88" s="190" customFormat="1" ht="10.5" customHeight="1" x14ac:dyDescent="0.2">
      <c r="B86" s="173" t="s">
        <v>46</v>
      </c>
      <c r="C86" s="189"/>
      <c r="D86" s="189"/>
      <c r="E86" s="189"/>
      <c r="F86" s="189"/>
      <c r="G86" s="189"/>
      <c r="H86" s="189"/>
      <c r="I86" s="189"/>
      <c r="J86" s="189"/>
      <c r="K86" s="189"/>
      <c r="L86" s="189"/>
      <c r="M86" s="189"/>
      <c r="N86" s="189"/>
      <c r="O86" s="189"/>
      <c r="P86" s="189"/>
      <c r="Q86" s="174"/>
      <c r="R86" s="174"/>
      <c r="S86" s="174"/>
      <c r="T86" s="174"/>
      <c r="U86" s="175"/>
      <c r="V86" s="175"/>
      <c r="W86" s="177"/>
      <c r="X86" s="173" t="s">
        <v>47</v>
      </c>
      <c r="Y86" s="189"/>
      <c r="Z86" s="189"/>
      <c r="AA86" s="189"/>
      <c r="AB86" s="189"/>
      <c r="AC86" s="189"/>
      <c r="AD86" s="189"/>
      <c r="AE86" s="189"/>
      <c r="AF86" s="189"/>
      <c r="AG86" s="189"/>
      <c r="AH86" s="189"/>
      <c r="AI86" s="189"/>
      <c r="AJ86" s="189"/>
      <c r="AK86" s="189"/>
      <c r="AL86" s="189"/>
      <c r="AM86" s="174"/>
      <c r="AN86" s="174"/>
      <c r="AO86" s="174"/>
      <c r="AP86" s="174"/>
      <c r="AQ86" s="175"/>
      <c r="AR86" s="216"/>
      <c r="AT86" s="173" t="s">
        <v>48</v>
      </c>
      <c r="AU86" s="189"/>
      <c r="AV86" s="189"/>
      <c r="AW86" s="189"/>
      <c r="AX86" s="189"/>
      <c r="AY86" s="189"/>
      <c r="AZ86" s="189"/>
      <c r="BA86" s="189"/>
      <c r="BB86" s="189"/>
      <c r="BC86" s="189"/>
      <c r="BD86" s="189"/>
      <c r="BE86" s="189"/>
      <c r="BF86" s="189"/>
      <c r="BG86" s="189"/>
      <c r="BH86" s="189"/>
      <c r="BI86" s="174"/>
      <c r="BJ86" s="174"/>
      <c r="BK86" s="174"/>
      <c r="BL86" s="174"/>
      <c r="BM86" s="175"/>
      <c r="BN86" s="175"/>
      <c r="BO86" s="177"/>
      <c r="BP86" s="173" t="s">
        <v>510</v>
      </c>
      <c r="BQ86" s="189"/>
      <c r="BR86" s="189"/>
      <c r="BS86" s="189"/>
      <c r="BT86" s="189"/>
      <c r="BU86" s="189"/>
      <c r="BV86" s="189"/>
      <c r="BW86" s="189"/>
      <c r="BX86" s="189"/>
      <c r="BY86" s="189"/>
      <c r="BZ86" s="189"/>
      <c r="CA86" s="189"/>
      <c r="CB86" s="189"/>
      <c r="CC86" s="189"/>
      <c r="CD86" s="189"/>
      <c r="CE86" s="174"/>
      <c r="CF86" s="174"/>
      <c r="CG86" s="169"/>
      <c r="CH86" s="174"/>
      <c r="CI86" s="217"/>
      <c r="CJ86" s="217"/>
    </row>
    <row r="87" spans="2:88" s="165" customFormat="1" ht="10.5" customHeight="1" x14ac:dyDescent="0.2">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T87" s="177"/>
      <c r="AU87" s="177"/>
      <c r="AV87" s="177"/>
      <c r="AW87" s="177"/>
      <c r="AX87" s="177"/>
      <c r="AY87" s="177"/>
      <c r="AZ87" s="177"/>
      <c r="BA87" s="177"/>
      <c r="BB87" s="177"/>
      <c r="BC87" s="177"/>
      <c r="BD87" s="177"/>
      <c r="BE87" s="177"/>
      <c r="BF87" s="177"/>
      <c r="BG87" s="177"/>
      <c r="BH87" s="177"/>
      <c r="BI87" s="177"/>
      <c r="BJ87" s="177"/>
      <c r="BK87" s="177"/>
      <c r="BL87" s="177"/>
      <c r="BM87" s="177"/>
      <c r="BN87" s="177"/>
      <c r="BO87" s="177"/>
      <c r="BP87" s="177"/>
      <c r="BQ87" s="177"/>
      <c r="BR87" s="177"/>
      <c r="BS87" s="177"/>
      <c r="BT87" s="177"/>
      <c r="BU87" s="177"/>
      <c r="BV87" s="177"/>
      <c r="BW87" s="177"/>
      <c r="BX87" s="177"/>
      <c r="BY87" s="177"/>
      <c r="BZ87" s="177"/>
      <c r="CA87" s="177"/>
      <c r="CB87" s="177"/>
      <c r="CC87" s="177"/>
      <c r="CD87" s="177"/>
      <c r="CE87" s="177"/>
      <c r="CF87" s="177"/>
      <c r="CG87" s="177"/>
      <c r="CH87" s="177"/>
    </row>
    <row r="88" spans="2:88" s="165" customFormat="1" ht="38.25" customHeight="1" x14ac:dyDescent="0.25">
      <c r="B88" s="178" t="s">
        <v>532</v>
      </c>
      <c r="C88" s="179" t="s">
        <v>533</v>
      </c>
      <c r="D88" s="179" t="s">
        <v>534</v>
      </c>
      <c r="E88" s="179" t="s">
        <v>535</v>
      </c>
      <c r="F88" s="179" t="s">
        <v>536</v>
      </c>
      <c r="G88" s="179" t="s">
        <v>537</v>
      </c>
      <c r="H88" s="179" t="s">
        <v>538</v>
      </c>
      <c r="I88" s="179" t="s">
        <v>539</v>
      </c>
      <c r="J88" s="179" t="s">
        <v>540</v>
      </c>
      <c r="K88" s="179" t="s">
        <v>541</v>
      </c>
      <c r="L88" s="179" t="s">
        <v>542</v>
      </c>
      <c r="M88" s="179" t="s">
        <v>543</v>
      </c>
      <c r="N88" s="180"/>
      <c r="O88" s="179" t="s">
        <v>544</v>
      </c>
      <c r="P88" s="179" t="s">
        <v>545</v>
      </c>
      <c r="Q88" s="179" t="s">
        <v>546</v>
      </c>
      <c r="R88" s="181" t="s">
        <v>547</v>
      </c>
      <c r="S88" s="181" t="s">
        <v>548</v>
      </c>
      <c r="T88" s="181" t="s">
        <v>549</v>
      </c>
      <c r="U88" s="181" t="s">
        <v>106</v>
      </c>
      <c r="V88" s="181" t="s">
        <v>107</v>
      </c>
      <c r="W88" s="150"/>
      <c r="X88" s="178" t="s">
        <v>532</v>
      </c>
      <c r="Y88" s="179" t="s">
        <v>533</v>
      </c>
      <c r="Z88" s="179" t="s">
        <v>534</v>
      </c>
      <c r="AA88" s="179" t="s">
        <v>535</v>
      </c>
      <c r="AB88" s="179" t="s">
        <v>536</v>
      </c>
      <c r="AC88" s="179" t="s">
        <v>537</v>
      </c>
      <c r="AD88" s="179" t="s">
        <v>538</v>
      </c>
      <c r="AE88" s="179" t="s">
        <v>539</v>
      </c>
      <c r="AF88" s="179" t="s">
        <v>540</v>
      </c>
      <c r="AG88" s="179" t="s">
        <v>541</v>
      </c>
      <c r="AH88" s="179" t="s">
        <v>542</v>
      </c>
      <c r="AI88" s="179" t="s">
        <v>543</v>
      </c>
      <c r="AJ88" s="180"/>
      <c r="AK88" s="179" t="s">
        <v>544</v>
      </c>
      <c r="AL88" s="179" t="s">
        <v>545</v>
      </c>
      <c r="AM88" s="179" t="s">
        <v>546</v>
      </c>
      <c r="AN88" s="181" t="s">
        <v>547</v>
      </c>
      <c r="AO88" s="181" t="s">
        <v>548</v>
      </c>
      <c r="AP88" s="181" t="s">
        <v>549</v>
      </c>
      <c r="AQ88" s="181" t="s">
        <v>106</v>
      </c>
      <c r="AR88" s="181" t="s">
        <v>107</v>
      </c>
      <c r="AT88" s="178" t="s">
        <v>532</v>
      </c>
      <c r="AU88" s="179" t="s">
        <v>533</v>
      </c>
      <c r="AV88" s="179" t="s">
        <v>534</v>
      </c>
      <c r="AW88" s="179" t="s">
        <v>535</v>
      </c>
      <c r="AX88" s="179" t="s">
        <v>536</v>
      </c>
      <c r="AY88" s="179" t="s">
        <v>537</v>
      </c>
      <c r="AZ88" s="179" t="s">
        <v>538</v>
      </c>
      <c r="BA88" s="179" t="s">
        <v>539</v>
      </c>
      <c r="BB88" s="179" t="s">
        <v>540</v>
      </c>
      <c r="BC88" s="179" t="s">
        <v>541</v>
      </c>
      <c r="BD88" s="179" t="s">
        <v>542</v>
      </c>
      <c r="BE88" s="179" t="s">
        <v>543</v>
      </c>
      <c r="BF88" s="180"/>
      <c r="BG88" s="179" t="s">
        <v>544</v>
      </c>
      <c r="BH88" s="179" t="s">
        <v>545</v>
      </c>
      <c r="BI88" s="179" t="s">
        <v>546</v>
      </c>
      <c r="BJ88" s="181" t="s">
        <v>547</v>
      </c>
      <c r="BK88" s="181" t="s">
        <v>548</v>
      </c>
      <c r="BL88" s="181" t="s">
        <v>549</v>
      </c>
      <c r="BM88" s="181" t="s">
        <v>106</v>
      </c>
      <c r="BN88" s="181" t="s">
        <v>107</v>
      </c>
      <c r="BO88" s="150"/>
      <c r="BP88" s="178" t="s">
        <v>532</v>
      </c>
      <c r="BQ88" s="179" t="s">
        <v>533</v>
      </c>
      <c r="BR88" s="179" t="s">
        <v>534</v>
      </c>
      <c r="BS88" s="179" t="s">
        <v>535</v>
      </c>
      <c r="BT88" s="179" t="s">
        <v>536</v>
      </c>
      <c r="BU88" s="179" t="s">
        <v>537</v>
      </c>
      <c r="BV88" s="179" t="s">
        <v>538</v>
      </c>
      <c r="BW88" s="179" t="s">
        <v>539</v>
      </c>
      <c r="BX88" s="179" t="s">
        <v>540</v>
      </c>
      <c r="BY88" s="179" t="s">
        <v>541</v>
      </c>
      <c r="BZ88" s="179" t="s">
        <v>542</v>
      </c>
      <c r="CA88" s="179" t="s">
        <v>543</v>
      </c>
      <c r="CB88" s="180"/>
      <c r="CC88" s="179" t="s">
        <v>544</v>
      </c>
      <c r="CD88" s="179" t="s">
        <v>545</v>
      </c>
      <c r="CE88" s="179" t="s">
        <v>546</v>
      </c>
      <c r="CF88" s="181" t="s">
        <v>547</v>
      </c>
      <c r="CG88" s="181" t="s">
        <v>548</v>
      </c>
      <c r="CH88" s="181" t="s">
        <v>549</v>
      </c>
      <c r="CI88" s="181" t="s">
        <v>106</v>
      </c>
      <c r="CJ88" s="181" t="s">
        <v>107</v>
      </c>
    </row>
    <row r="89" spans="2:88" s="165" customFormat="1" ht="10.5" customHeight="1" x14ac:dyDescent="0.25">
      <c r="B89" s="182" t="s">
        <v>550</v>
      </c>
      <c r="C89" s="214" t="str">
        <f>'1b Historical level tables'!C82</f>
        <v>-</v>
      </c>
      <c r="D89" s="214" t="str">
        <f>'1b Historical level tables'!D82</f>
        <v>-</v>
      </c>
      <c r="E89" s="214" t="str">
        <f>'1b Historical level tables'!E82</f>
        <v>-</v>
      </c>
      <c r="F89" s="214" t="str">
        <f>'1b Historical level tables'!F82</f>
        <v>-</v>
      </c>
      <c r="G89" s="214" t="str">
        <f>'1b Historical level tables'!G82</f>
        <v>-</v>
      </c>
      <c r="H89" s="214" t="str">
        <f>'1b Historical level tables'!H82</f>
        <v>-</v>
      </c>
      <c r="I89" s="214" t="str">
        <f>'1b Historical level tables'!I82</f>
        <v>-</v>
      </c>
      <c r="J89" s="214" t="str">
        <f>'1b Historical level tables'!J82</f>
        <v>-</v>
      </c>
      <c r="K89" s="214" t="str">
        <f>'1b Historical level tables'!K82</f>
        <v>-</v>
      </c>
      <c r="L89" s="214" t="str">
        <f>'1b Historical level tables'!L82</f>
        <v>-</v>
      </c>
      <c r="M89" s="214" t="str">
        <f>'1b Historical level tables'!M82</f>
        <v>-</v>
      </c>
      <c r="N89" s="180"/>
      <c r="O89" s="214" t="str">
        <f>'1b Historical level tables'!O82</f>
        <v>-</v>
      </c>
      <c r="P89" s="214" t="str">
        <f>'1b Historical level tables'!P82</f>
        <v>-</v>
      </c>
      <c r="Q89" s="214" t="str">
        <f>'1b Historical level tables'!Q82</f>
        <v>-</v>
      </c>
      <c r="R89" s="214" t="str">
        <f>'1b Historical level tables'!R82</f>
        <v>-</v>
      </c>
      <c r="S89" s="214" t="str">
        <f>'1b Historical level tables'!S82</f>
        <v>-</v>
      </c>
      <c r="T89" s="214" t="str">
        <f>'1b Historical level tables'!T82</f>
        <v>-</v>
      </c>
      <c r="U89" s="214" t="str">
        <f>'1b Historical level tables'!U82</f>
        <v>-</v>
      </c>
      <c r="V89" s="214">
        <f>'1b Historical level tables'!W82</f>
        <v>0</v>
      </c>
      <c r="W89" s="150"/>
      <c r="X89" s="182" t="s">
        <v>550</v>
      </c>
      <c r="Y89" s="214" t="str">
        <f>'1b Historical level tables'!Y82</f>
        <v>-</v>
      </c>
      <c r="Z89" s="214" t="str">
        <f>'1b Historical level tables'!Z82</f>
        <v>-</v>
      </c>
      <c r="AA89" s="214" t="str">
        <f>'1b Historical level tables'!AA82</f>
        <v>-</v>
      </c>
      <c r="AB89" s="214" t="str">
        <f>'1b Historical level tables'!AB82</f>
        <v>-</v>
      </c>
      <c r="AC89" s="214" t="str">
        <f>'1b Historical level tables'!AC82</f>
        <v>-</v>
      </c>
      <c r="AD89" s="214" t="str">
        <f>'1b Historical level tables'!AD82</f>
        <v>-</v>
      </c>
      <c r="AE89" s="214" t="str">
        <f>'1b Historical level tables'!AE82</f>
        <v>-</v>
      </c>
      <c r="AF89" s="214" t="str">
        <f>'1b Historical level tables'!AF82</f>
        <v>-</v>
      </c>
      <c r="AG89" s="214" t="str">
        <f>'1b Historical level tables'!AG82</f>
        <v>-</v>
      </c>
      <c r="AH89" s="214" t="str">
        <f>'1b Historical level tables'!AH82</f>
        <v>-</v>
      </c>
      <c r="AI89" s="214" t="str">
        <f>'1b Historical level tables'!AI82</f>
        <v>-</v>
      </c>
      <c r="AJ89" s="180"/>
      <c r="AK89" s="214" t="str">
        <f>'1b Historical level tables'!AK82</f>
        <v>-</v>
      </c>
      <c r="AL89" s="214" t="str">
        <f>'1b Historical level tables'!AL82</f>
        <v>-</v>
      </c>
      <c r="AM89" s="214" t="str">
        <f>'1b Historical level tables'!AM82</f>
        <v>-</v>
      </c>
      <c r="AN89" s="214" t="str">
        <f>'1b Historical level tables'!AN82</f>
        <v>-</v>
      </c>
      <c r="AO89" s="214" t="str">
        <f>'1b Historical level tables'!AO82</f>
        <v>-</v>
      </c>
      <c r="AP89" s="214" t="str">
        <f>'1b Historical level tables'!AP82</f>
        <v>-</v>
      </c>
      <c r="AQ89" s="214" t="str">
        <f>'1b Historical level tables'!AQ82</f>
        <v>-</v>
      </c>
      <c r="AR89" s="214" t="str">
        <f>'1b Historical level tables'!AR82</f>
        <v>-</v>
      </c>
      <c r="AT89" s="182" t="s">
        <v>550</v>
      </c>
      <c r="AU89" s="214" t="str">
        <f>'1b Historical level tables'!AU82</f>
        <v>-</v>
      </c>
      <c r="AV89" s="214" t="str">
        <f>'1b Historical level tables'!AV82</f>
        <v>-</v>
      </c>
      <c r="AW89" s="214" t="str">
        <f>'1b Historical level tables'!AW82</f>
        <v>-</v>
      </c>
      <c r="AX89" s="214" t="str">
        <f>'1b Historical level tables'!AX82</f>
        <v>-</v>
      </c>
      <c r="AY89" s="214" t="str">
        <f>'1b Historical level tables'!AY82</f>
        <v>-</v>
      </c>
      <c r="AZ89" s="214" t="str">
        <f>'1b Historical level tables'!AZ82</f>
        <v>-</v>
      </c>
      <c r="BA89" s="214" t="str">
        <f>'1b Historical level tables'!BA82</f>
        <v>-</v>
      </c>
      <c r="BB89" s="214" t="str">
        <f>'1b Historical level tables'!BB82</f>
        <v>-</v>
      </c>
      <c r="BC89" s="214" t="str">
        <f>'1b Historical level tables'!BC82</f>
        <v>-</v>
      </c>
      <c r="BD89" s="214" t="str">
        <f>'1b Historical level tables'!BD82</f>
        <v>-</v>
      </c>
      <c r="BE89" s="214" t="str">
        <f>'1b Historical level tables'!BE82</f>
        <v>-</v>
      </c>
      <c r="BF89" s="180"/>
      <c r="BG89" s="214" t="str">
        <f>'1b Historical level tables'!BG82</f>
        <v>-</v>
      </c>
      <c r="BH89" s="214" t="str">
        <f>'1b Historical level tables'!BH82</f>
        <v>-</v>
      </c>
      <c r="BI89" s="214" t="str">
        <f>'1b Historical level tables'!BI82</f>
        <v>-</v>
      </c>
      <c r="BJ89" s="214" t="str">
        <f>'1b Historical level tables'!BJ82</f>
        <v>-</v>
      </c>
      <c r="BK89" s="214" t="str">
        <f>'1b Historical level tables'!BK82</f>
        <v>-</v>
      </c>
      <c r="BL89" s="214" t="str">
        <f>'1b Historical level tables'!BL82</f>
        <v>-</v>
      </c>
      <c r="BM89" s="214" t="str">
        <f>'1b Historical level tables'!BM82</f>
        <v>-</v>
      </c>
      <c r="BN89" s="214" t="str">
        <f>'1b Historical level tables'!BN82</f>
        <v>-</v>
      </c>
      <c r="BO89" s="150"/>
      <c r="BP89" s="182" t="s">
        <v>550</v>
      </c>
      <c r="BQ89" s="214" t="str">
        <f t="shared" ref="BQ89:CA89" si="103">IFERROR(C89+AU89,"-")</f>
        <v>-</v>
      </c>
      <c r="BR89" s="214" t="str">
        <f t="shared" si="103"/>
        <v>-</v>
      </c>
      <c r="BS89" s="214" t="str">
        <f t="shared" si="103"/>
        <v>-</v>
      </c>
      <c r="BT89" s="214" t="str">
        <f t="shared" si="103"/>
        <v>-</v>
      </c>
      <c r="BU89" s="214" t="str">
        <f t="shared" si="103"/>
        <v>-</v>
      </c>
      <c r="BV89" s="214" t="str">
        <f t="shared" si="103"/>
        <v>-</v>
      </c>
      <c r="BW89" s="214" t="str">
        <f t="shared" si="103"/>
        <v>-</v>
      </c>
      <c r="BX89" s="214" t="str">
        <f t="shared" si="103"/>
        <v>-</v>
      </c>
      <c r="BY89" s="214" t="str">
        <f t="shared" si="103"/>
        <v>-</v>
      </c>
      <c r="BZ89" s="214" t="str">
        <f t="shared" si="103"/>
        <v>-</v>
      </c>
      <c r="CA89" s="214" t="str">
        <f t="shared" si="103"/>
        <v>-</v>
      </c>
      <c r="CB89" s="180"/>
      <c r="CC89" s="214" t="str">
        <f t="shared" ref="CC89:CC101" si="104">IFERROR(O89+BG89,"-")</f>
        <v>-</v>
      </c>
      <c r="CD89" s="214" t="str">
        <f t="shared" ref="CD89:CD101" si="105">IFERROR(P89+BH89,"-")</f>
        <v>-</v>
      </c>
      <c r="CE89" s="214" t="str">
        <f t="shared" ref="CE89:CE101" si="106">IFERROR(Q89+BI89,"-")</f>
        <v>-</v>
      </c>
      <c r="CF89" s="214" t="str">
        <f t="shared" ref="CF89:CF101" si="107">IFERROR(R89+BJ89,"-")</f>
        <v>-</v>
      </c>
      <c r="CG89" s="214" t="str">
        <f t="shared" ref="CG89:CG101" si="108">IFERROR(S89+BK89,"-")</f>
        <v>-</v>
      </c>
      <c r="CH89" s="214" t="str">
        <f t="shared" ref="CH89:CH101" si="109">IFERROR(T89+BL89,"-")</f>
        <v>-</v>
      </c>
      <c r="CI89" s="214" t="str">
        <f t="shared" ref="CI89:CJ101" si="110">IFERROR(U89+BM89,"-")</f>
        <v>-</v>
      </c>
      <c r="CJ89" s="214" t="str">
        <f t="shared" si="110"/>
        <v>-</v>
      </c>
    </row>
    <row r="90" spans="2:88" s="165" customFormat="1" ht="10.5" customHeight="1" x14ac:dyDescent="0.25">
      <c r="B90" s="182" t="s">
        <v>552</v>
      </c>
      <c r="C90" s="214" t="str">
        <f>'1b Historical level tables'!C83</f>
        <v>-</v>
      </c>
      <c r="D90" s="214" t="str">
        <f>'1b Historical level tables'!D83</f>
        <v>-</v>
      </c>
      <c r="E90" s="214" t="str">
        <f>'1b Historical level tables'!E83</f>
        <v>-</v>
      </c>
      <c r="F90" s="214" t="str">
        <f>'1b Historical level tables'!F83</f>
        <v>-</v>
      </c>
      <c r="G90" s="214" t="str">
        <f>'1b Historical level tables'!G83</f>
        <v>-</v>
      </c>
      <c r="H90" s="214" t="str">
        <f>'1b Historical level tables'!H83</f>
        <v>-</v>
      </c>
      <c r="I90" s="214" t="str">
        <f>'1b Historical level tables'!I83</f>
        <v>-</v>
      </c>
      <c r="J90" s="214" t="str">
        <f>'1b Historical level tables'!J83</f>
        <v>-</v>
      </c>
      <c r="K90" s="214" t="str">
        <f>'1b Historical level tables'!K83</f>
        <v>-</v>
      </c>
      <c r="L90" s="214" t="str">
        <f>'1b Historical level tables'!L83</f>
        <v>-</v>
      </c>
      <c r="M90" s="214" t="str">
        <f>'1b Historical level tables'!M83</f>
        <v>-</v>
      </c>
      <c r="N90" s="180"/>
      <c r="O90" s="214" t="str">
        <f>'1b Historical level tables'!O83</f>
        <v>-</v>
      </c>
      <c r="P90" s="214" t="str">
        <f>'1b Historical level tables'!P83</f>
        <v>-</v>
      </c>
      <c r="Q90" s="214" t="str">
        <f>'1b Historical level tables'!Q83</f>
        <v>-</v>
      </c>
      <c r="R90" s="214" t="str">
        <f>'1b Historical level tables'!R83</f>
        <v>-</v>
      </c>
      <c r="S90" s="214" t="str">
        <f>'1b Historical level tables'!S83</f>
        <v>-</v>
      </c>
      <c r="T90" s="214" t="str">
        <f>'1b Historical level tables'!T83</f>
        <v>-</v>
      </c>
      <c r="U90" s="214" t="str">
        <f>'1b Historical level tables'!U83</f>
        <v>-</v>
      </c>
      <c r="V90" s="214" t="str">
        <f>'1b Historical level tables'!V83</f>
        <v>-</v>
      </c>
      <c r="W90" s="150"/>
      <c r="X90" s="182" t="s">
        <v>552</v>
      </c>
      <c r="Y90" s="214" t="str">
        <f>'1b Historical level tables'!Y83</f>
        <v>-</v>
      </c>
      <c r="Z90" s="214" t="str">
        <f>'1b Historical level tables'!Z83</f>
        <v>-</v>
      </c>
      <c r="AA90" s="214" t="str">
        <f>'1b Historical level tables'!AA83</f>
        <v>-</v>
      </c>
      <c r="AB90" s="214" t="str">
        <f>'1b Historical level tables'!AB83</f>
        <v>-</v>
      </c>
      <c r="AC90" s="214" t="str">
        <f>'1b Historical level tables'!AC83</f>
        <v>-</v>
      </c>
      <c r="AD90" s="214" t="str">
        <f>'1b Historical level tables'!AD83</f>
        <v>-</v>
      </c>
      <c r="AE90" s="214" t="str">
        <f>'1b Historical level tables'!AE83</f>
        <v>-</v>
      </c>
      <c r="AF90" s="214" t="str">
        <f>'1b Historical level tables'!AF83</f>
        <v>-</v>
      </c>
      <c r="AG90" s="214" t="str">
        <f>'1b Historical level tables'!AG83</f>
        <v>-</v>
      </c>
      <c r="AH90" s="214" t="str">
        <f>'1b Historical level tables'!AH83</f>
        <v>-</v>
      </c>
      <c r="AI90" s="214" t="str">
        <f>'1b Historical level tables'!AI83</f>
        <v>-</v>
      </c>
      <c r="AJ90" s="180"/>
      <c r="AK90" s="214" t="str">
        <f>'1b Historical level tables'!AK83</f>
        <v>-</v>
      </c>
      <c r="AL90" s="214" t="str">
        <f>'1b Historical level tables'!AL83</f>
        <v>-</v>
      </c>
      <c r="AM90" s="214" t="str">
        <f>'1b Historical level tables'!AM83</f>
        <v>-</v>
      </c>
      <c r="AN90" s="214" t="str">
        <f>'1b Historical level tables'!AN83</f>
        <v>-</v>
      </c>
      <c r="AO90" s="214" t="str">
        <f>'1b Historical level tables'!AO83</f>
        <v>-</v>
      </c>
      <c r="AP90" s="214" t="str">
        <f>'1b Historical level tables'!AP83</f>
        <v>-</v>
      </c>
      <c r="AQ90" s="214" t="str">
        <f>'1b Historical level tables'!AQ83</f>
        <v>-</v>
      </c>
      <c r="AR90" s="214" t="str">
        <f>'1b Historical level tables'!AR83</f>
        <v>-</v>
      </c>
      <c r="AT90" s="182" t="s">
        <v>552</v>
      </c>
      <c r="AU90" s="214">
        <f>'1b Historical level tables'!AU83</f>
        <v>0</v>
      </c>
      <c r="AV90" s="214">
        <f>'1b Historical level tables'!AV83</f>
        <v>0</v>
      </c>
      <c r="AW90" s="214">
        <f>'1b Historical level tables'!AW83</f>
        <v>0</v>
      </c>
      <c r="AX90" s="214">
        <f>'1b Historical level tables'!AX83</f>
        <v>0</v>
      </c>
      <c r="AY90" s="214">
        <f>'1b Historical level tables'!AY83</f>
        <v>0</v>
      </c>
      <c r="AZ90" s="214">
        <f>'1b Historical level tables'!AZ83</f>
        <v>0</v>
      </c>
      <c r="BA90" s="214">
        <f>'1b Historical level tables'!BA83</f>
        <v>0</v>
      </c>
      <c r="BB90" s="214">
        <f>'1b Historical level tables'!BB83</f>
        <v>0</v>
      </c>
      <c r="BC90" s="214">
        <f>'1b Historical level tables'!BC83</f>
        <v>0</v>
      </c>
      <c r="BD90" s="214">
        <f>'1b Historical level tables'!BD83</f>
        <v>0</v>
      </c>
      <c r="BE90" s="214">
        <f>'1b Historical level tables'!BE83</f>
        <v>0</v>
      </c>
      <c r="BF90" s="180"/>
      <c r="BG90" s="214">
        <f>'1b Historical level tables'!BG83</f>
        <v>0</v>
      </c>
      <c r="BH90" s="214">
        <f>'1b Historical level tables'!BH83</f>
        <v>0</v>
      </c>
      <c r="BI90" s="214">
        <f>'1b Historical level tables'!BI83</f>
        <v>0</v>
      </c>
      <c r="BJ90" s="214">
        <f>'1b Historical level tables'!BJ83</f>
        <v>0</v>
      </c>
      <c r="BK90" s="214">
        <f>'1b Historical level tables'!BK83</f>
        <v>0</v>
      </c>
      <c r="BL90" s="214">
        <f>'1b Historical level tables'!BL83</f>
        <v>0</v>
      </c>
      <c r="BM90" s="214">
        <f>'1b Historical level tables'!BM83</f>
        <v>0</v>
      </c>
      <c r="BN90" s="214">
        <f>'1b Historical level tables'!BN83</f>
        <v>0</v>
      </c>
      <c r="BO90" s="150"/>
      <c r="BP90" s="182" t="s">
        <v>552</v>
      </c>
      <c r="BQ90" s="214" t="str">
        <f t="shared" ref="BQ90:BQ101" si="111">IFERROR(C90+AU90,"-")</f>
        <v>-</v>
      </c>
      <c r="BR90" s="214" t="str">
        <f t="shared" ref="BR90:BR101" si="112">IFERROR(D90+AV90,"-")</f>
        <v>-</v>
      </c>
      <c r="BS90" s="214" t="str">
        <f t="shared" ref="BS90:BS101" si="113">IFERROR(E90+AW90,"-")</f>
        <v>-</v>
      </c>
      <c r="BT90" s="214" t="str">
        <f t="shared" ref="BT90:BT101" si="114">IFERROR(F90+AX90,"-")</f>
        <v>-</v>
      </c>
      <c r="BU90" s="214" t="str">
        <f t="shared" ref="BU90:BU101" si="115">IFERROR(G90+AY90,"-")</f>
        <v>-</v>
      </c>
      <c r="BV90" s="214" t="str">
        <f t="shared" ref="BV90:BV101" si="116">IFERROR(H90+AZ90,"-")</f>
        <v>-</v>
      </c>
      <c r="BW90" s="214" t="str">
        <f t="shared" ref="BW90:BW101" si="117">IFERROR(I90+BA90,"-")</f>
        <v>-</v>
      </c>
      <c r="BX90" s="214" t="str">
        <f t="shared" ref="BX90:BX101" si="118">IFERROR(J90+BB90,"-")</f>
        <v>-</v>
      </c>
      <c r="BY90" s="214" t="str">
        <f t="shared" ref="BY90:BY101" si="119">IFERROR(K90+BC90,"-")</f>
        <v>-</v>
      </c>
      <c r="BZ90" s="214" t="str">
        <f t="shared" ref="BZ90:BZ101" si="120">IFERROR(L90+BD90,"-")</f>
        <v>-</v>
      </c>
      <c r="CA90" s="214" t="str">
        <f t="shared" ref="CA90:CA101" si="121">IFERROR(M90+BE90,"-")</f>
        <v>-</v>
      </c>
      <c r="CB90" s="180"/>
      <c r="CC90" s="214" t="str">
        <f t="shared" si="104"/>
        <v>-</v>
      </c>
      <c r="CD90" s="214" t="str">
        <f t="shared" si="105"/>
        <v>-</v>
      </c>
      <c r="CE90" s="214" t="str">
        <f t="shared" si="106"/>
        <v>-</v>
      </c>
      <c r="CF90" s="214" t="str">
        <f t="shared" si="107"/>
        <v>-</v>
      </c>
      <c r="CG90" s="214" t="str">
        <f t="shared" si="108"/>
        <v>-</v>
      </c>
      <c r="CH90" s="214" t="str">
        <f t="shared" si="109"/>
        <v>-</v>
      </c>
      <c r="CI90" s="214" t="str">
        <f t="shared" si="110"/>
        <v>-</v>
      </c>
      <c r="CJ90" s="214" t="str">
        <f t="shared" si="110"/>
        <v>-</v>
      </c>
    </row>
    <row r="91" spans="2:88" s="165" customFormat="1" ht="10.5" customHeight="1" x14ac:dyDescent="0.25">
      <c r="B91" s="182" t="s">
        <v>553</v>
      </c>
      <c r="C91" s="214" t="str">
        <f>'1b Historical level tables'!C84</f>
        <v>-</v>
      </c>
      <c r="D91" s="214" t="str">
        <f>'1b Historical level tables'!D84</f>
        <v>-</v>
      </c>
      <c r="E91" s="214" t="str">
        <f>'1b Historical level tables'!E84</f>
        <v>-</v>
      </c>
      <c r="F91" s="214" t="str">
        <f>'1b Historical level tables'!F84</f>
        <v>-</v>
      </c>
      <c r="G91" s="214" t="str">
        <f>'1b Historical level tables'!G84</f>
        <v>-</v>
      </c>
      <c r="H91" s="214" t="str">
        <f>'1b Historical level tables'!H84</f>
        <v>-</v>
      </c>
      <c r="I91" s="214" t="str">
        <f>'1b Historical level tables'!I84</f>
        <v>-</v>
      </c>
      <c r="J91" s="214">
        <f>'1b Historical level tables'!J84</f>
        <v>0</v>
      </c>
      <c r="K91" s="214">
        <f>'1b Historical level tables'!K84</f>
        <v>0</v>
      </c>
      <c r="L91" s="214">
        <f>'1b Historical level tables'!L84</f>
        <v>0</v>
      </c>
      <c r="M91" s="214" t="str">
        <f>'1b Historical level tables'!M84</f>
        <v>-</v>
      </c>
      <c r="N91" s="180"/>
      <c r="O91" s="214">
        <f>'1b Historical level tables'!O84</f>
        <v>0</v>
      </c>
      <c r="P91" s="214">
        <f>'1b Historical level tables'!P84</f>
        <v>0</v>
      </c>
      <c r="Q91" s="214">
        <f>'1b Historical level tables'!Q84</f>
        <v>0</v>
      </c>
      <c r="R91" s="214">
        <f>'1b Historical level tables'!R84</f>
        <v>0</v>
      </c>
      <c r="S91" s="214">
        <f>'1b Historical level tables'!S84</f>
        <v>4.3827690078309374</v>
      </c>
      <c r="T91" s="214">
        <f>'1b Historical level tables'!T84</f>
        <v>4.3827690078309374</v>
      </c>
      <c r="U91" s="214">
        <f>'1b Historical level tables'!U84</f>
        <v>4.3827690078309374</v>
      </c>
      <c r="V91" s="214">
        <f>'1b Historical level tables'!V84</f>
        <v>4.3827690078309374</v>
      </c>
      <c r="W91" s="150"/>
      <c r="X91" s="182" t="s">
        <v>553</v>
      </c>
      <c r="Y91" s="214" t="str">
        <f>'1b Historical level tables'!Y84</f>
        <v>-</v>
      </c>
      <c r="Z91" s="214" t="str">
        <f>'1b Historical level tables'!Z84</f>
        <v>-</v>
      </c>
      <c r="AA91" s="214" t="str">
        <f>'1b Historical level tables'!AA84</f>
        <v>-</v>
      </c>
      <c r="AB91" s="214" t="str">
        <f>'1b Historical level tables'!AB84</f>
        <v>-</v>
      </c>
      <c r="AC91" s="214" t="str">
        <f>'1b Historical level tables'!AC84</f>
        <v>-</v>
      </c>
      <c r="AD91" s="214" t="str">
        <f>'1b Historical level tables'!AD84</f>
        <v>-</v>
      </c>
      <c r="AE91" s="214" t="str">
        <f>'1b Historical level tables'!AE84</f>
        <v>-</v>
      </c>
      <c r="AF91" s="214">
        <f>'1b Historical level tables'!AF84</f>
        <v>0</v>
      </c>
      <c r="AG91" s="214">
        <f>'1b Historical level tables'!AG84</f>
        <v>0</v>
      </c>
      <c r="AH91" s="214">
        <f>'1b Historical level tables'!AH84</f>
        <v>0</v>
      </c>
      <c r="AI91" s="214" t="str">
        <f>'1b Historical level tables'!AI84</f>
        <v>-</v>
      </c>
      <c r="AJ91" s="180"/>
      <c r="AK91" s="214">
        <f>'1b Historical level tables'!AK84</f>
        <v>0</v>
      </c>
      <c r="AL91" s="214">
        <f>'1b Historical level tables'!AL84</f>
        <v>0</v>
      </c>
      <c r="AM91" s="214">
        <f>'1b Historical level tables'!AM84</f>
        <v>0</v>
      </c>
      <c r="AN91" s="214">
        <f>'1b Historical level tables'!AN84</f>
        <v>0</v>
      </c>
      <c r="AO91" s="214">
        <f>'1b Historical level tables'!AO84</f>
        <v>4.3827690078309374</v>
      </c>
      <c r="AP91" s="214">
        <f>'1b Historical level tables'!AP84</f>
        <v>4.3827690078309374</v>
      </c>
      <c r="AQ91" s="214">
        <f>'1b Historical level tables'!AQ84</f>
        <v>4.3827690078309374</v>
      </c>
      <c r="AR91" s="214">
        <f>'1b Historical level tables'!AR84</f>
        <v>4.3827690078309374</v>
      </c>
      <c r="AT91" s="182" t="s">
        <v>553</v>
      </c>
      <c r="AU91" s="214" t="str">
        <f>'1b Historical level tables'!AU84</f>
        <v>-</v>
      </c>
      <c r="AV91" s="214" t="str">
        <f>'1b Historical level tables'!AV84</f>
        <v>-</v>
      </c>
      <c r="AW91" s="214" t="str">
        <f>'1b Historical level tables'!AW84</f>
        <v>-</v>
      </c>
      <c r="AX91" s="214" t="str">
        <f>'1b Historical level tables'!AX84</f>
        <v>-</v>
      </c>
      <c r="AY91" s="214" t="str">
        <f>'1b Historical level tables'!AY84</f>
        <v>-</v>
      </c>
      <c r="AZ91" s="214" t="str">
        <f>'1b Historical level tables'!AZ84</f>
        <v>-</v>
      </c>
      <c r="BA91" s="214" t="str">
        <f>'1b Historical level tables'!BA84</f>
        <v>-</v>
      </c>
      <c r="BB91" s="214">
        <f>'1b Historical level tables'!BB84</f>
        <v>0</v>
      </c>
      <c r="BC91" s="214">
        <f>'1b Historical level tables'!BC84</f>
        <v>0</v>
      </c>
      <c r="BD91" s="214">
        <f>'1b Historical level tables'!BD84</f>
        <v>0</v>
      </c>
      <c r="BE91" s="214" t="str">
        <f>'1b Historical level tables'!BE84</f>
        <v>-</v>
      </c>
      <c r="BF91" s="180"/>
      <c r="BG91" s="214">
        <f>'1b Historical level tables'!BG84</f>
        <v>0</v>
      </c>
      <c r="BH91" s="214">
        <f>'1b Historical level tables'!BH84</f>
        <v>0</v>
      </c>
      <c r="BI91" s="214">
        <f>'1b Historical level tables'!BI84</f>
        <v>0</v>
      </c>
      <c r="BJ91" s="214">
        <f>'1b Historical level tables'!BJ84</f>
        <v>0</v>
      </c>
      <c r="BK91" s="214">
        <f>'1b Historical level tables'!BK84</f>
        <v>4.3827690078309374</v>
      </c>
      <c r="BL91" s="214">
        <f>'1b Historical level tables'!BL84</f>
        <v>4.3827690078309374</v>
      </c>
      <c r="BM91" s="214">
        <f>'1b Historical level tables'!BM84</f>
        <v>4.3827690078309374</v>
      </c>
      <c r="BN91" s="214">
        <f>'1b Historical level tables'!BN84</f>
        <v>4.3827690078309374</v>
      </c>
      <c r="BO91" s="150"/>
      <c r="BP91" s="182" t="s">
        <v>553</v>
      </c>
      <c r="BQ91" s="214" t="str">
        <f t="shared" si="111"/>
        <v>-</v>
      </c>
      <c r="BR91" s="214" t="str">
        <f t="shared" si="112"/>
        <v>-</v>
      </c>
      <c r="BS91" s="214" t="str">
        <f t="shared" si="113"/>
        <v>-</v>
      </c>
      <c r="BT91" s="214" t="str">
        <f t="shared" si="114"/>
        <v>-</v>
      </c>
      <c r="BU91" s="214" t="str">
        <f t="shared" si="115"/>
        <v>-</v>
      </c>
      <c r="BV91" s="214" t="str">
        <f t="shared" si="116"/>
        <v>-</v>
      </c>
      <c r="BW91" s="214" t="str">
        <f t="shared" si="117"/>
        <v>-</v>
      </c>
      <c r="BX91" s="214">
        <f t="shared" si="118"/>
        <v>0</v>
      </c>
      <c r="BY91" s="214">
        <f t="shared" si="119"/>
        <v>0</v>
      </c>
      <c r="BZ91" s="214">
        <f t="shared" si="120"/>
        <v>0</v>
      </c>
      <c r="CA91" s="214" t="str">
        <f t="shared" si="121"/>
        <v>-</v>
      </c>
      <c r="CB91" s="180"/>
      <c r="CC91" s="214">
        <f t="shared" si="104"/>
        <v>0</v>
      </c>
      <c r="CD91" s="214">
        <f t="shared" si="105"/>
        <v>0</v>
      </c>
      <c r="CE91" s="214">
        <f t="shared" si="106"/>
        <v>0</v>
      </c>
      <c r="CF91" s="214">
        <f t="shared" si="107"/>
        <v>0</v>
      </c>
      <c r="CG91" s="214">
        <f t="shared" si="108"/>
        <v>8.7655380156618747</v>
      </c>
      <c r="CH91" s="214">
        <f t="shared" si="109"/>
        <v>8.7655380156618747</v>
      </c>
      <c r="CI91" s="214">
        <f t="shared" si="110"/>
        <v>8.7655380156618747</v>
      </c>
      <c r="CJ91" s="214">
        <f t="shared" si="110"/>
        <v>8.7655380156618747</v>
      </c>
    </row>
    <row r="92" spans="2:88" s="165" customFormat="1" ht="10.5" customHeight="1" x14ac:dyDescent="0.25">
      <c r="B92" s="182" t="s">
        <v>554</v>
      </c>
      <c r="C92" s="214">
        <f>'1b Historical level tables'!C85</f>
        <v>6.6995028867368616</v>
      </c>
      <c r="D92" s="214">
        <f>'1b Historical level tables'!D85</f>
        <v>6.6995028867368616</v>
      </c>
      <c r="E92" s="214">
        <f>'1b Historical level tables'!E85</f>
        <v>7.113121830127354</v>
      </c>
      <c r="F92" s="214">
        <f>'1b Historical level tables'!F85</f>
        <v>7.113121830127354</v>
      </c>
      <c r="G92" s="214">
        <f>'1b Historical level tables'!G85</f>
        <v>7.2804579515147188</v>
      </c>
      <c r="H92" s="214">
        <f>'1b Historical level tables'!H85</f>
        <v>7.1935840895118579</v>
      </c>
      <c r="I92" s="214">
        <f>'1b Historical level tables'!I85</f>
        <v>7.3593999937099719</v>
      </c>
      <c r="J92" s="214">
        <f>'1b Historical level tables'!J85</f>
        <v>7.0492243060839295</v>
      </c>
      <c r="K92" s="214">
        <f>'1b Historical level tables'!K85</f>
        <v>7.1089669218364691</v>
      </c>
      <c r="L92" s="214">
        <f>'1b Historical level tables'!L85</f>
        <v>6.9829560851947958</v>
      </c>
      <c r="M92" s="214">
        <f>'1b Historical level tables'!M85</f>
        <v>9.626223597588794</v>
      </c>
      <c r="N92" s="180"/>
      <c r="O92" s="214">
        <f>'1b Historical level tables'!O85</f>
        <v>9.9504863797742455</v>
      </c>
      <c r="P92" s="214">
        <f>'1b Historical level tables'!P85</f>
        <v>9.9504863797742455</v>
      </c>
      <c r="Q92" s="214">
        <f>'1b Historical level tables'!Q85</f>
        <v>10.298637820906496</v>
      </c>
      <c r="R92" s="214">
        <f>'1b Historical level tables'!R85</f>
        <v>10.298637820906496</v>
      </c>
      <c r="S92" s="214">
        <f>'1b Historical level tables'!S85</f>
        <v>10.298637820906496</v>
      </c>
      <c r="T92" s="214">
        <f>'1b Historical level tables'!T85</f>
        <v>10.298637820906496</v>
      </c>
      <c r="U92" s="214">
        <f>'1b Historical level tables'!U85</f>
        <v>10.909265371253543</v>
      </c>
      <c r="V92" s="214">
        <f>'1b Historical level tables'!V85</f>
        <v>10.909265371253543</v>
      </c>
      <c r="W92" s="150"/>
      <c r="X92" s="182" t="s">
        <v>554</v>
      </c>
      <c r="Y92" s="214">
        <f>'1b Historical level tables'!Y85</f>
        <v>6.6995028867368616</v>
      </c>
      <c r="Z92" s="214">
        <f>'1b Historical level tables'!Z85</f>
        <v>6.6995028867368616</v>
      </c>
      <c r="AA92" s="214">
        <f>'1b Historical level tables'!AA85</f>
        <v>7.113121830127354</v>
      </c>
      <c r="AB92" s="214">
        <f>'1b Historical level tables'!AB85</f>
        <v>7.113121830127354</v>
      </c>
      <c r="AC92" s="214">
        <f>'1b Historical level tables'!AC85</f>
        <v>7.2804579515147188</v>
      </c>
      <c r="AD92" s="214">
        <f>'1b Historical level tables'!AD85</f>
        <v>7.1935840895118579</v>
      </c>
      <c r="AE92" s="214">
        <f>'1b Historical level tables'!AE85</f>
        <v>7.3593999937099719</v>
      </c>
      <c r="AF92" s="214">
        <f>'1b Historical level tables'!AF85</f>
        <v>7.0492243060839295</v>
      </c>
      <c r="AG92" s="214">
        <f>'1b Historical level tables'!AG85</f>
        <v>7.1089669218364691</v>
      </c>
      <c r="AH92" s="214">
        <f>'1b Historical level tables'!AH85</f>
        <v>6.9829560851947958</v>
      </c>
      <c r="AI92" s="214">
        <f>'1b Historical level tables'!AI85</f>
        <v>9.626223597588794</v>
      </c>
      <c r="AJ92" s="180"/>
      <c r="AK92" s="214">
        <f>'1b Historical level tables'!AK85</f>
        <v>9.9504863797742455</v>
      </c>
      <c r="AL92" s="214">
        <f>'1b Historical level tables'!AL85</f>
        <v>9.9504863797742455</v>
      </c>
      <c r="AM92" s="214">
        <f>'1b Historical level tables'!AM85</f>
        <v>10.298637820906496</v>
      </c>
      <c r="AN92" s="214">
        <f>'1b Historical level tables'!AN85</f>
        <v>10.298637820906496</v>
      </c>
      <c r="AO92" s="214">
        <f>'1b Historical level tables'!AO85</f>
        <v>10.298637820906496</v>
      </c>
      <c r="AP92" s="214">
        <f>'1b Historical level tables'!AP85</f>
        <v>10.298637820906496</v>
      </c>
      <c r="AQ92" s="214">
        <f>'1b Historical level tables'!AQ85</f>
        <v>10.909265371253543</v>
      </c>
      <c r="AR92" s="214">
        <f>'1b Historical level tables'!AR85</f>
        <v>10.909265371253543</v>
      </c>
      <c r="AT92" s="182" t="s">
        <v>554</v>
      </c>
      <c r="AU92" s="214">
        <f>'1b Historical level tables'!AU85</f>
        <v>6.6995028867368616</v>
      </c>
      <c r="AV92" s="214">
        <f>'1b Historical level tables'!AV85</f>
        <v>6.6995028867368616</v>
      </c>
      <c r="AW92" s="214">
        <f>'1b Historical level tables'!AW85</f>
        <v>7.113121830127354</v>
      </c>
      <c r="AX92" s="214">
        <f>'1b Historical level tables'!AX85</f>
        <v>7.113121830127354</v>
      </c>
      <c r="AY92" s="214">
        <f>'1b Historical level tables'!AY85</f>
        <v>7.2804579515147188</v>
      </c>
      <c r="AZ92" s="214">
        <f>'1b Historical level tables'!AZ85</f>
        <v>7.1935840895118579</v>
      </c>
      <c r="BA92" s="214">
        <f>'1b Historical level tables'!BA85</f>
        <v>7.3593999937099719</v>
      </c>
      <c r="BB92" s="214">
        <f>'1b Historical level tables'!BB85</f>
        <v>7.0492243060839295</v>
      </c>
      <c r="BC92" s="214">
        <f>'1b Historical level tables'!BC85</f>
        <v>7.1089669218364691</v>
      </c>
      <c r="BD92" s="214">
        <f>'1b Historical level tables'!BD85</f>
        <v>6.9829560851947958</v>
      </c>
      <c r="BE92" s="214">
        <f>'1b Historical level tables'!BE85</f>
        <v>12.319103597588795</v>
      </c>
      <c r="BF92" s="180"/>
      <c r="BG92" s="214">
        <f>'1b Historical level tables'!BG85</f>
        <v>12.643366379774246</v>
      </c>
      <c r="BH92" s="214">
        <f>'1b Historical level tables'!BH85</f>
        <v>12.643366379774246</v>
      </c>
      <c r="BI92" s="214">
        <f>'1b Historical level tables'!BI85</f>
        <v>10.743937820906497</v>
      </c>
      <c r="BJ92" s="214">
        <f>'1b Historical level tables'!BJ85</f>
        <v>10.743937820906497</v>
      </c>
      <c r="BK92" s="214">
        <f>'1b Historical level tables'!BK85</f>
        <v>10.743937820906497</v>
      </c>
      <c r="BL92" s="214">
        <f>'1b Historical level tables'!BL85</f>
        <v>10.743937820906497</v>
      </c>
      <c r="BM92" s="214">
        <f>'1b Historical level tables'!BM85</f>
        <v>11.292515371253547</v>
      </c>
      <c r="BN92" s="214">
        <f>'1b Historical level tables'!BN85</f>
        <v>11.292515371253547</v>
      </c>
      <c r="BO92" s="150"/>
      <c r="BP92" s="182" t="s">
        <v>554</v>
      </c>
      <c r="BQ92" s="214">
        <f t="shared" si="111"/>
        <v>13.399005773473723</v>
      </c>
      <c r="BR92" s="214">
        <f t="shared" si="112"/>
        <v>13.399005773473723</v>
      </c>
      <c r="BS92" s="214">
        <f t="shared" si="113"/>
        <v>14.226243660254708</v>
      </c>
      <c r="BT92" s="214">
        <f t="shared" si="114"/>
        <v>14.226243660254708</v>
      </c>
      <c r="BU92" s="214">
        <f t="shared" si="115"/>
        <v>14.560915903029438</v>
      </c>
      <c r="BV92" s="214">
        <f t="shared" si="116"/>
        <v>14.387168179023716</v>
      </c>
      <c r="BW92" s="214">
        <f t="shared" si="117"/>
        <v>14.718799987419944</v>
      </c>
      <c r="BX92" s="214">
        <f t="shared" si="118"/>
        <v>14.098448612167859</v>
      </c>
      <c r="BY92" s="214">
        <f t="shared" si="119"/>
        <v>14.217933843672938</v>
      </c>
      <c r="BZ92" s="214">
        <f t="shared" si="120"/>
        <v>13.965912170389592</v>
      </c>
      <c r="CA92" s="214">
        <f t="shared" si="121"/>
        <v>21.94532719517759</v>
      </c>
      <c r="CB92" s="180"/>
      <c r="CC92" s="214">
        <f t="shared" si="104"/>
        <v>22.59385275954849</v>
      </c>
      <c r="CD92" s="214">
        <f t="shared" si="105"/>
        <v>22.59385275954849</v>
      </c>
      <c r="CE92" s="214">
        <f t="shared" si="106"/>
        <v>21.042575641812995</v>
      </c>
      <c r="CF92" s="214">
        <f t="shared" si="107"/>
        <v>21.042575641812995</v>
      </c>
      <c r="CG92" s="214">
        <f t="shared" si="108"/>
        <v>21.042575641812995</v>
      </c>
      <c r="CH92" s="214">
        <f t="shared" si="109"/>
        <v>21.042575641812995</v>
      </c>
      <c r="CI92" s="214">
        <f t="shared" si="110"/>
        <v>22.20178074250709</v>
      </c>
      <c r="CJ92" s="214">
        <f t="shared" si="110"/>
        <v>22.20178074250709</v>
      </c>
    </row>
    <row r="93" spans="2:88" s="165" customFormat="1" ht="10.5" customHeight="1" x14ac:dyDescent="0.25">
      <c r="B93" s="182" t="s">
        <v>555</v>
      </c>
      <c r="C93" s="214">
        <f>'1b Historical level tables'!C86</f>
        <v>16.43282142857143</v>
      </c>
      <c r="D93" s="214">
        <f>'1b Historical level tables'!D86</f>
        <v>16.43282142857143</v>
      </c>
      <c r="E93" s="214">
        <f>'1b Historical level tables'!E86</f>
        <v>16.727428571428572</v>
      </c>
      <c r="F93" s="214">
        <f>'1b Historical level tables'!F86</f>
        <v>16.727428571428572</v>
      </c>
      <c r="G93" s="214">
        <f>'1b Historical level tables'!G86</f>
        <v>16.54232142857143</v>
      </c>
      <c r="H93" s="214">
        <f>'1b Historical level tables'!H86</f>
        <v>16.54232142857143</v>
      </c>
      <c r="I93" s="214">
        <f>'1b Historical level tables'!I86</f>
        <v>17.267107142857146</v>
      </c>
      <c r="J93" s="214">
        <f>'1b Historical level tables'!J86</f>
        <v>17.267107142857146</v>
      </c>
      <c r="K93" s="214">
        <f>'1b Historical level tables'!K86</f>
        <v>17.41310714285714</v>
      </c>
      <c r="L93" s="214">
        <f>'1b Historical level tables'!L86</f>
        <v>17.41310714285714</v>
      </c>
      <c r="M93" s="214">
        <f>'1b Historical level tables'!M86</f>
        <v>84.411464285714274</v>
      </c>
      <c r="N93" s="180"/>
      <c r="O93" s="214">
        <f>'1b Historical level tables'!O86</f>
        <v>84.411464285714274</v>
      </c>
      <c r="P93" s="214">
        <f>'1b Historical level tables'!P86</f>
        <v>84.411464285714274</v>
      </c>
      <c r="Q93" s="214">
        <f>'1b Historical level tables'!Q86</f>
        <v>103.14368142857143</v>
      </c>
      <c r="R93" s="214">
        <f>'1b Historical level tables'!R86</f>
        <v>103.14368142857143</v>
      </c>
      <c r="S93" s="214">
        <f>'1b Historical level tables'!S86</f>
        <v>103.14368142857143</v>
      </c>
      <c r="T93" s="214">
        <f>'1b Historical level tables'!T86</f>
        <v>103.14368142857143</v>
      </c>
      <c r="U93" s="214">
        <f>'1b Historical level tables'!U86</f>
        <v>120.5856757142857</v>
      </c>
      <c r="V93" s="214">
        <f>'1b Historical level tables'!V86</f>
        <v>120.5856757142857</v>
      </c>
      <c r="W93" s="150"/>
      <c r="X93" s="182" t="s">
        <v>555</v>
      </c>
      <c r="Y93" s="214">
        <f>'1b Historical level tables'!Y86</f>
        <v>16.43282142857143</v>
      </c>
      <c r="Z93" s="214">
        <f>'1b Historical level tables'!Z86</f>
        <v>16.43282142857143</v>
      </c>
      <c r="AA93" s="214">
        <f>'1b Historical level tables'!AA86</f>
        <v>16.727428571428572</v>
      </c>
      <c r="AB93" s="214">
        <f>'1b Historical level tables'!AB86</f>
        <v>16.727428571428572</v>
      </c>
      <c r="AC93" s="214">
        <f>'1b Historical level tables'!AC86</f>
        <v>16.54232142857143</v>
      </c>
      <c r="AD93" s="214">
        <f>'1b Historical level tables'!AD86</f>
        <v>16.54232142857143</v>
      </c>
      <c r="AE93" s="214">
        <f>'1b Historical level tables'!AE86</f>
        <v>17.267107142857146</v>
      </c>
      <c r="AF93" s="214">
        <f>'1b Historical level tables'!AF86</f>
        <v>17.267107142857146</v>
      </c>
      <c r="AG93" s="214">
        <f>'1b Historical level tables'!AG86</f>
        <v>17.41310714285714</v>
      </c>
      <c r="AH93" s="214">
        <f>'1b Historical level tables'!AH86</f>
        <v>17.41310714285714</v>
      </c>
      <c r="AI93" s="214">
        <f>'1b Historical level tables'!AI86</f>
        <v>84.411464285714274</v>
      </c>
      <c r="AJ93" s="180"/>
      <c r="AK93" s="214">
        <f>'1b Historical level tables'!AK86</f>
        <v>84.411464285714274</v>
      </c>
      <c r="AL93" s="214">
        <f>'1b Historical level tables'!AL86</f>
        <v>84.411464285714274</v>
      </c>
      <c r="AM93" s="214">
        <f>'1b Historical level tables'!AM86</f>
        <v>103.14368142857143</v>
      </c>
      <c r="AN93" s="214">
        <f>'1b Historical level tables'!AN86</f>
        <v>103.14368142857143</v>
      </c>
      <c r="AO93" s="214">
        <f>'1b Historical level tables'!AO86</f>
        <v>103.14368142857143</v>
      </c>
      <c r="AP93" s="214">
        <f>'1b Historical level tables'!AP86</f>
        <v>103.14368142857143</v>
      </c>
      <c r="AQ93" s="214">
        <f>'1b Historical level tables'!AQ86</f>
        <v>120.5856757142857</v>
      </c>
      <c r="AR93" s="214">
        <f>'1b Historical level tables'!AR86</f>
        <v>120.5856757142857</v>
      </c>
      <c r="AT93" s="182" t="s">
        <v>555</v>
      </c>
      <c r="AU93" s="214">
        <f>'1b Historical level tables'!AU86</f>
        <v>0</v>
      </c>
      <c r="AV93" s="214">
        <f>'1b Historical level tables'!AV86</f>
        <v>0</v>
      </c>
      <c r="AW93" s="214">
        <f>'1b Historical level tables'!AW86</f>
        <v>0</v>
      </c>
      <c r="AX93" s="214">
        <f>'1b Historical level tables'!AX86</f>
        <v>0</v>
      </c>
      <c r="AY93" s="214">
        <f>'1b Historical level tables'!AY86</f>
        <v>0</v>
      </c>
      <c r="AZ93" s="214">
        <f>'1b Historical level tables'!AZ86</f>
        <v>0</v>
      </c>
      <c r="BA93" s="214">
        <f>'1b Historical level tables'!BA86</f>
        <v>0</v>
      </c>
      <c r="BB93" s="214">
        <f>'1b Historical level tables'!BB86</f>
        <v>0</v>
      </c>
      <c r="BC93" s="214">
        <f>'1b Historical level tables'!BC86</f>
        <v>0</v>
      </c>
      <c r="BD93" s="214">
        <f>'1b Historical level tables'!BD86</f>
        <v>0</v>
      </c>
      <c r="BE93" s="214">
        <f>'1b Historical level tables'!BE86</f>
        <v>0</v>
      </c>
      <c r="BF93" s="180"/>
      <c r="BG93" s="214">
        <f>'1b Historical level tables'!BG86</f>
        <v>0</v>
      </c>
      <c r="BH93" s="214">
        <f>'1b Historical level tables'!BH86</f>
        <v>0</v>
      </c>
      <c r="BI93" s="214">
        <f>'1b Historical level tables'!BI86</f>
        <v>0</v>
      </c>
      <c r="BJ93" s="214">
        <f>'1b Historical level tables'!BJ86</f>
        <v>0</v>
      </c>
      <c r="BK93" s="214">
        <f>'1b Historical level tables'!BK86</f>
        <v>0</v>
      </c>
      <c r="BL93" s="214">
        <f>'1b Historical level tables'!BL86</f>
        <v>0</v>
      </c>
      <c r="BM93" s="214">
        <f>'1b Historical level tables'!BM86</f>
        <v>0</v>
      </c>
      <c r="BN93" s="214">
        <f>'1b Historical level tables'!BN86</f>
        <v>0</v>
      </c>
      <c r="BO93" s="150"/>
      <c r="BP93" s="182" t="s">
        <v>555</v>
      </c>
      <c r="BQ93" s="214">
        <f t="shared" si="111"/>
        <v>16.43282142857143</v>
      </c>
      <c r="BR93" s="214">
        <f t="shared" si="112"/>
        <v>16.43282142857143</v>
      </c>
      <c r="BS93" s="214">
        <f t="shared" si="113"/>
        <v>16.727428571428572</v>
      </c>
      <c r="BT93" s="214">
        <f t="shared" si="114"/>
        <v>16.727428571428572</v>
      </c>
      <c r="BU93" s="214">
        <f t="shared" si="115"/>
        <v>16.54232142857143</v>
      </c>
      <c r="BV93" s="214">
        <f t="shared" si="116"/>
        <v>16.54232142857143</v>
      </c>
      <c r="BW93" s="214">
        <f t="shared" si="117"/>
        <v>17.267107142857146</v>
      </c>
      <c r="BX93" s="214">
        <f t="shared" si="118"/>
        <v>17.267107142857146</v>
      </c>
      <c r="BY93" s="214">
        <f t="shared" si="119"/>
        <v>17.41310714285714</v>
      </c>
      <c r="BZ93" s="214">
        <f t="shared" si="120"/>
        <v>17.41310714285714</v>
      </c>
      <c r="CA93" s="214">
        <f t="shared" si="121"/>
        <v>84.411464285714274</v>
      </c>
      <c r="CB93" s="180"/>
      <c r="CC93" s="214">
        <f t="shared" si="104"/>
        <v>84.411464285714274</v>
      </c>
      <c r="CD93" s="214">
        <f t="shared" si="105"/>
        <v>84.411464285714274</v>
      </c>
      <c r="CE93" s="214">
        <f t="shared" si="106"/>
        <v>103.14368142857143</v>
      </c>
      <c r="CF93" s="214">
        <f t="shared" si="107"/>
        <v>103.14368142857143</v>
      </c>
      <c r="CG93" s="214">
        <f t="shared" si="108"/>
        <v>103.14368142857143</v>
      </c>
      <c r="CH93" s="214">
        <f t="shared" si="109"/>
        <v>103.14368142857143</v>
      </c>
      <c r="CI93" s="214">
        <f t="shared" si="110"/>
        <v>120.5856757142857</v>
      </c>
      <c r="CJ93" s="214">
        <f t="shared" si="110"/>
        <v>120.5856757142857</v>
      </c>
    </row>
    <row r="94" spans="2:88" s="165" customFormat="1" ht="10.5" customHeight="1" x14ac:dyDescent="0.25">
      <c r="B94" s="182" t="s">
        <v>556</v>
      </c>
      <c r="C94" s="214">
        <f>'1b Historical level tables'!C87</f>
        <v>39.664800000000007</v>
      </c>
      <c r="D94" s="214">
        <f>'1b Historical level tables'!D87</f>
        <v>40.169342465753417</v>
      </c>
      <c r="E94" s="214">
        <f>'1b Historical level tables'!E87</f>
        <v>40.751506849315078</v>
      </c>
      <c r="F94" s="214">
        <f>'1b Historical level tables'!F87</f>
        <v>41.100805479452056</v>
      </c>
      <c r="G94" s="214">
        <f>'1b Historical level tables'!G87</f>
        <v>41.566536986301358</v>
      </c>
      <c r="H94" s="214">
        <f>'1b Historical level tables'!H87</f>
        <v>41.87702465753425</v>
      </c>
      <c r="I94" s="214">
        <f>'1b Historical level tables'!I87</f>
        <v>42.109890410958897</v>
      </c>
      <c r="J94" s="214">
        <f>'1b Historical level tables'!J87</f>
        <v>42.226323287671228</v>
      </c>
      <c r="K94" s="214">
        <f>'1b Historical level tables'!K87</f>
        <v>42.45918904109589</v>
      </c>
      <c r="L94" s="214">
        <f>'1b Historical level tables'!L87</f>
        <v>43.235408219178098</v>
      </c>
      <c r="M94" s="214">
        <f>'1b Historical level tables'!M87</f>
        <v>44.516169863013708</v>
      </c>
      <c r="N94" s="180"/>
      <c r="O94" s="214">
        <f>'1b Historical level tables'!O87</f>
        <v>46.767205479452052</v>
      </c>
      <c r="P94" s="214">
        <f>'1b Historical level tables'!P87</f>
        <v>46.767205479452052</v>
      </c>
      <c r="Q94" s="214">
        <f>'1b Historical level tables'!Q87</f>
        <v>48.630131506849317</v>
      </c>
      <c r="R94" s="214">
        <f>'1b Historical level tables'!R87</f>
        <v>48.630131506849317</v>
      </c>
      <c r="S94" s="214">
        <f>'1b Historical level tables'!S87</f>
        <v>50.221380821917812</v>
      </c>
      <c r="T94" s="214">
        <f>'1b Historical level tables'!T87</f>
        <v>50.221380821917812</v>
      </c>
      <c r="U94" s="214">
        <f>'1b Historical level tables'!U87</f>
        <v>50.648301369863013</v>
      </c>
      <c r="V94" s="214">
        <f>'1b Historical level tables'!V87</f>
        <v>50.648301369863013</v>
      </c>
      <c r="W94" s="150"/>
      <c r="X94" s="182" t="s">
        <v>556</v>
      </c>
      <c r="Y94" s="214">
        <f>'1b Historical level tables'!Y87</f>
        <v>39.933199999999992</v>
      </c>
      <c r="Z94" s="214">
        <f>'1b Historical level tables'!Z87</f>
        <v>40.441156555772992</v>
      </c>
      <c r="AA94" s="214">
        <f>'1b Historical level tables'!AA87</f>
        <v>41.027260273972608</v>
      </c>
      <c r="AB94" s="214">
        <f>'1b Historical level tables'!AB87</f>
        <v>41.37892250489238</v>
      </c>
      <c r="AC94" s="214">
        <f>'1b Historical level tables'!AC87</f>
        <v>41.847805479452056</v>
      </c>
      <c r="AD94" s="214">
        <f>'1b Historical level tables'!AD87</f>
        <v>42.160394129158519</v>
      </c>
      <c r="AE94" s="214">
        <f>'1b Historical level tables'!AE87</f>
        <v>42.39483561643835</v>
      </c>
      <c r="AF94" s="214">
        <f>'1b Historical level tables'!AF87</f>
        <v>42.51205636007829</v>
      </c>
      <c r="AG94" s="214">
        <f>'1b Historical level tables'!AG87</f>
        <v>42.746497847358121</v>
      </c>
      <c r="AH94" s="214">
        <f>'1b Historical level tables'!AH87</f>
        <v>43.527969471624267</v>
      </c>
      <c r="AI94" s="214">
        <f>'1b Historical level tables'!AI87</f>
        <v>44.817397651663399</v>
      </c>
      <c r="AJ94" s="180"/>
      <c r="AK94" s="214">
        <f>'1b Historical level tables'!AK87</f>
        <v>47.083665362035234</v>
      </c>
      <c r="AL94" s="214">
        <f>'1b Historical level tables'!AL87</f>
        <v>47.083665362035234</v>
      </c>
      <c r="AM94" s="214">
        <f>'1b Historical level tables'!AM87</f>
        <v>48.959197260273974</v>
      </c>
      <c r="AN94" s="214">
        <f>'1b Historical level tables'!AN87</f>
        <v>48.959197260273974</v>
      </c>
      <c r="AO94" s="214">
        <f>'1b Historical level tables'!AO87</f>
        <v>50.561214090019568</v>
      </c>
      <c r="AP94" s="214">
        <f>'1b Historical level tables'!AP87</f>
        <v>50.561214090019568</v>
      </c>
      <c r="AQ94" s="214">
        <f>'1b Historical level tables'!AQ87</f>
        <v>50.991023483365936</v>
      </c>
      <c r="AR94" s="214">
        <f>'1b Historical level tables'!AR87</f>
        <v>50.991023483365936</v>
      </c>
      <c r="AT94" s="182" t="s">
        <v>556</v>
      </c>
      <c r="AU94" s="214">
        <f>'1b Historical level tables'!AU87</f>
        <v>64.944500000000033</v>
      </c>
      <c r="AV94" s="214">
        <f>'1b Historical level tables'!AV87</f>
        <v>65.770604207436435</v>
      </c>
      <c r="AW94" s="214">
        <f>'1b Historical level tables'!AW87</f>
        <v>66.723801369863025</v>
      </c>
      <c r="AX94" s="214">
        <f>'1b Historical level tables'!AX87</f>
        <v>67.295719667318977</v>
      </c>
      <c r="AY94" s="214">
        <f>'1b Historical level tables'!AY87</f>
        <v>68.058277397260298</v>
      </c>
      <c r="AZ94" s="214">
        <f>'1b Historical level tables'!AZ87</f>
        <v>68.566649217221112</v>
      </c>
      <c r="BA94" s="214">
        <f>'1b Historical level tables'!BA87</f>
        <v>68.94792808219178</v>
      </c>
      <c r="BB94" s="214">
        <f>'1b Historical level tables'!BB87</f>
        <v>69.138567514677106</v>
      </c>
      <c r="BC94" s="214">
        <f>'1b Historical level tables'!BC87</f>
        <v>69.519846379647774</v>
      </c>
      <c r="BD94" s="214">
        <f>'1b Historical level tables'!BD87</f>
        <v>70.790775929549909</v>
      </c>
      <c r="BE94" s="214">
        <f>'1b Historical level tables'!BE87</f>
        <v>72.887809686888446</v>
      </c>
      <c r="BF94" s="180"/>
      <c r="BG94" s="214">
        <f>'1b Historical level tables'!BG87</f>
        <v>76.573505381604704</v>
      </c>
      <c r="BH94" s="214">
        <f>'1b Historical level tables'!BH87</f>
        <v>76.573505381604704</v>
      </c>
      <c r="BI94" s="214">
        <f>'1b Historical level tables'!BI87</f>
        <v>79.62373630136986</v>
      </c>
      <c r="BJ94" s="214">
        <f>'1b Historical level tables'!BJ87</f>
        <v>79.62373630136986</v>
      </c>
      <c r="BK94" s="214">
        <f>'1b Historical level tables'!BK87</f>
        <v>82.229141878669253</v>
      </c>
      <c r="BL94" s="214">
        <f>'1b Historical level tables'!BL87</f>
        <v>82.229141878669253</v>
      </c>
      <c r="BM94" s="214">
        <f>'1b Historical level tables'!BM87</f>
        <v>82.928153131115451</v>
      </c>
      <c r="BN94" s="214">
        <f>'1b Historical level tables'!BN87</f>
        <v>82.928153131115451</v>
      </c>
      <c r="BO94" s="150"/>
      <c r="BP94" s="182" t="s">
        <v>556</v>
      </c>
      <c r="BQ94" s="214">
        <f t="shared" si="111"/>
        <v>104.60930000000005</v>
      </c>
      <c r="BR94" s="214">
        <f t="shared" si="112"/>
        <v>105.93994667318985</v>
      </c>
      <c r="BS94" s="214">
        <f t="shared" si="113"/>
        <v>107.4753082191781</v>
      </c>
      <c r="BT94" s="214">
        <f t="shared" si="114"/>
        <v>108.39652514677104</v>
      </c>
      <c r="BU94" s="214">
        <f t="shared" si="115"/>
        <v>109.62481438356166</v>
      </c>
      <c r="BV94" s="214">
        <f t="shared" si="116"/>
        <v>110.44367387475536</v>
      </c>
      <c r="BW94" s="214">
        <f t="shared" si="117"/>
        <v>111.05781849315068</v>
      </c>
      <c r="BX94" s="214">
        <f t="shared" si="118"/>
        <v>111.36489080234833</v>
      </c>
      <c r="BY94" s="214">
        <f t="shared" si="119"/>
        <v>111.97903542074366</v>
      </c>
      <c r="BZ94" s="214">
        <f t="shared" si="120"/>
        <v>114.02618414872801</v>
      </c>
      <c r="CA94" s="214">
        <f t="shared" si="121"/>
        <v>117.40397954990215</v>
      </c>
      <c r="CB94" s="180"/>
      <c r="CC94" s="214">
        <f t="shared" si="104"/>
        <v>123.34071086105675</v>
      </c>
      <c r="CD94" s="214">
        <f t="shared" si="105"/>
        <v>123.34071086105675</v>
      </c>
      <c r="CE94" s="214">
        <f t="shared" si="106"/>
        <v>128.25386780821918</v>
      </c>
      <c r="CF94" s="214">
        <f t="shared" si="107"/>
        <v>128.25386780821918</v>
      </c>
      <c r="CG94" s="214">
        <f t="shared" si="108"/>
        <v>132.45052270058707</v>
      </c>
      <c r="CH94" s="214">
        <f t="shared" si="109"/>
        <v>132.45052270058707</v>
      </c>
      <c r="CI94" s="214">
        <f t="shared" si="110"/>
        <v>133.57645450097846</v>
      </c>
      <c r="CJ94" s="214">
        <f t="shared" si="110"/>
        <v>133.57645450097846</v>
      </c>
    </row>
    <row r="95" spans="2:88" s="165" customFormat="1" ht="10.5" customHeight="1" x14ac:dyDescent="0.25">
      <c r="B95" s="182" t="s">
        <v>557</v>
      </c>
      <c r="C95" s="214">
        <f>'1b Historical level tables'!C88</f>
        <v>0</v>
      </c>
      <c r="D95" s="214">
        <f>'1b Historical level tables'!D88</f>
        <v>-0.1310662676190151</v>
      </c>
      <c r="E95" s="214">
        <f>'1b Historical level tables'!E88</f>
        <v>1.6490220555819268</v>
      </c>
      <c r="F95" s="214">
        <f>'1b Historical level tables'!F88</f>
        <v>1.7011822078168848</v>
      </c>
      <c r="G95" s="214">
        <f>'1b Historical level tables'!G88</f>
        <v>3.37071596157242</v>
      </c>
      <c r="H95" s="214">
        <f>'1b Historical level tables'!H88</f>
        <v>3.2761312765157915</v>
      </c>
      <c r="I95" s="214">
        <f>'1b Historical level tables'!I88</f>
        <v>4.8946129781636989</v>
      </c>
      <c r="J95" s="214">
        <f>'1b Historical level tables'!J88</f>
        <v>4.2887571563853459</v>
      </c>
      <c r="K95" s="214">
        <f>'1b Historical level tables'!K88</f>
        <v>4.0337120778428703</v>
      </c>
      <c r="L95" s="214">
        <f>'1b Historical level tables'!L88</f>
        <v>4.3260832188341771</v>
      </c>
      <c r="M95" s="214">
        <f>'1b Historical level tables'!M88</f>
        <v>4.2015880379606623</v>
      </c>
      <c r="N95" s="180"/>
      <c r="O95" s="214">
        <f>'1b Historical level tables'!O88</f>
        <v>4.0728065027047933</v>
      </c>
      <c r="P95" s="214">
        <f>'1b Historical level tables'!P88</f>
        <v>4.0728065027047933</v>
      </c>
      <c r="Q95" s="214">
        <f>'1b Historical level tables'!Q88</f>
        <v>4.6721736435258503</v>
      </c>
      <c r="R95" s="214">
        <f>'1b Historical level tables'!R88</f>
        <v>4.6721736435258503</v>
      </c>
      <c r="S95" s="214">
        <f>'1b Historical level tables'!S88</f>
        <v>4.1578876064944286</v>
      </c>
      <c r="T95" s="214">
        <f>'1b Historical level tables'!T88</f>
        <v>4.1578876064944286</v>
      </c>
      <c r="U95" s="214">
        <f>'1b Historical level tables'!U88</f>
        <v>4.6652850413616926</v>
      </c>
      <c r="V95" s="214">
        <f>'1b Historical level tables'!V88</f>
        <v>4.6652850413616926</v>
      </c>
      <c r="W95" s="150"/>
      <c r="X95" s="182" t="s">
        <v>557</v>
      </c>
      <c r="Y95" s="214">
        <f>'1b Historical level tables'!Y88</f>
        <v>0</v>
      </c>
      <c r="Z95" s="214">
        <f>'1b Historical level tables'!Z88</f>
        <v>-0.1310662676190151</v>
      </c>
      <c r="AA95" s="214">
        <f>'1b Historical level tables'!AA88</f>
        <v>1.6490220555819268</v>
      </c>
      <c r="AB95" s="214">
        <f>'1b Historical level tables'!AB88</f>
        <v>1.7011822078168848</v>
      </c>
      <c r="AC95" s="214">
        <f>'1b Historical level tables'!AC88</f>
        <v>3.37071596157242</v>
      </c>
      <c r="AD95" s="214">
        <f>'1b Historical level tables'!AD88</f>
        <v>3.2761312765157915</v>
      </c>
      <c r="AE95" s="214">
        <f>'1b Historical level tables'!AE88</f>
        <v>4.8946129781636989</v>
      </c>
      <c r="AF95" s="214">
        <f>'1b Historical level tables'!AF88</f>
        <v>4.2887571563853459</v>
      </c>
      <c r="AG95" s="214">
        <f>'1b Historical level tables'!AG88</f>
        <v>4.0337120778428703</v>
      </c>
      <c r="AH95" s="214">
        <f>'1b Historical level tables'!AH88</f>
        <v>4.3260832188341771</v>
      </c>
      <c r="AI95" s="214">
        <f>'1b Historical level tables'!AI88</f>
        <v>4.2015880379606623</v>
      </c>
      <c r="AJ95" s="180"/>
      <c r="AK95" s="214">
        <f>'1b Historical level tables'!AK88</f>
        <v>4.0728065027047933</v>
      </c>
      <c r="AL95" s="214">
        <f>'1b Historical level tables'!AL88</f>
        <v>4.0728065027047933</v>
      </c>
      <c r="AM95" s="214">
        <f>'1b Historical level tables'!AM88</f>
        <v>4.6721736435258503</v>
      </c>
      <c r="AN95" s="214">
        <f>'1b Historical level tables'!AN88</f>
        <v>4.6721736435258503</v>
      </c>
      <c r="AO95" s="214">
        <f>'1b Historical level tables'!AO88</f>
        <v>4.1578876064944286</v>
      </c>
      <c r="AP95" s="214">
        <f>'1b Historical level tables'!AP88</f>
        <v>4.1578876064944286</v>
      </c>
      <c r="AQ95" s="214">
        <f>'1b Historical level tables'!AQ88</f>
        <v>4.6652850413616926</v>
      </c>
      <c r="AR95" s="214">
        <f>'1b Historical level tables'!AR88</f>
        <v>4.6652850413616926</v>
      </c>
      <c r="AT95" s="182" t="s">
        <v>557</v>
      </c>
      <c r="AU95" s="214">
        <f>'1b Historical level tables'!AU88</f>
        <v>0</v>
      </c>
      <c r="AV95" s="214">
        <f>'1b Historical level tables'!AV88</f>
        <v>-0.1023941345466083</v>
      </c>
      <c r="AW95" s="214">
        <f>'1b Historical level tables'!AW88</f>
        <v>1.3107897268148034</v>
      </c>
      <c r="AX95" s="214">
        <f>'1b Historical level tables'!AX88</f>
        <v>1.3561024854837453</v>
      </c>
      <c r="AY95" s="214">
        <f>'1b Historical level tables'!AY88</f>
        <v>2.7190896886881832</v>
      </c>
      <c r="AZ95" s="214">
        <f>'1b Historical level tables'!AZ88</f>
        <v>2.5445731212335483</v>
      </c>
      <c r="BA95" s="214">
        <f>'1b Historical level tables'!BA88</f>
        <v>3.7238675166956505</v>
      </c>
      <c r="BB95" s="214">
        <f>'1b Historical level tables'!BB88</f>
        <v>3.2317970151566944</v>
      </c>
      <c r="BC95" s="214">
        <f>'1b Historical level tables'!BC88</f>
        <v>3.0490377355812108</v>
      </c>
      <c r="BD95" s="214">
        <f>'1b Historical level tables'!BD88</f>
        <v>-2.875592827402639</v>
      </c>
      <c r="BE95" s="214">
        <f>'1b Historical level tables'!BE88</f>
        <v>-4.4212717332369866</v>
      </c>
      <c r="BF95" s="180"/>
      <c r="BG95" s="214">
        <f>'1b Historical level tables'!BG88</f>
        <v>-9.9169703850481579</v>
      </c>
      <c r="BH95" s="214">
        <f>'1b Historical level tables'!BH88</f>
        <v>-9.9169703850481579</v>
      </c>
      <c r="BI95" s="214">
        <f>'1b Historical level tables'!BI88</f>
        <v>-11.95393302872672</v>
      </c>
      <c r="BJ95" s="214">
        <f>'1b Historical level tables'!BJ88</f>
        <v>-11.95393302872672</v>
      </c>
      <c r="BK95" s="214">
        <f>'1b Historical level tables'!BK88</f>
        <v>-12.429854537719555</v>
      </c>
      <c r="BL95" s="214">
        <f>'1b Historical level tables'!BL88</f>
        <v>-12.429854537719555</v>
      </c>
      <c r="BM95" s="214">
        <f>'1b Historical level tables'!BM88</f>
        <v>-16.631778706798936</v>
      </c>
      <c r="BN95" s="214">
        <f>'1b Historical level tables'!BN88</f>
        <v>-16.631778706798936</v>
      </c>
      <c r="BO95" s="150"/>
      <c r="BP95" s="182" t="s">
        <v>557</v>
      </c>
      <c r="BQ95" s="214">
        <f t="shared" si="111"/>
        <v>0</v>
      </c>
      <c r="BR95" s="214">
        <f t="shared" si="112"/>
        <v>-0.23346040216562342</v>
      </c>
      <c r="BS95" s="214">
        <f t="shared" si="113"/>
        <v>2.9598117823967303</v>
      </c>
      <c r="BT95" s="214">
        <f t="shared" si="114"/>
        <v>3.0572846933006304</v>
      </c>
      <c r="BU95" s="214">
        <f t="shared" si="115"/>
        <v>6.0898056502606028</v>
      </c>
      <c r="BV95" s="214">
        <f t="shared" si="116"/>
        <v>5.8207043977493402</v>
      </c>
      <c r="BW95" s="214">
        <f t="shared" si="117"/>
        <v>8.6184804948593499</v>
      </c>
      <c r="BX95" s="214">
        <f t="shared" si="118"/>
        <v>7.5205541715420399</v>
      </c>
      <c r="BY95" s="214">
        <f t="shared" si="119"/>
        <v>7.0827498134240816</v>
      </c>
      <c r="BZ95" s="214">
        <f t="shared" si="120"/>
        <v>1.4504903914315381</v>
      </c>
      <c r="CA95" s="214">
        <f t="shared" si="121"/>
        <v>-0.21968369527632436</v>
      </c>
      <c r="CB95" s="180"/>
      <c r="CC95" s="214">
        <f t="shared" si="104"/>
        <v>-5.8441638823433646</v>
      </c>
      <c r="CD95" s="214">
        <f t="shared" si="105"/>
        <v>-5.8441638823433646</v>
      </c>
      <c r="CE95" s="214">
        <f t="shared" si="106"/>
        <v>-7.2817593852008695</v>
      </c>
      <c r="CF95" s="214">
        <f t="shared" si="107"/>
        <v>-7.2817593852008695</v>
      </c>
      <c r="CG95" s="214">
        <f t="shared" si="108"/>
        <v>-8.2719669312251263</v>
      </c>
      <c r="CH95" s="214">
        <f t="shared" si="109"/>
        <v>-8.2719669312251263</v>
      </c>
      <c r="CI95" s="214">
        <f t="shared" si="110"/>
        <v>-11.966493665437245</v>
      </c>
      <c r="CJ95" s="214">
        <f t="shared" si="110"/>
        <v>-11.966493665437245</v>
      </c>
    </row>
    <row r="96" spans="2:88" s="165" customFormat="1" ht="10.5" customHeight="1" x14ac:dyDescent="0.25">
      <c r="B96" s="182" t="s">
        <v>558</v>
      </c>
      <c r="C96" s="214">
        <f>'1b Historical level tables'!C89</f>
        <v>24.407199999999992</v>
      </c>
      <c r="D96" s="214">
        <f>'1b Historical level tables'!D89</f>
        <v>24.717663405088064</v>
      </c>
      <c r="E96" s="214">
        <f>'1b Historical level tables'!E89</f>
        <v>25.075890410958895</v>
      </c>
      <c r="F96" s="214">
        <f>'1b Historical level tables'!F89</f>
        <v>25.290826614481411</v>
      </c>
      <c r="G96" s="214">
        <f>'1b Historical level tables'!G89</f>
        <v>25.577408219178089</v>
      </c>
      <c r="H96" s="214">
        <f>'1b Historical level tables'!H89</f>
        <v>25.76846262230919</v>
      </c>
      <c r="I96" s="214">
        <f>'1b Historical level tables'!I89</f>
        <v>25.911753424657544</v>
      </c>
      <c r="J96" s="214">
        <f>'1b Historical level tables'!J89</f>
        <v>25.983398825831703</v>
      </c>
      <c r="K96" s="214">
        <f>'1b Historical level tables'!K89</f>
        <v>26.126689628180035</v>
      </c>
      <c r="L96" s="214">
        <f>'1b Historical level tables'!L89</f>
        <v>26.60432563600784</v>
      </c>
      <c r="M96" s="214">
        <f>'1b Historical level tables'!M89</f>
        <v>27.392425048923673</v>
      </c>
      <c r="N96" s="180"/>
      <c r="O96" s="214">
        <f>'1b Historical level tables'!O89</f>
        <v>28.777569471624258</v>
      </c>
      <c r="P96" s="214">
        <f>'1b Historical level tables'!P89</f>
        <v>28.777569471624258</v>
      </c>
      <c r="Q96" s="214">
        <f>'1b Historical level tables'!Q89</f>
        <v>29.923895890410957</v>
      </c>
      <c r="R96" s="214">
        <f>'1b Historical level tables'!R89</f>
        <v>29.923895890410957</v>
      </c>
      <c r="S96" s="214">
        <f>'1b Historical level tables'!S89</f>
        <v>30.903049706457924</v>
      </c>
      <c r="T96" s="214">
        <f>'1b Historical level tables'!T89</f>
        <v>30.903049706457924</v>
      </c>
      <c r="U96" s="214">
        <f>'1b Historical level tables'!U89</f>
        <v>31.165749510763195</v>
      </c>
      <c r="V96" s="214">
        <f>'1b Historical level tables'!V89</f>
        <v>31.165749510763195</v>
      </c>
      <c r="W96" s="150"/>
      <c r="X96" s="182" t="s">
        <v>558</v>
      </c>
      <c r="Y96" s="214">
        <f>'1b Historical level tables'!Y89</f>
        <v>24.407199999999992</v>
      </c>
      <c r="Z96" s="214">
        <f>'1b Historical level tables'!Z89</f>
        <v>24.717663405088064</v>
      </c>
      <c r="AA96" s="214">
        <f>'1b Historical level tables'!AA89</f>
        <v>25.075890410958895</v>
      </c>
      <c r="AB96" s="214">
        <f>'1b Historical level tables'!AB89</f>
        <v>25.290826614481411</v>
      </c>
      <c r="AC96" s="214">
        <f>'1b Historical level tables'!AC89</f>
        <v>25.577408219178089</v>
      </c>
      <c r="AD96" s="214">
        <f>'1b Historical level tables'!AD89</f>
        <v>25.76846262230919</v>
      </c>
      <c r="AE96" s="214">
        <f>'1b Historical level tables'!AE89</f>
        <v>25.911753424657544</v>
      </c>
      <c r="AF96" s="214">
        <f>'1b Historical level tables'!AF89</f>
        <v>25.983398825831703</v>
      </c>
      <c r="AG96" s="214">
        <f>'1b Historical level tables'!AG89</f>
        <v>26.126689628180035</v>
      </c>
      <c r="AH96" s="214">
        <f>'1b Historical level tables'!AH89</f>
        <v>26.60432563600784</v>
      </c>
      <c r="AI96" s="214">
        <f>'1b Historical level tables'!AI89</f>
        <v>27.392425048923673</v>
      </c>
      <c r="AJ96" s="180"/>
      <c r="AK96" s="214">
        <f>'1b Historical level tables'!AK89</f>
        <v>28.777569471624258</v>
      </c>
      <c r="AL96" s="214">
        <f>'1b Historical level tables'!AL89</f>
        <v>28.777569471624258</v>
      </c>
      <c r="AM96" s="214">
        <f>'1b Historical level tables'!AM89</f>
        <v>29.923895890410957</v>
      </c>
      <c r="AN96" s="214">
        <f>'1b Historical level tables'!AN89</f>
        <v>29.923895890410957</v>
      </c>
      <c r="AO96" s="214">
        <f>'1b Historical level tables'!AO89</f>
        <v>30.903049706457924</v>
      </c>
      <c r="AP96" s="214">
        <f>'1b Historical level tables'!AP89</f>
        <v>30.903049706457924</v>
      </c>
      <c r="AQ96" s="214">
        <f>'1b Historical level tables'!AQ89</f>
        <v>31.165749510763195</v>
      </c>
      <c r="AR96" s="214">
        <f>'1b Historical level tables'!AR89</f>
        <v>31.165749510763195</v>
      </c>
      <c r="AT96" s="182" t="s">
        <v>558</v>
      </c>
      <c r="AU96" s="214">
        <f>'1b Historical level tables'!AU89</f>
        <v>39.661700000000003</v>
      </c>
      <c r="AV96" s="214">
        <f>'1b Historical level tables'!AV89</f>
        <v>40.166203033268111</v>
      </c>
      <c r="AW96" s="214">
        <f>'1b Historical level tables'!AW89</f>
        <v>40.748321917808212</v>
      </c>
      <c r="AX96" s="214">
        <f>'1b Historical level tables'!AX89</f>
        <v>41.097593248532299</v>
      </c>
      <c r="AY96" s="214">
        <f>'1b Historical level tables'!AY89</f>
        <v>41.563288356164385</v>
      </c>
      <c r="AZ96" s="214">
        <f>'1b Historical level tables'!AZ89</f>
        <v>41.873751761252443</v>
      </c>
      <c r="BA96" s="214">
        <f>'1b Historical level tables'!BA89</f>
        <v>42.106599315068493</v>
      </c>
      <c r="BB96" s="214">
        <f>'1b Historical level tables'!BB89</f>
        <v>42.223023091976522</v>
      </c>
      <c r="BC96" s="214">
        <f>'1b Historical level tables'!BC89</f>
        <v>42.455870645792565</v>
      </c>
      <c r="BD96" s="214">
        <f>'1b Historical level tables'!BD89</f>
        <v>43.232029158512731</v>
      </c>
      <c r="BE96" s="214">
        <f>'1b Historical level tables'!BE89</f>
        <v>44.512690704500983</v>
      </c>
      <c r="BF96" s="180"/>
      <c r="BG96" s="214">
        <f>'1b Historical level tables'!BG89</f>
        <v>46.763550391389451</v>
      </c>
      <c r="BH96" s="214">
        <f>'1b Historical level tables'!BH89</f>
        <v>46.763550391389451</v>
      </c>
      <c r="BI96" s="214">
        <f>'1b Historical level tables'!BI89</f>
        <v>48.626330821917811</v>
      </c>
      <c r="BJ96" s="214">
        <f>'1b Historical level tables'!BJ89</f>
        <v>48.626330821917811</v>
      </c>
      <c r="BK96" s="214">
        <f>'1b Historical level tables'!BK89</f>
        <v>50.217455772994143</v>
      </c>
      <c r="BL96" s="214">
        <f>'1b Historical level tables'!BL89</f>
        <v>50.217455772994143</v>
      </c>
      <c r="BM96" s="214">
        <f>'1b Historical level tables'!BM89</f>
        <v>50.644342954990215</v>
      </c>
      <c r="BN96" s="214">
        <f>'1b Historical level tables'!BN89</f>
        <v>50.644342954990215</v>
      </c>
      <c r="BO96" s="150"/>
      <c r="BP96" s="182" t="s">
        <v>558</v>
      </c>
      <c r="BQ96" s="214">
        <f t="shared" si="111"/>
        <v>64.068899999999999</v>
      </c>
      <c r="BR96" s="214">
        <f t="shared" si="112"/>
        <v>64.883866438356179</v>
      </c>
      <c r="BS96" s="214">
        <f t="shared" si="113"/>
        <v>65.824212328767103</v>
      </c>
      <c r="BT96" s="214">
        <f t="shared" si="114"/>
        <v>66.388419863013709</v>
      </c>
      <c r="BU96" s="214">
        <f t="shared" si="115"/>
        <v>67.140696575342474</v>
      </c>
      <c r="BV96" s="214">
        <f t="shared" si="116"/>
        <v>67.642214383561637</v>
      </c>
      <c r="BW96" s="214">
        <f t="shared" si="117"/>
        <v>68.018352739726041</v>
      </c>
      <c r="BX96" s="214">
        <f t="shared" si="118"/>
        <v>68.206421917808228</v>
      </c>
      <c r="BY96" s="214">
        <f t="shared" si="119"/>
        <v>68.582560273972604</v>
      </c>
      <c r="BZ96" s="214">
        <f t="shared" si="120"/>
        <v>69.836354794520574</v>
      </c>
      <c r="CA96" s="214">
        <f t="shared" si="121"/>
        <v>71.905115753424653</v>
      </c>
      <c r="CB96" s="180"/>
      <c r="CC96" s="214">
        <f t="shared" si="104"/>
        <v>75.541119863013705</v>
      </c>
      <c r="CD96" s="214">
        <f t="shared" si="105"/>
        <v>75.541119863013705</v>
      </c>
      <c r="CE96" s="214">
        <f t="shared" si="106"/>
        <v>78.550226712328765</v>
      </c>
      <c r="CF96" s="214">
        <f t="shared" si="107"/>
        <v>78.550226712328765</v>
      </c>
      <c r="CG96" s="214">
        <f t="shared" si="108"/>
        <v>81.120505479452063</v>
      </c>
      <c r="CH96" s="214">
        <f t="shared" si="109"/>
        <v>81.120505479452063</v>
      </c>
      <c r="CI96" s="214">
        <f t="shared" si="110"/>
        <v>81.810092465753414</v>
      </c>
      <c r="CJ96" s="214">
        <f t="shared" si="110"/>
        <v>81.810092465753414</v>
      </c>
    </row>
    <row r="97" spans="2:88" s="165" customFormat="1" ht="10.5" customHeight="1" x14ac:dyDescent="0.25">
      <c r="B97" s="182" t="s">
        <v>559</v>
      </c>
      <c r="C97" s="214">
        <f>'1b Historical level tables'!C90</f>
        <v>0</v>
      </c>
      <c r="D97" s="214">
        <f>'1b Historical level tables'!D90</f>
        <v>0</v>
      </c>
      <c r="E97" s="214">
        <f>'1b Historical level tables'!E90</f>
        <v>0</v>
      </c>
      <c r="F97" s="214">
        <f>'1b Historical level tables'!F90</f>
        <v>0</v>
      </c>
      <c r="G97" s="214">
        <f>'1b Historical level tables'!G90</f>
        <v>0</v>
      </c>
      <c r="H97" s="214">
        <f>'1b Historical level tables'!H90</f>
        <v>0</v>
      </c>
      <c r="I97" s="214">
        <f>'1b Historical level tables'!I90</f>
        <v>0</v>
      </c>
      <c r="J97" s="214">
        <f>'1b Historical level tables'!J90</f>
        <v>0</v>
      </c>
      <c r="K97" s="214">
        <f>'1b Historical level tables'!K90</f>
        <v>0</v>
      </c>
      <c r="L97" s="214">
        <f>'1b Historical level tables'!L90</f>
        <v>0</v>
      </c>
      <c r="M97" s="214">
        <f>'1b Historical level tables'!M90</f>
        <v>0</v>
      </c>
      <c r="N97" s="180"/>
      <c r="O97" s="214">
        <f>'1b Historical level tables'!O90</f>
        <v>0</v>
      </c>
      <c r="P97" s="214">
        <f>'1b Historical level tables'!P90</f>
        <v>0</v>
      </c>
      <c r="Q97" s="214">
        <f>'1b Historical level tables'!Q90</f>
        <v>0</v>
      </c>
      <c r="R97" s="214">
        <f>'1b Historical level tables'!R90</f>
        <v>0</v>
      </c>
      <c r="S97" s="214">
        <f>'1b Historical level tables'!S90</f>
        <v>0</v>
      </c>
      <c r="T97" s="214">
        <f>'1b Historical level tables'!T90</f>
        <v>0</v>
      </c>
      <c r="U97" s="214">
        <f>'1b Historical level tables'!U90</f>
        <v>0</v>
      </c>
      <c r="V97" s="214">
        <f>'1b Historical level tables'!V90</f>
        <v>0</v>
      </c>
      <c r="W97" s="150"/>
      <c r="X97" s="182" t="s">
        <v>559</v>
      </c>
      <c r="Y97" s="214">
        <f>'1b Historical level tables'!Y90</f>
        <v>0</v>
      </c>
      <c r="Z97" s="214">
        <f>'1b Historical level tables'!Z90</f>
        <v>0</v>
      </c>
      <c r="AA97" s="214">
        <f>'1b Historical level tables'!AA90</f>
        <v>0</v>
      </c>
      <c r="AB97" s="214">
        <f>'1b Historical level tables'!AB90</f>
        <v>0</v>
      </c>
      <c r="AC97" s="214">
        <f>'1b Historical level tables'!AC90</f>
        <v>0</v>
      </c>
      <c r="AD97" s="214">
        <f>'1b Historical level tables'!AD90</f>
        <v>0</v>
      </c>
      <c r="AE97" s="214">
        <f>'1b Historical level tables'!AE90</f>
        <v>0</v>
      </c>
      <c r="AF97" s="214">
        <f>'1b Historical level tables'!AF90</f>
        <v>0</v>
      </c>
      <c r="AG97" s="214">
        <f>'1b Historical level tables'!AG90</f>
        <v>0</v>
      </c>
      <c r="AH97" s="214">
        <f>'1b Historical level tables'!AH90</f>
        <v>0</v>
      </c>
      <c r="AI97" s="214">
        <f>'1b Historical level tables'!AI90</f>
        <v>0</v>
      </c>
      <c r="AJ97" s="180"/>
      <c r="AK97" s="214">
        <f>'1b Historical level tables'!AK90</f>
        <v>0</v>
      </c>
      <c r="AL97" s="214">
        <f>'1b Historical level tables'!AL90</f>
        <v>0</v>
      </c>
      <c r="AM97" s="214">
        <f>'1b Historical level tables'!AM90</f>
        <v>0</v>
      </c>
      <c r="AN97" s="214">
        <f>'1b Historical level tables'!AN90</f>
        <v>0</v>
      </c>
      <c r="AO97" s="214">
        <f>'1b Historical level tables'!AO90</f>
        <v>0</v>
      </c>
      <c r="AP97" s="214">
        <f>'1b Historical level tables'!AP90</f>
        <v>0</v>
      </c>
      <c r="AQ97" s="214">
        <f>'1b Historical level tables'!AQ90</f>
        <v>0</v>
      </c>
      <c r="AR97" s="214">
        <f>'1b Historical level tables'!AR90</f>
        <v>0</v>
      </c>
      <c r="AT97" s="182" t="s">
        <v>559</v>
      </c>
      <c r="AU97" s="214">
        <f>'1b Historical level tables'!AU90</f>
        <v>0</v>
      </c>
      <c r="AV97" s="214">
        <f>'1b Historical level tables'!AV90</f>
        <v>0</v>
      </c>
      <c r="AW97" s="214">
        <f>'1b Historical level tables'!AW90</f>
        <v>0</v>
      </c>
      <c r="AX97" s="214">
        <f>'1b Historical level tables'!AX90</f>
        <v>0</v>
      </c>
      <c r="AY97" s="214">
        <f>'1b Historical level tables'!AY90</f>
        <v>0</v>
      </c>
      <c r="AZ97" s="214">
        <f>'1b Historical level tables'!AZ90</f>
        <v>0</v>
      </c>
      <c r="BA97" s="214">
        <f>'1b Historical level tables'!BA90</f>
        <v>0</v>
      </c>
      <c r="BB97" s="214">
        <f>'1b Historical level tables'!BB90</f>
        <v>0</v>
      </c>
      <c r="BC97" s="214">
        <f>'1b Historical level tables'!BC90</f>
        <v>0</v>
      </c>
      <c r="BD97" s="214">
        <f>'1b Historical level tables'!BD90</f>
        <v>0</v>
      </c>
      <c r="BE97" s="214">
        <f>'1b Historical level tables'!BE90</f>
        <v>0</v>
      </c>
      <c r="BF97" s="180"/>
      <c r="BG97" s="214">
        <f>'1b Historical level tables'!BG90</f>
        <v>0</v>
      </c>
      <c r="BH97" s="214">
        <f>'1b Historical level tables'!BH90</f>
        <v>0</v>
      </c>
      <c r="BI97" s="214">
        <f>'1b Historical level tables'!BI90</f>
        <v>0</v>
      </c>
      <c r="BJ97" s="214">
        <f>'1b Historical level tables'!BJ90</f>
        <v>0</v>
      </c>
      <c r="BK97" s="214">
        <f>'1b Historical level tables'!BK90</f>
        <v>0</v>
      </c>
      <c r="BL97" s="214">
        <f>'1b Historical level tables'!BL90</f>
        <v>0</v>
      </c>
      <c r="BM97" s="214">
        <f>'1b Historical level tables'!BM90</f>
        <v>0</v>
      </c>
      <c r="BN97" s="214">
        <f>'1b Historical level tables'!BN90</f>
        <v>0</v>
      </c>
      <c r="BO97" s="150"/>
      <c r="BP97" s="182" t="s">
        <v>559</v>
      </c>
      <c r="BQ97" s="214">
        <f t="shared" si="111"/>
        <v>0</v>
      </c>
      <c r="BR97" s="214">
        <f t="shared" si="112"/>
        <v>0</v>
      </c>
      <c r="BS97" s="214">
        <f t="shared" si="113"/>
        <v>0</v>
      </c>
      <c r="BT97" s="214">
        <f t="shared" si="114"/>
        <v>0</v>
      </c>
      <c r="BU97" s="214">
        <f t="shared" si="115"/>
        <v>0</v>
      </c>
      <c r="BV97" s="214">
        <f t="shared" si="116"/>
        <v>0</v>
      </c>
      <c r="BW97" s="214">
        <f t="shared" si="117"/>
        <v>0</v>
      </c>
      <c r="BX97" s="214">
        <f t="shared" si="118"/>
        <v>0</v>
      </c>
      <c r="BY97" s="214">
        <f t="shared" si="119"/>
        <v>0</v>
      </c>
      <c r="BZ97" s="214">
        <f t="shared" si="120"/>
        <v>0</v>
      </c>
      <c r="CA97" s="214">
        <f t="shared" si="121"/>
        <v>0</v>
      </c>
      <c r="CB97" s="180"/>
      <c r="CC97" s="214">
        <f t="shared" si="104"/>
        <v>0</v>
      </c>
      <c r="CD97" s="214">
        <f t="shared" si="105"/>
        <v>0</v>
      </c>
      <c r="CE97" s="214">
        <f t="shared" si="106"/>
        <v>0</v>
      </c>
      <c r="CF97" s="214">
        <f t="shared" si="107"/>
        <v>0</v>
      </c>
      <c r="CG97" s="214">
        <f t="shared" si="108"/>
        <v>0</v>
      </c>
      <c r="CH97" s="214">
        <f t="shared" si="109"/>
        <v>0</v>
      </c>
      <c r="CI97" s="214">
        <f t="shared" si="110"/>
        <v>0</v>
      </c>
      <c r="CJ97" s="214">
        <f t="shared" si="110"/>
        <v>0</v>
      </c>
    </row>
    <row r="98" spans="2:88" s="165" customFormat="1" ht="10.5" customHeight="1" x14ac:dyDescent="0.25">
      <c r="B98" s="182" t="s">
        <v>560</v>
      </c>
      <c r="C98" s="214">
        <f>'1b Historical level tables'!C91</f>
        <v>1.6889733533388911</v>
      </c>
      <c r="D98" s="214">
        <f>'1b Historical level tables'!D91</f>
        <v>1.7022198955741037</v>
      </c>
      <c r="E98" s="214">
        <f>'1b Historical level tables'!E91</f>
        <v>1.768627069486832</v>
      </c>
      <c r="F98" s="214">
        <f>'1b Historical level tables'!F91</f>
        <v>1.7805654075736359</v>
      </c>
      <c r="G98" s="214">
        <f>'1b Historical level tables'!G91</f>
        <v>1.8271275485169689</v>
      </c>
      <c r="H98" s="214">
        <f>'1b Historical level tables'!H91</f>
        <v>1.8333269262738028</v>
      </c>
      <c r="I98" s="214">
        <f>'1b Historical level tables'!I91</f>
        <v>1.8892082521903257</v>
      </c>
      <c r="J98" s="214">
        <f>'1b Historical level tables'!J91</f>
        <v>1.8751092540022867</v>
      </c>
      <c r="K98" s="214">
        <f>'1b Historical level tables'!K91</f>
        <v>1.8814397640751825</v>
      </c>
      <c r="L98" s="214">
        <f>'1b Historical level tables'!L91</f>
        <v>1.908946497690531</v>
      </c>
      <c r="M98" s="214">
        <f>'1b Historical level tables'!M91</f>
        <v>3.2954239622974391</v>
      </c>
      <c r="N98" s="180"/>
      <c r="O98" s="214">
        <f>'1b Historical level tables'!O91</f>
        <v>3.3696355780860143</v>
      </c>
      <c r="P98" s="214">
        <f>'1b Historical level tables'!P91</f>
        <v>3.3696355780860143</v>
      </c>
      <c r="Q98" s="214">
        <f>'1b Historical level tables'!Q91</f>
        <v>3.8090759009818345</v>
      </c>
      <c r="R98" s="214">
        <f>'1b Historical level tables'!R91</f>
        <v>3.8090759009818345</v>
      </c>
      <c r="S98" s="214">
        <f>'1b Historical level tables'!S91</f>
        <v>4.9055654174385301</v>
      </c>
      <c r="T98" s="214">
        <f>'1b Historical level tables'!T91</f>
        <v>4.831609559362521</v>
      </c>
      <c r="U98" s="214">
        <f>'1b Historical level tables'!U91</f>
        <v>5.5534126104747958</v>
      </c>
      <c r="V98" s="214">
        <f>'1b Historical level tables'!V91</f>
        <v>5.7329444217727064</v>
      </c>
      <c r="W98" s="150"/>
      <c r="X98" s="182" t="s">
        <v>560</v>
      </c>
      <c r="Y98" s="214">
        <f>'1b Historical level tables'!Y91</f>
        <v>1.6941717245388905</v>
      </c>
      <c r="Z98" s="214">
        <f>'1b Historical level tables'!Z91</f>
        <v>1.7074843908696027</v>
      </c>
      <c r="AA98" s="214">
        <f>'1b Historical level tables'!AA91</f>
        <v>1.773967861815599</v>
      </c>
      <c r="AB98" s="214">
        <f>'1b Historical level tables'!AB91</f>
        <v>1.7859519781223645</v>
      </c>
      <c r="AC98" s="214">
        <f>'1b Historical level tables'!AC91</f>
        <v>1.8325751566923116</v>
      </c>
      <c r="AD98" s="214">
        <f>'1b Historical level tables'!AD91</f>
        <v>1.838815226200222</v>
      </c>
      <c r="AE98" s="214">
        <f>'1b Historical level tables'!AE91</f>
        <v>1.8947270709300512</v>
      </c>
      <c r="AF98" s="214">
        <f>'1b Historical level tables'!AF91</f>
        <v>1.8806433321486664</v>
      </c>
      <c r="AG98" s="214">
        <f>'1b Historical level tables'!AG91</f>
        <v>1.8870043610348692</v>
      </c>
      <c r="AH98" s="214">
        <f>'1b Historical level tables'!AH91</f>
        <v>1.9146128240279083</v>
      </c>
      <c r="AI98" s="214">
        <f>'1b Historical level tables'!AI91</f>
        <v>3.3012581421080074</v>
      </c>
      <c r="AJ98" s="180"/>
      <c r="AK98" s="214">
        <f>'1b Historical level tables'!AK91</f>
        <v>3.3757647730918854</v>
      </c>
      <c r="AL98" s="214">
        <f>'1b Historical level tables'!AL91</f>
        <v>3.3757647730918854</v>
      </c>
      <c r="AM98" s="214">
        <f>'1b Historical level tables'!AM91</f>
        <v>3.8154492464941634</v>
      </c>
      <c r="AN98" s="214">
        <f>'1b Historical level tables'!AN91</f>
        <v>3.8154492464941634</v>
      </c>
      <c r="AO98" s="214">
        <f>'1b Historical level tables'!AO91</f>
        <v>4.5097230225618059</v>
      </c>
      <c r="AP98" s="214">
        <f>'1b Historical level tables'!AP91</f>
        <v>4.4405296675486552</v>
      </c>
      <c r="AQ98" s="214">
        <f>'1b Historical level tables'!AQ91</f>
        <v>5.1162335530884162</v>
      </c>
      <c r="AR98" s="214">
        <f>'1b Historical level tables'!AR91</f>
        <v>5.2893378244261173</v>
      </c>
      <c r="AT98" s="182" t="s">
        <v>560</v>
      </c>
      <c r="AU98" s="214">
        <f>'1b Historical level tables'!AU91</f>
        <v>2.1557688535103199</v>
      </c>
      <c r="AV98" s="214">
        <f>'1b Historical level tables'!AV91</f>
        <v>2.1795568849503861</v>
      </c>
      <c r="AW98" s="214">
        <f>'1b Historical level tables'!AW91</f>
        <v>2.2446744028704724</v>
      </c>
      <c r="AX98" s="214">
        <f>'1b Historical level tables'!AX91</f>
        <v>2.2633936210989636</v>
      </c>
      <c r="AY98" s="214">
        <f>'1b Historical level tables'!AY91</f>
        <v>2.3168217242077782</v>
      </c>
      <c r="AZ98" s="214">
        <f>'1b Historical level tables'!AZ91</f>
        <v>2.3276183150087926</v>
      </c>
      <c r="BA98" s="214">
        <f>'1b Historical level tables'!BA91</f>
        <v>2.3655648117716734</v>
      </c>
      <c r="BB98" s="214">
        <f>'1b Historical level tables'!BB91</f>
        <v>2.3559741078194563</v>
      </c>
      <c r="BC98" s="214">
        <f>'1b Historical level tables'!BC91</f>
        <v>2.3654859215535935</v>
      </c>
      <c r="BD98" s="214">
        <f>'1b Historical level tables'!BD91</f>
        <v>2.2879451005225162</v>
      </c>
      <c r="BE98" s="214">
        <f>'1b Historical level tables'!BE91</f>
        <v>2.426778099129197</v>
      </c>
      <c r="BF98" s="180"/>
      <c r="BG98" s="214">
        <f>'1b Historical level tables'!BG91</f>
        <v>2.4415969338372041</v>
      </c>
      <c r="BH98" s="214">
        <f>'1b Historical level tables'!BH91</f>
        <v>2.4415969338372046</v>
      </c>
      <c r="BI98" s="214">
        <f>'1b Historical level tables'!BI91</f>
        <v>2.460512112858773</v>
      </c>
      <c r="BJ98" s="214">
        <f>'1b Historical level tables'!BJ91</f>
        <v>2.460512112858773</v>
      </c>
      <c r="BK98" s="214">
        <f>'1b Historical level tables'!BK91</f>
        <v>3.4234499134514205</v>
      </c>
      <c r="BL98" s="214">
        <f>'1b Historical level tables'!BL91</f>
        <v>3.3200308400490823</v>
      </c>
      <c r="BM98" s="214">
        <f>'1b Historical level tables'!BM91</f>
        <v>3.5509860445171846</v>
      </c>
      <c r="BN98" s="214">
        <f>'1b Historical level tables'!BN91</f>
        <v>3.6995545094660249</v>
      </c>
      <c r="BO98" s="150"/>
      <c r="BP98" s="182" t="s">
        <v>560</v>
      </c>
      <c r="BQ98" s="214">
        <f t="shared" si="111"/>
        <v>3.8447422068492108</v>
      </c>
      <c r="BR98" s="214">
        <f t="shared" si="112"/>
        <v>3.8817767805244898</v>
      </c>
      <c r="BS98" s="214">
        <f t="shared" si="113"/>
        <v>4.0133014723573046</v>
      </c>
      <c r="BT98" s="214">
        <f t="shared" si="114"/>
        <v>4.0439590286725995</v>
      </c>
      <c r="BU98" s="214">
        <f t="shared" si="115"/>
        <v>4.1439492727247469</v>
      </c>
      <c r="BV98" s="214">
        <f t="shared" si="116"/>
        <v>4.1609452412825956</v>
      </c>
      <c r="BW98" s="214">
        <f t="shared" si="117"/>
        <v>4.2547730639619994</v>
      </c>
      <c r="BX98" s="214">
        <f t="shared" si="118"/>
        <v>4.2310833618217432</v>
      </c>
      <c r="BY98" s="214">
        <f t="shared" si="119"/>
        <v>4.246925685628776</v>
      </c>
      <c r="BZ98" s="214">
        <f t="shared" si="120"/>
        <v>4.196891598213047</v>
      </c>
      <c r="CA98" s="214">
        <f t="shared" si="121"/>
        <v>5.7222020614266356</v>
      </c>
      <c r="CB98" s="180"/>
      <c r="CC98" s="214">
        <f t="shared" si="104"/>
        <v>5.8112325119232189</v>
      </c>
      <c r="CD98" s="214">
        <f t="shared" si="105"/>
        <v>5.8112325119232189</v>
      </c>
      <c r="CE98" s="214">
        <f t="shared" si="106"/>
        <v>6.2695880138406075</v>
      </c>
      <c r="CF98" s="214">
        <f t="shared" si="107"/>
        <v>6.2695880138406075</v>
      </c>
      <c r="CG98" s="214">
        <f t="shared" si="108"/>
        <v>8.3290153308899502</v>
      </c>
      <c r="CH98" s="214">
        <f t="shared" si="109"/>
        <v>8.1516403994116029</v>
      </c>
      <c r="CI98" s="214">
        <f t="shared" si="110"/>
        <v>9.1043986549919804</v>
      </c>
      <c r="CJ98" s="214">
        <f t="shared" si="110"/>
        <v>9.4324989312387313</v>
      </c>
    </row>
    <row r="99" spans="2:88" s="165" customFormat="1" ht="10.5" customHeight="1" x14ac:dyDescent="0.25">
      <c r="B99" s="183" t="s">
        <v>561</v>
      </c>
      <c r="C99" s="214">
        <f>'1b Historical level tables'!C92</f>
        <v>1.0608938326309489</v>
      </c>
      <c r="D99" s="214">
        <f>'1b Historical level tables'!D92</f>
        <v>1.071101334986595</v>
      </c>
      <c r="E99" s="214">
        <f>'1b Historical level tables'!E92</f>
        <v>1.1179599408426975</v>
      </c>
      <c r="F99" s="214">
        <f>'1b Historical level tables'!F92</f>
        <v>1.1271593690391071</v>
      </c>
      <c r="G99" s="214">
        <f>'1b Historical level tables'!G92</f>
        <v>1.1657493134527706</v>
      </c>
      <c r="H99" s="214">
        <f>'1b Historical level tables'!H92</f>
        <v>1.1705264214657733</v>
      </c>
      <c r="I99" s="214">
        <f>'1b Historical level tables'!I92</f>
        <v>1.2029757893387811</v>
      </c>
      <c r="J99" s="214">
        <f>'1b Historical level tables'!J92</f>
        <v>1.1921114026436563</v>
      </c>
      <c r="K99" s="214">
        <f>'1b Historical level tables'!K92</f>
        <v>1.1948519724169988</v>
      </c>
      <c r="L99" s="214">
        <f>'1b Historical level tables'!L92</f>
        <v>1.216048073496752</v>
      </c>
      <c r="M99" s="214">
        <f>'1b Historical level tables'!M92</f>
        <v>1.3035150304937519</v>
      </c>
      <c r="N99" s="180"/>
      <c r="O99" s="214">
        <f>'1b Historical level tables'!O92</f>
        <v>1.3607009156498413</v>
      </c>
      <c r="P99" s="214">
        <f>'1b Historical level tables'!P92</f>
        <v>1.3607009156498413</v>
      </c>
      <c r="Q99" s="214">
        <f>'1b Historical level tables'!Q92</f>
        <v>1.4250658460403167</v>
      </c>
      <c r="R99" s="214">
        <f>'1b Historical level tables'!R92</f>
        <v>1.4250658460403167</v>
      </c>
      <c r="S99" s="214">
        <f>'1b Historical level tables'!S92</f>
        <v>1.5353912804688963</v>
      </c>
      <c r="T99" s="214">
        <f>'1b Historical level tables'!T92</f>
        <v>1.5343084927508055</v>
      </c>
      <c r="U99" s="214">
        <f>'1b Historical level tables'!U92</f>
        <v>1.5713421466079627</v>
      </c>
      <c r="V99" s="214">
        <f>'1b Historical level tables'!V92</f>
        <v>1.5739706718571751</v>
      </c>
      <c r="W99" s="150"/>
      <c r="X99" s="183" t="s">
        <v>561</v>
      </c>
      <c r="Y99" s="214">
        <f>'1b Historical level tables'!Y92</f>
        <v>1.0648995863836881</v>
      </c>
      <c r="Z99" s="214">
        <f>'1b Historical level tables'!Z92</f>
        <v>1.0751580425541933</v>
      </c>
      <c r="AA99" s="214">
        <f>'1b Historical level tables'!AA92</f>
        <v>1.122075441273594</v>
      </c>
      <c r="AB99" s="214">
        <f>'1b Historical level tables'!AB92</f>
        <v>1.1313101451879828</v>
      </c>
      <c r="AC99" s="214">
        <f>'1b Historical level tables'!AC92</f>
        <v>1.1699471238922847</v>
      </c>
      <c r="AD99" s="214">
        <f>'1b Historical level tables'!AD92</f>
        <v>1.1747555880990472</v>
      </c>
      <c r="AE99" s="214">
        <f>'1b Historical level tables'!AE92</f>
        <v>1.2072284731173739</v>
      </c>
      <c r="AF99" s="214">
        <f>'1b Historical level tables'!AF92</f>
        <v>1.1963758449949091</v>
      </c>
      <c r="AG99" s="214">
        <f>'1b Historical level tables'!AG92</f>
        <v>1.1991399319135709</v>
      </c>
      <c r="AH99" s="214">
        <f>'1b Historical level tables'!AH92</f>
        <v>1.2204144234777223</v>
      </c>
      <c r="AI99" s="214">
        <f>'1b Historical level tables'!AI92</f>
        <v>1.3080107247739787</v>
      </c>
      <c r="AJ99" s="180"/>
      <c r="AK99" s="214">
        <f>'1b Historical level tables'!AK92</f>
        <v>1.3654239423348222</v>
      </c>
      <c r="AL99" s="214">
        <f>'1b Historical level tables'!AL92</f>
        <v>1.3654239423348222</v>
      </c>
      <c r="AM99" s="214">
        <f>'1b Historical level tables'!AM92</f>
        <v>1.4299770098878533</v>
      </c>
      <c r="AN99" s="214">
        <f>'1b Historical level tables'!AN92</f>
        <v>1.4299770098878533</v>
      </c>
      <c r="AO99" s="214">
        <f>'1b Historical level tables'!AO92</f>
        <v>1.5345712508437841</v>
      </c>
      <c r="AP99" s="214">
        <f>'1b Historical level tables'!AP92</f>
        <v>1.5335581909330362</v>
      </c>
      <c r="AQ99" s="214">
        <f>'1b Historical level tables'!AQ92</f>
        <v>1.5699592024925644</v>
      </c>
      <c r="AR99" s="214">
        <f>'1b Historical level tables'!AR92</f>
        <v>1.5724936221292203</v>
      </c>
      <c r="AT99" s="183" t="s">
        <v>561</v>
      </c>
      <c r="AU99" s="214">
        <f>'1b Historical level tables'!AU92</f>
        <v>1.6611894077489591</v>
      </c>
      <c r="AV99" s="214">
        <f>'1b Historical level tables'!AV92</f>
        <v>1.6795199564045309</v>
      </c>
      <c r="AW99" s="214">
        <f>'1b Historical level tables'!AW92</f>
        <v>1.7296981240924116</v>
      </c>
      <c r="AX99" s="214">
        <f>'1b Historical level tables'!AX92</f>
        <v>1.7441227536123509</v>
      </c>
      <c r="AY99" s="214">
        <f>'1b Historical level tables'!AY92</f>
        <v>1.785293308060228</v>
      </c>
      <c r="AZ99" s="214">
        <f>'1b Historical level tables'!AZ92</f>
        <v>1.7936129301983994</v>
      </c>
      <c r="BA99" s="214">
        <f>'1b Historical level tables'!BA92</f>
        <v>1.8228536896522851</v>
      </c>
      <c r="BB99" s="214">
        <f>'1b Historical level tables'!BB92</f>
        <v>1.8154632981488845</v>
      </c>
      <c r="BC99" s="214">
        <f>'1b Historical level tables'!BC92</f>
        <v>1.8227928985361899</v>
      </c>
      <c r="BD99" s="214">
        <f>'1b Historical level tables'!BD92</f>
        <v>1.7630415989684103</v>
      </c>
      <c r="BE99" s="214">
        <f>'1b Historical level tables'!BE92</f>
        <v>1.8700233407056575</v>
      </c>
      <c r="BF99" s="180"/>
      <c r="BG99" s="214">
        <f>'1b Historical level tables'!BG92</f>
        <v>1.8814424180395017</v>
      </c>
      <c r="BH99" s="214">
        <f>'1b Historical level tables'!BH92</f>
        <v>1.8814424180395017</v>
      </c>
      <c r="BI99" s="214">
        <f>'1b Historical level tables'!BI92</f>
        <v>1.8960180507587234</v>
      </c>
      <c r="BJ99" s="214">
        <f>'1b Historical level tables'!BJ92</f>
        <v>1.8960180507587234</v>
      </c>
      <c r="BK99" s="214">
        <f>'1b Historical level tables'!BK92</f>
        <v>2.0287579807936398</v>
      </c>
      <c r="BL99" s="214">
        <f>'1b Historical level tables'!BL92</f>
        <v>2.0272438221399556</v>
      </c>
      <c r="BM99" s="214">
        <f>'1b Historical level tables'!BM92</f>
        <v>1.9936208684223822</v>
      </c>
      <c r="BN99" s="214">
        <f>'1b Historical level tables'!BN92</f>
        <v>1.9957960593176978</v>
      </c>
      <c r="BO99" s="150"/>
      <c r="BP99" s="183" t="s">
        <v>561</v>
      </c>
      <c r="BQ99" s="214">
        <f t="shared" si="111"/>
        <v>2.722083240379908</v>
      </c>
      <c r="BR99" s="214">
        <f t="shared" si="112"/>
        <v>2.7506212913911261</v>
      </c>
      <c r="BS99" s="214">
        <f t="shared" si="113"/>
        <v>2.8476580649351089</v>
      </c>
      <c r="BT99" s="214">
        <f t="shared" si="114"/>
        <v>2.8712821226514578</v>
      </c>
      <c r="BU99" s="214">
        <f t="shared" si="115"/>
        <v>2.9510426215129986</v>
      </c>
      <c r="BV99" s="214">
        <f t="shared" si="116"/>
        <v>2.9641393516641728</v>
      </c>
      <c r="BW99" s="214">
        <f t="shared" si="117"/>
        <v>3.0258294789910662</v>
      </c>
      <c r="BX99" s="214">
        <f t="shared" si="118"/>
        <v>3.0075747007925409</v>
      </c>
      <c r="BY99" s="214">
        <f t="shared" si="119"/>
        <v>3.0176448709531885</v>
      </c>
      <c r="BZ99" s="214">
        <f t="shared" si="120"/>
        <v>2.9790896724651623</v>
      </c>
      <c r="CA99" s="214">
        <f t="shared" si="121"/>
        <v>3.1735383711994096</v>
      </c>
      <c r="CB99" s="180"/>
      <c r="CC99" s="214">
        <f t="shared" si="104"/>
        <v>3.2421433336893433</v>
      </c>
      <c r="CD99" s="214">
        <f t="shared" si="105"/>
        <v>3.2421433336893433</v>
      </c>
      <c r="CE99" s="214">
        <f t="shared" si="106"/>
        <v>3.3210838967990401</v>
      </c>
      <c r="CF99" s="214">
        <f t="shared" si="107"/>
        <v>3.3210838967990401</v>
      </c>
      <c r="CG99" s="214">
        <f t="shared" si="108"/>
        <v>3.5641492612625361</v>
      </c>
      <c r="CH99" s="214">
        <f t="shared" si="109"/>
        <v>3.5615523148907613</v>
      </c>
      <c r="CI99" s="214">
        <f t="shared" si="110"/>
        <v>3.5649630150303446</v>
      </c>
      <c r="CJ99" s="214">
        <f t="shared" si="110"/>
        <v>3.5697667311748731</v>
      </c>
    </row>
    <row r="100" spans="2:88" s="165" customFormat="1" ht="10.5" customHeight="1" x14ac:dyDescent="0.25">
      <c r="B100" s="182" t="s">
        <v>562</v>
      </c>
      <c r="C100" s="214">
        <f>'1b Historical level tables'!C93</f>
        <v>0</v>
      </c>
      <c r="D100" s="214">
        <f>'1b Historical level tables'!D93</f>
        <v>0</v>
      </c>
      <c r="E100" s="214">
        <f>'1b Historical level tables'!E93</f>
        <v>0</v>
      </c>
      <c r="F100" s="214">
        <f>'1b Historical level tables'!F93</f>
        <v>0</v>
      </c>
      <c r="G100" s="214">
        <f>'1b Historical level tables'!G93</f>
        <v>0</v>
      </c>
      <c r="H100" s="214">
        <f>'1b Historical level tables'!H93</f>
        <v>0</v>
      </c>
      <c r="I100" s="214">
        <f>'1b Historical level tables'!I93</f>
        <v>0</v>
      </c>
      <c r="J100" s="214">
        <f>'1b Historical level tables'!J93</f>
        <v>0</v>
      </c>
      <c r="K100" s="214">
        <f>'1b Historical level tables'!K93</f>
        <v>0</v>
      </c>
      <c r="L100" s="214">
        <f>'1b Historical level tables'!L93</f>
        <v>0</v>
      </c>
      <c r="M100" s="214">
        <f>'1b Historical level tables'!M93</f>
        <v>0</v>
      </c>
      <c r="N100" s="180"/>
      <c r="O100" s="214">
        <f>'1b Historical level tables'!O93</f>
        <v>0</v>
      </c>
      <c r="P100" s="214">
        <f>'1b Historical level tables'!P93</f>
        <v>0</v>
      </c>
      <c r="Q100" s="214">
        <f>'1b Historical level tables'!Q93</f>
        <v>0</v>
      </c>
      <c r="R100" s="214">
        <f>'1b Historical level tables'!R93</f>
        <v>0</v>
      </c>
      <c r="S100" s="214">
        <f>'1b Historical level tables'!S93</f>
        <v>0</v>
      </c>
      <c r="T100" s="214">
        <f>'1b Historical level tables'!T93</f>
        <v>0</v>
      </c>
      <c r="U100" s="214">
        <f>'1b Historical level tables'!U93</f>
        <v>-20.568736962241086</v>
      </c>
      <c r="V100" s="214">
        <f>'1b Historical level tables'!V93</f>
        <v>-20.686572981316385</v>
      </c>
      <c r="W100" s="150"/>
      <c r="X100" s="182" t="s">
        <v>562</v>
      </c>
      <c r="Y100" s="214">
        <f>'1b Historical level tables'!Y93</f>
        <v>0</v>
      </c>
      <c r="Z100" s="214">
        <f>'1b Historical level tables'!Z93</f>
        <v>0</v>
      </c>
      <c r="AA100" s="214">
        <f>'1b Historical level tables'!AA93</f>
        <v>0</v>
      </c>
      <c r="AB100" s="214">
        <f>'1b Historical level tables'!AB93</f>
        <v>0</v>
      </c>
      <c r="AC100" s="214">
        <f>'1b Historical level tables'!AC93</f>
        <v>0</v>
      </c>
      <c r="AD100" s="214">
        <f>'1b Historical level tables'!AD93</f>
        <v>0</v>
      </c>
      <c r="AE100" s="214">
        <f>'1b Historical level tables'!AE93</f>
        <v>0</v>
      </c>
      <c r="AF100" s="214">
        <f>'1b Historical level tables'!AF93</f>
        <v>0</v>
      </c>
      <c r="AG100" s="214">
        <f>'1b Historical level tables'!AG93</f>
        <v>0</v>
      </c>
      <c r="AH100" s="214">
        <f>'1b Historical level tables'!AH93</f>
        <v>0</v>
      </c>
      <c r="AI100" s="214">
        <f>'1b Historical level tables'!AI93</f>
        <v>0</v>
      </c>
      <c r="AJ100" s="180"/>
      <c r="AK100" s="214">
        <f>'1b Historical level tables'!AK93</f>
        <v>0</v>
      </c>
      <c r="AL100" s="214">
        <f>'1b Historical level tables'!AL93</f>
        <v>0</v>
      </c>
      <c r="AM100" s="214">
        <f>'1b Historical level tables'!AM93</f>
        <v>0</v>
      </c>
      <c r="AN100" s="214">
        <f>'1b Historical level tables'!AN93</f>
        <v>0</v>
      </c>
      <c r="AO100" s="214">
        <f>'1b Historical level tables'!AO93</f>
        <v>0</v>
      </c>
      <c r="AP100" s="214">
        <f>'1b Historical level tables'!AP93</f>
        <v>0</v>
      </c>
      <c r="AQ100" s="214">
        <f>'1b Historical level tables'!AQ93</f>
        <v>-19.649276227083682</v>
      </c>
      <c r="AR100" s="214">
        <f>'1b Historical level tables'!AR93</f>
        <v>-19.922776732871721</v>
      </c>
      <c r="AT100" s="182" t="s">
        <v>562</v>
      </c>
      <c r="AU100" s="214">
        <f>'1b Historical level tables'!AU93</f>
        <v>0</v>
      </c>
      <c r="AV100" s="214">
        <f>'1b Historical level tables'!AV93</f>
        <v>0</v>
      </c>
      <c r="AW100" s="214">
        <f>'1b Historical level tables'!AW93</f>
        <v>0</v>
      </c>
      <c r="AX100" s="214">
        <f>'1b Historical level tables'!AX93</f>
        <v>0</v>
      </c>
      <c r="AY100" s="214">
        <f>'1b Historical level tables'!AY93</f>
        <v>0</v>
      </c>
      <c r="AZ100" s="214">
        <f>'1b Historical level tables'!AZ93</f>
        <v>0</v>
      </c>
      <c r="BA100" s="214">
        <f>'1b Historical level tables'!BA93</f>
        <v>0</v>
      </c>
      <c r="BB100" s="214">
        <f>'1b Historical level tables'!BB93</f>
        <v>0</v>
      </c>
      <c r="BC100" s="214">
        <f>'1b Historical level tables'!BC93</f>
        <v>0</v>
      </c>
      <c r="BD100" s="214">
        <f>'1b Historical level tables'!BD93</f>
        <v>0</v>
      </c>
      <c r="BE100" s="214">
        <f>'1b Historical level tables'!BE93</f>
        <v>0</v>
      </c>
      <c r="BF100" s="180"/>
      <c r="BG100" s="214">
        <f>'1b Historical level tables'!BG93</f>
        <v>0</v>
      </c>
      <c r="BH100" s="214">
        <f>'1b Historical level tables'!BH93</f>
        <v>0</v>
      </c>
      <c r="BI100" s="214">
        <f>'1b Historical level tables'!BI93</f>
        <v>0</v>
      </c>
      <c r="BJ100" s="214">
        <f>'1b Historical level tables'!BJ93</f>
        <v>0</v>
      </c>
      <c r="BK100" s="214">
        <f>'1b Historical level tables'!BK93</f>
        <v>0</v>
      </c>
      <c r="BL100" s="214">
        <f>'1b Historical level tables'!BL93</f>
        <v>0</v>
      </c>
      <c r="BM100" s="214">
        <f>'1b Historical level tables'!BM93</f>
        <v>-28.916528115702675</v>
      </c>
      <c r="BN100" s="214">
        <f>'1b Historical level tables'!BN93</f>
        <v>-29.111455362094244</v>
      </c>
      <c r="BO100" s="150"/>
      <c r="BP100" s="182" t="s">
        <v>562</v>
      </c>
      <c r="BQ100" s="214">
        <f t="shared" si="111"/>
        <v>0</v>
      </c>
      <c r="BR100" s="214">
        <f t="shared" si="112"/>
        <v>0</v>
      </c>
      <c r="BS100" s="214">
        <f t="shared" si="113"/>
        <v>0</v>
      </c>
      <c r="BT100" s="214">
        <f t="shared" si="114"/>
        <v>0</v>
      </c>
      <c r="BU100" s="214">
        <f t="shared" si="115"/>
        <v>0</v>
      </c>
      <c r="BV100" s="214">
        <f t="shared" si="116"/>
        <v>0</v>
      </c>
      <c r="BW100" s="214">
        <f t="shared" si="117"/>
        <v>0</v>
      </c>
      <c r="BX100" s="214">
        <f t="shared" si="118"/>
        <v>0</v>
      </c>
      <c r="BY100" s="214">
        <f t="shared" si="119"/>
        <v>0</v>
      </c>
      <c r="BZ100" s="214">
        <f t="shared" si="120"/>
        <v>0</v>
      </c>
      <c r="CA100" s="214">
        <f t="shared" si="121"/>
        <v>0</v>
      </c>
      <c r="CB100" s="180"/>
      <c r="CC100" s="214">
        <f t="shared" si="104"/>
        <v>0</v>
      </c>
      <c r="CD100" s="214">
        <f t="shared" si="105"/>
        <v>0</v>
      </c>
      <c r="CE100" s="214">
        <f t="shared" si="106"/>
        <v>0</v>
      </c>
      <c r="CF100" s="214">
        <f t="shared" si="107"/>
        <v>0</v>
      </c>
      <c r="CG100" s="214">
        <f t="shared" si="108"/>
        <v>0</v>
      </c>
      <c r="CH100" s="214">
        <f t="shared" si="109"/>
        <v>0</v>
      </c>
      <c r="CI100" s="214">
        <f t="shared" si="110"/>
        <v>-49.485265077943765</v>
      </c>
      <c r="CJ100" s="214">
        <f t="shared" si="110"/>
        <v>-49.798028343410628</v>
      </c>
    </row>
    <row r="101" spans="2:88" s="165" customFormat="1" ht="10.5" customHeight="1" x14ac:dyDescent="0.25">
      <c r="B101" s="182" t="s">
        <v>563</v>
      </c>
      <c r="C101" s="214">
        <f>'1b Historical level tables'!C94</f>
        <v>89.954191501278132</v>
      </c>
      <c r="D101" s="214">
        <f>'1b Historical level tables'!D94</f>
        <v>90.661585149091465</v>
      </c>
      <c r="E101" s="214">
        <f>'1b Historical level tables'!E94</f>
        <v>94.203556727741358</v>
      </c>
      <c r="F101" s="214">
        <f>'1b Historical level tables'!F94</f>
        <v>94.841089479919006</v>
      </c>
      <c r="G101" s="214">
        <f>'1b Historical level tables'!G94</f>
        <v>97.330317409107764</v>
      </c>
      <c r="H101" s="214">
        <f>'1b Historical level tables'!H94</f>
        <v>97.661377422182099</v>
      </c>
      <c r="I101" s="214">
        <f>'1b Historical level tables'!I94</f>
        <v>100.63494799187637</v>
      </c>
      <c r="J101" s="214">
        <f>'1b Historical level tables'!J94</f>
        <v>99.882031375475293</v>
      </c>
      <c r="K101" s="214">
        <f>'1b Historical level tables'!K94</f>
        <v>100.21795654830457</v>
      </c>
      <c r="L101" s="214">
        <f>'1b Historical level tables'!L94</f>
        <v>101.68687487325928</v>
      </c>
      <c r="M101" s="214">
        <f>'1b Historical level tables'!M94</f>
        <v>174.74680982599233</v>
      </c>
      <c r="N101" s="180"/>
      <c r="O101" s="214">
        <f>'1b Historical level tables'!O94</f>
        <v>178.70986861300551</v>
      </c>
      <c r="P101" s="214">
        <f>'1b Historical level tables'!P94</f>
        <v>178.70986861300551</v>
      </c>
      <c r="Q101" s="214">
        <f>'1b Historical level tables'!Q94</f>
        <v>201.90266203728615</v>
      </c>
      <c r="R101" s="214">
        <f>'1b Historical level tables'!R94</f>
        <v>201.90266203728615</v>
      </c>
      <c r="S101" s="214">
        <f>'1b Historical level tables'!S94</f>
        <v>209.54836309008647</v>
      </c>
      <c r="T101" s="214">
        <f>'1b Historical level tables'!T94</f>
        <v>209.47332444429236</v>
      </c>
      <c r="U101" s="214">
        <f>'1b Historical level tables'!U94</f>
        <v>208.91306381019979</v>
      </c>
      <c r="V101" s="214">
        <f>'1b Historical level tables'!V94</f>
        <v>208.97738812767162</v>
      </c>
      <c r="W101" s="150"/>
      <c r="X101" s="182" t="s">
        <v>563</v>
      </c>
      <c r="Y101" s="214">
        <f>'1b Historical level tables'!Y94</f>
        <v>90.231795626230877</v>
      </c>
      <c r="Z101" s="214">
        <f>'1b Historical level tables'!Z94</f>
        <v>90.942720441974146</v>
      </c>
      <c r="AA101" s="214">
        <f>'1b Historical level tables'!AA94</f>
        <v>94.488766445158518</v>
      </c>
      <c r="AB101" s="214">
        <f>'1b Historical level tables'!AB94</f>
        <v>95.128743852056928</v>
      </c>
      <c r="AC101" s="214">
        <f>'1b Historical level tables'!AC94</f>
        <v>97.621231320873292</v>
      </c>
      <c r="AD101" s="214">
        <f>'1b Historical level tables'!AD94</f>
        <v>97.95446436036606</v>
      </c>
      <c r="AE101" s="214">
        <f>'1b Historical level tables'!AE94</f>
        <v>100.92966469987412</v>
      </c>
      <c r="AF101" s="214">
        <f>'1b Historical level tables'!AF94</f>
        <v>100.17756296837999</v>
      </c>
      <c r="AG101" s="214">
        <f>'1b Historical level tables'!AG94</f>
        <v>100.51511791102307</v>
      </c>
      <c r="AH101" s="214">
        <f>'1b Historical level tables'!AH94</f>
        <v>101.98946880202382</v>
      </c>
      <c r="AI101" s="214">
        <f>'1b Historical level tables'!AI94</f>
        <v>175.05836748873284</v>
      </c>
      <c r="AJ101" s="180"/>
      <c r="AK101" s="214">
        <f>'1b Historical level tables'!AK94</f>
        <v>179.03718071727954</v>
      </c>
      <c r="AL101" s="214">
        <f>'1b Historical level tables'!AL94</f>
        <v>179.03718071727954</v>
      </c>
      <c r="AM101" s="214">
        <f>'1b Historical level tables'!AM94</f>
        <v>202.24301230007077</v>
      </c>
      <c r="AN101" s="214">
        <f>'1b Historical level tables'!AN94</f>
        <v>202.24301230007077</v>
      </c>
      <c r="AO101" s="214">
        <f>'1b Historical level tables'!AO94</f>
        <v>209.49153393368638</v>
      </c>
      <c r="AP101" s="214">
        <f>'1b Historical level tables'!AP94</f>
        <v>209.42132751876247</v>
      </c>
      <c r="AQ101" s="214">
        <f>'1b Historical level tables'!AQ94</f>
        <v>209.73668465735832</v>
      </c>
      <c r="AR101" s="214">
        <f>'1b Historical level tables'!AR94</f>
        <v>209.63882284254467</v>
      </c>
      <c r="AT101" s="182" t="s">
        <v>563</v>
      </c>
      <c r="AU101" s="214">
        <f>'1b Historical level tables'!AU94</f>
        <v>115.12266114799611</v>
      </c>
      <c r="AV101" s="214">
        <f>'1b Historical level tables'!AV94</f>
        <v>116.39299283424974</v>
      </c>
      <c r="AW101" s="214">
        <f>'1b Historical level tables'!AW94</f>
        <v>119.87040737157623</v>
      </c>
      <c r="AX101" s="214">
        <f>'1b Historical level tables'!AX94</f>
        <v>120.87005360617376</v>
      </c>
      <c r="AY101" s="214">
        <f>'1b Historical level tables'!AY94</f>
        <v>123.72322842589558</v>
      </c>
      <c r="AZ101" s="214">
        <f>'1b Historical level tables'!AZ94</f>
        <v>124.29978943442619</v>
      </c>
      <c r="BA101" s="214">
        <f>'1b Historical level tables'!BA94</f>
        <v>126.32621340908987</v>
      </c>
      <c r="BB101" s="214">
        <f>'1b Historical level tables'!BB94</f>
        <v>125.8140493338626</v>
      </c>
      <c r="BC101" s="214">
        <f>'1b Historical level tables'!BC94</f>
        <v>126.32200050294777</v>
      </c>
      <c r="BD101" s="214">
        <f>'1b Historical level tables'!BD94</f>
        <v>122.18115504534576</v>
      </c>
      <c r="BE101" s="214">
        <f>'1b Historical level tables'!BE94</f>
        <v>129.5951336955761</v>
      </c>
      <c r="BF101" s="180"/>
      <c r="BG101" s="214">
        <f>'1b Historical level tables'!BG94</f>
        <v>130.38649111959694</v>
      </c>
      <c r="BH101" s="214">
        <f>'1b Historical level tables'!BH94</f>
        <v>130.38649111959694</v>
      </c>
      <c r="BI101" s="214">
        <f>'1b Historical level tables'!BI94</f>
        <v>131.39660207908494</v>
      </c>
      <c r="BJ101" s="214">
        <f>'1b Historical level tables'!BJ94</f>
        <v>131.39660207908494</v>
      </c>
      <c r="BK101" s="214">
        <f>'1b Historical level tables'!BK94</f>
        <v>140.59565783692634</v>
      </c>
      <c r="BL101" s="214">
        <f>'1b Historical level tables'!BL94</f>
        <v>140.49072460487031</v>
      </c>
      <c r="BM101" s="214">
        <f>'1b Historical level tables'!BM94</f>
        <v>109.24408055562807</v>
      </c>
      <c r="BN101" s="214">
        <f>'1b Historical level tables'!BN94</f>
        <v>109.19989696508067</v>
      </c>
      <c r="BO101" s="150"/>
      <c r="BP101" s="182" t="s">
        <v>563</v>
      </c>
      <c r="BQ101" s="214">
        <f t="shared" si="111"/>
        <v>205.07685264927426</v>
      </c>
      <c r="BR101" s="214">
        <f t="shared" si="112"/>
        <v>207.0545779833412</v>
      </c>
      <c r="BS101" s="214">
        <f t="shared" si="113"/>
        <v>214.07396409931761</v>
      </c>
      <c r="BT101" s="214">
        <f t="shared" si="114"/>
        <v>215.71114308609276</v>
      </c>
      <c r="BU101" s="214">
        <f t="shared" si="115"/>
        <v>221.05354583500335</v>
      </c>
      <c r="BV101" s="214">
        <f t="shared" si="116"/>
        <v>221.96116685660829</v>
      </c>
      <c r="BW101" s="214">
        <f t="shared" si="117"/>
        <v>226.96116140096626</v>
      </c>
      <c r="BX101" s="214">
        <f t="shared" si="118"/>
        <v>225.69608070933788</v>
      </c>
      <c r="BY101" s="214">
        <f t="shared" si="119"/>
        <v>226.53995705125234</v>
      </c>
      <c r="BZ101" s="214">
        <f t="shared" si="120"/>
        <v>223.86802991860503</v>
      </c>
      <c r="CA101" s="214">
        <f t="shared" si="121"/>
        <v>304.3419435215684</v>
      </c>
      <c r="CB101" s="180"/>
      <c r="CC101" s="214">
        <f t="shared" si="104"/>
        <v>309.09635973260242</v>
      </c>
      <c r="CD101" s="214">
        <f t="shared" si="105"/>
        <v>309.09635973260242</v>
      </c>
      <c r="CE101" s="214">
        <f t="shared" si="106"/>
        <v>333.29926411637109</v>
      </c>
      <c r="CF101" s="214">
        <f t="shared" si="107"/>
        <v>333.29926411637109</v>
      </c>
      <c r="CG101" s="214">
        <f t="shared" si="108"/>
        <v>350.14402092701278</v>
      </c>
      <c r="CH101" s="214">
        <f t="shared" si="109"/>
        <v>349.96404904916267</v>
      </c>
      <c r="CI101" s="214">
        <f t="shared" si="110"/>
        <v>318.15714436582789</v>
      </c>
      <c r="CJ101" s="214">
        <f t="shared" si="110"/>
        <v>318.1772850927523</v>
      </c>
    </row>
    <row r="102" spans="2:88" s="165" customFormat="1" ht="10.5" customHeight="1" x14ac:dyDescent="0.25">
      <c r="B102"/>
      <c r="C102"/>
      <c r="D102"/>
      <c r="E102"/>
      <c r="F102"/>
      <c r="G102"/>
      <c r="H102"/>
      <c r="I102"/>
      <c r="J102"/>
      <c r="K102"/>
      <c r="L102"/>
      <c r="M102"/>
      <c r="N102"/>
      <c r="O102"/>
      <c r="P102"/>
      <c r="Q102"/>
      <c r="R102"/>
      <c r="S102"/>
      <c r="T102"/>
      <c r="U102"/>
      <c r="V102"/>
      <c r="W102" s="150"/>
      <c r="X102"/>
      <c r="Y102"/>
      <c r="Z102"/>
      <c r="AA102"/>
      <c r="AB102"/>
      <c r="AC102"/>
      <c r="AD102"/>
      <c r="AE102"/>
      <c r="AF102"/>
      <c r="AG102"/>
      <c r="AH102"/>
      <c r="AI102"/>
      <c r="AJ102"/>
      <c r="AT102"/>
      <c r="AU102"/>
      <c r="AV102"/>
      <c r="AW102"/>
      <c r="AX102"/>
      <c r="AY102"/>
      <c r="AZ102"/>
      <c r="BA102"/>
      <c r="BB102"/>
      <c r="BC102"/>
      <c r="BD102"/>
      <c r="BE102"/>
      <c r="BF102"/>
      <c r="BG102"/>
      <c r="BH102"/>
      <c r="BI102"/>
      <c r="BJ102"/>
      <c r="BK102"/>
      <c r="BL102"/>
      <c r="BM102"/>
      <c r="BN102"/>
      <c r="BO102" s="150"/>
      <c r="BP102" s="182" t="s">
        <v>564</v>
      </c>
      <c r="BQ102" s="214">
        <f>BQ101*1.05</f>
        <v>215.33069528173797</v>
      </c>
      <c r="BR102" s="214">
        <f t="shared" ref="BR102:CA102" si="122">BR101*1.05</f>
        <v>217.40730688250827</v>
      </c>
      <c r="BS102" s="214">
        <f t="shared" si="122"/>
        <v>224.7776623042835</v>
      </c>
      <c r="BT102" s="214">
        <f t="shared" si="122"/>
        <v>226.49670024039742</v>
      </c>
      <c r="BU102" s="214">
        <f t="shared" si="122"/>
        <v>232.10622312675352</v>
      </c>
      <c r="BV102" s="214">
        <f t="shared" si="122"/>
        <v>233.05922519943871</v>
      </c>
      <c r="BW102" s="214">
        <f t="shared" si="122"/>
        <v>238.30921947101459</v>
      </c>
      <c r="BX102" s="214">
        <f t="shared" si="122"/>
        <v>236.98088474480477</v>
      </c>
      <c r="BY102" s="214">
        <f t="shared" si="122"/>
        <v>237.86695490381499</v>
      </c>
      <c r="BZ102" s="214">
        <f t="shared" si="122"/>
        <v>235.06143141453529</v>
      </c>
      <c r="CA102" s="214">
        <f t="shared" si="122"/>
        <v>319.55904069764682</v>
      </c>
      <c r="CB102" s="180"/>
      <c r="CC102" s="214">
        <f t="shared" ref="CC102:CH102" si="123">CC101*1.05</f>
        <v>324.55117771923256</v>
      </c>
      <c r="CD102" s="214">
        <f t="shared" si="123"/>
        <v>324.55117771923256</v>
      </c>
      <c r="CE102" s="214">
        <f t="shared" si="123"/>
        <v>349.96422732218969</v>
      </c>
      <c r="CF102" s="214">
        <f t="shared" si="123"/>
        <v>349.96422732218969</v>
      </c>
      <c r="CG102" s="214">
        <f t="shared" si="123"/>
        <v>367.65122197336342</v>
      </c>
      <c r="CH102" s="214">
        <f t="shared" si="123"/>
        <v>367.46225150162081</v>
      </c>
      <c r="CI102" s="214">
        <f t="shared" ref="CI102" si="124">CI101*1.05</f>
        <v>334.06500158411927</v>
      </c>
      <c r="CJ102" s="214">
        <f t="shared" ref="CJ102" si="125">CJ101*1.05</f>
        <v>334.08614934738995</v>
      </c>
    </row>
    <row r="103" spans="2:88" s="167" customFormat="1" ht="10.5" customHeight="1" x14ac:dyDescent="0.2">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6"/>
      <c r="BW103" s="176"/>
      <c r="BX103" s="176"/>
      <c r="BY103" s="176"/>
      <c r="BZ103" s="176"/>
      <c r="CA103" s="176"/>
      <c r="CB103" s="176"/>
      <c r="CC103" s="176"/>
      <c r="CD103" s="176"/>
      <c r="CE103" s="176"/>
      <c r="CF103" s="176"/>
      <c r="CG103" s="176"/>
      <c r="CH103" s="176"/>
    </row>
    <row r="104" spans="2:88" s="165" customFormat="1" ht="38.25" customHeight="1" x14ac:dyDescent="0.25">
      <c r="B104" s="178" t="s">
        <v>565</v>
      </c>
      <c r="C104" s="179" t="s">
        <v>533</v>
      </c>
      <c r="D104" s="179" t="s">
        <v>534</v>
      </c>
      <c r="E104" s="179" t="s">
        <v>535</v>
      </c>
      <c r="F104" s="179" t="s">
        <v>536</v>
      </c>
      <c r="G104" s="179" t="s">
        <v>537</v>
      </c>
      <c r="H104" s="179" t="s">
        <v>538</v>
      </c>
      <c r="I104" s="179" t="s">
        <v>539</v>
      </c>
      <c r="J104" s="179" t="s">
        <v>540</v>
      </c>
      <c r="K104" s="179" t="s">
        <v>541</v>
      </c>
      <c r="L104" s="179" t="s">
        <v>542</v>
      </c>
      <c r="M104" s="179" t="s">
        <v>543</v>
      </c>
      <c r="N104" s="180"/>
      <c r="O104" s="179" t="s">
        <v>544</v>
      </c>
      <c r="P104" s="179" t="s">
        <v>545</v>
      </c>
      <c r="Q104" s="179" t="s">
        <v>546</v>
      </c>
      <c r="R104" s="181" t="s">
        <v>547</v>
      </c>
      <c r="S104" s="181" t="s">
        <v>548</v>
      </c>
      <c r="T104" s="181" t="s">
        <v>549</v>
      </c>
      <c r="U104" s="181" t="s">
        <v>106</v>
      </c>
      <c r="V104" s="181" t="s">
        <v>107</v>
      </c>
      <c r="W104" s="150"/>
      <c r="X104" s="178" t="s">
        <v>565</v>
      </c>
      <c r="Y104" s="179" t="s">
        <v>533</v>
      </c>
      <c r="Z104" s="179" t="s">
        <v>534</v>
      </c>
      <c r="AA104" s="179" t="s">
        <v>535</v>
      </c>
      <c r="AB104" s="179" t="s">
        <v>536</v>
      </c>
      <c r="AC104" s="179" t="s">
        <v>537</v>
      </c>
      <c r="AD104" s="179" t="s">
        <v>538</v>
      </c>
      <c r="AE104" s="179" t="s">
        <v>539</v>
      </c>
      <c r="AF104" s="179" t="s">
        <v>540</v>
      </c>
      <c r="AG104" s="179" t="s">
        <v>541</v>
      </c>
      <c r="AH104" s="179" t="s">
        <v>542</v>
      </c>
      <c r="AI104" s="179" t="s">
        <v>543</v>
      </c>
      <c r="AJ104" s="180"/>
      <c r="AK104" s="179" t="s">
        <v>544</v>
      </c>
      <c r="AL104" s="179" t="s">
        <v>545</v>
      </c>
      <c r="AM104" s="179" t="s">
        <v>546</v>
      </c>
      <c r="AN104" s="181" t="s">
        <v>547</v>
      </c>
      <c r="AO104" s="181" t="s">
        <v>548</v>
      </c>
      <c r="AP104" s="181" t="s">
        <v>549</v>
      </c>
      <c r="AQ104" s="181" t="s">
        <v>106</v>
      </c>
      <c r="AR104" s="181" t="s">
        <v>107</v>
      </c>
      <c r="AT104" s="178" t="s">
        <v>565</v>
      </c>
      <c r="AU104" s="179" t="s">
        <v>533</v>
      </c>
      <c r="AV104" s="179" t="s">
        <v>534</v>
      </c>
      <c r="AW104" s="179" t="s">
        <v>535</v>
      </c>
      <c r="AX104" s="179" t="s">
        <v>536</v>
      </c>
      <c r="AY104" s="179" t="s">
        <v>537</v>
      </c>
      <c r="AZ104" s="179" t="s">
        <v>538</v>
      </c>
      <c r="BA104" s="179" t="s">
        <v>539</v>
      </c>
      <c r="BB104" s="179" t="s">
        <v>540</v>
      </c>
      <c r="BC104" s="179" t="s">
        <v>541</v>
      </c>
      <c r="BD104" s="179" t="s">
        <v>542</v>
      </c>
      <c r="BE104" s="179" t="s">
        <v>543</v>
      </c>
      <c r="BF104" s="180"/>
      <c r="BG104" s="179" t="s">
        <v>544</v>
      </c>
      <c r="BH104" s="179" t="s">
        <v>545</v>
      </c>
      <c r="BI104" s="179" t="s">
        <v>546</v>
      </c>
      <c r="BJ104" s="181" t="s">
        <v>547</v>
      </c>
      <c r="BK104" s="181" t="s">
        <v>548</v>
      </c>
      <c r="BL104" s="181" t="s">
        <v>549</v>
      </c>
      <c r="BM104" s="181" t="s">
        <v>106</v>
      </c>
      <c r="BN104" s="181" t="s">
        <v>107</v>
      </c>
      <c r="BO104" s="150"/>
      <c r="BP104" s="178" t="s">
        <v>565</v>
      </c>
      <c r="BQ104" s="179" t="s">
        <v>533</v>
      </c>
      <c r="BR104" s="179" t="s">
        <v>534</v>
      </c>
      <c r="BS104" s="179" t="s">
        <v>535</v>
      </c>
      <c r="BT104" s="179" t="s">
        <v>536</v>
      </c>
      <c r="BU104" s="179" t="s">
        <v>537</v>
      </c>
      <c r="BV104" s="179" t="s">
        <v>538</v>
      </c>
      <c r="BW104" s="179" t="s">
        <v>539</v>
      </c>
      <c r="BX104" s="179" t="s">
        <v>540</v>
      </c>
      <c r="BY104" s="179" t="s">
        <v>541</v>
      </c>
      <c r="BZ104" s="179" t="s">
        <v>542</v>
      </c>
      <c r="CA104" s="179" t="s">
        <v>543</v>
      </c>
      <c r="CB104" s="180"/>
      <c r="CC104" s="179" t="s">
        <v>544</v>
      </c>
      <c r="CD104" s="179" t="s">
        <v>545</v>
      </c>
      <c r="CE104" s="179" t="s">
        <v>546</v>
      </c>
      <c r="CF104" s="181" t="s">
        <v>547</v>
      </c>
      <c r="CG104" s="181" t="s">
        <v>548</v>
      </c>
      <c r="CH104" s="181" t="s">
        <v>549</v>
      </c>
      <c r="CI104" s="181" t="s">
        <v>106</v>
      </c>
      <c r="CJ104" s="181" t="s">
        <v>107</v>
      </c>
    </row>
    <row r="105" spans="2:88" s="165" customFormat="1" ht="10.5" customHeight="1" x14ac:dyDescent="0.25">
      <c r="B105" s="182" t="s">
        <v>550</v>
      </c>
      <c r="C105" s="214">
        <f>((IF('1b Historical level tables'!C98="-",0,'1b Historical level tables'!C98)-(IF('1b Historical level tables'!C82="-",0,'1b Historical level tables'!C82)))*'1c Consumption adjusted levels'!$C$7/3.1)+IF('1b Historical level tables'!C82="-",0,'1b Historical level tables'!C82)</f>
        <v>155.90441726789425</v>
      </c>
      <c r="D105" s="214">
        <f>((IF('1b Historical level tables'!D98="-",0,'1b Historical level tables'!D98)-(IF('1b Historical level tables'!D82="-",0,'1b Historical level tables'!D82)))*'1c Consumption adjusted levels'!$C$7/3.1)+IF('1b Historical level tables'!D82="-",0,'1b Historical level tables'!D82)</f>
        <v>149.18325460968612</v>
      </c>
      <c r="E105" s="214">
        <f>((IF('1b Historical level tables'!E98="-",0,'1b Historical level tables'!E98)-(IF('1b Historical level tables'!E82="-",0,'1b Historical level tables'!E82)))*'1c Consumption adjusted levels'!$C$7/3.1)+IF('1b Historical level tables'!E82="-",0,'1b Historical level tables'!E82)</f>
        <v>164.00030154598235</v>
      </c>
      <c r="F105" s="214">
        <f>((IF('1b Historical level tables'!F98="-",0,'1b Historical level tables'!F98)-(IF('1b Historical level tables'!F82="-",0,'1b Historical level tables'!F82)))*'1c Consumption adjusted levels'!$C$7/3.1)+IF('1b Historical level tables'!F82="-",0,'1b Historical level tables'!F82)</f>
        <v>179.11213462343758</v>
      </c>
      <c r="G105" s="214">
        <f>((IF('1b Historical level tables'!G98="-",0,'1b Historical level tables'!G98)-(IF('1b Historical level tables'!G82="-",0,'1b Historical level tables'!G82)))*'1c Consumption adjusted levels'!$C$7/3.1)+IF('1b Historical level tables'!G82="-",0,'1b Historical level tables'!G82)</f>
        <v>212.82249469929468</v>
      </c>
      <c r="H105" s="214">
        <f>((IF('1b Historical level tables'!H98="-",0,'1b Historical level tables'!H98)-(IF('1b Historical level tables'!H82="-",0,'1b Historical level tables'!H82)))*'1c Consumption adjusted levels'!$C$7/3.1)+IF('1b Historical level tables'!H82="-",0,'1b Historical level tables'!H82)</f>
        <v>192.33767067495862</v>
      </c>
      <c r="I105" s="214">
        <f>((IF('1b Historical level tables'!I98="-",0,'1b Historical level tables'!I98)-(IF('1b Historical level tables'!I82="-",0,'1b Historical level tables'!I82)))*'1c Consumption adjusted levels'!$C$7/3.1)+IF('1b Historical level tables'!I82="-",0,'1b Historical level tables'!I82)</f>
        <v>185.67579969586257</v>
      </c>
      <c r="J105" s="214">
        <f>((IF('1b Historical level tables'!J98="-",0,'1b Historical level tables'!J98)-(IF('1b Historical level tables'!J82="-",0,'1b Historical level tables'!J82)))*'1c Consumption adjusted levels'!$C$7/3.1)+IF('1b Historical level tables'!J82="-",0,'1b Historical level tables'!J82)</f>
        <v>162.24939907170486</v>
      </c>
      <c r="K105" s="214">
        <f>((IF('1b Historical level tables'!K98="-",0,'1b Historical level tables'!K98)-(IF('1b Historical level tables'!K82="-",0,'1b Historical level tables'!K82)))*'1c Consumption adjusted levels'!$C$7/3.1)+IF('1b Historical level tables'!K82="-",0,'1b Historical level tables'!K82)</f>
        <v>192.83894706919443</v>
      </c>
      <c r="L105" s="214">
        <f>((IF('1b Historical level tables'!L98="-",0,'1b Historical level tables'!L98)-(IF('1b Historical level tables'!L82="-",0,'1b Historical level tables'!L82)))*'1c Consumption adjusted levels'!$C$7/3.1)+IF('1b Historical level tables'!L82="-",0,'1b Historical level tables'!L82)</f>
        <v>242.04584304675112</v>
      </c>
      <c r="M105" s="214">
        <f>((IF('1b Historical level tables'!M98="-",0,'1b Historical level tables'!M98)-(IF('1b Historical level tables'!M82="-",0,'1b Historical level tables'!M82)))*'1c Consumption adjusted levels'!$C$7/3.1)+IF('1b Historical level tables'!M82="-",0,'1b Historical level tables'!M82)</f>
        <v>448.79754415583545</v>
      </c>
      <c r="N105" s="180"/>
      <c r="O105" s="214">
        <f>((IF('1b Historical level tables'!O98="-",0,'1b Historical level tables'!O98)-(IF('1b Historical level tables'!O82="-",0,'1b Historical level tables'!O82)))*'1c Consumption adjusted levels'!$C$7/3.1)+IF('1b Historical level tables'!O82="-",0,'1b Historical level tables'!O82)</f>
        <v>1005.5136076845566</v>
      </c>
      <c r="P105" s="214">
        <f>((IF('1b Historical level tables'!P98="-",0,'1b Historical level tables'!P98)-(IF('1b Historical level tables'!P82="-",0,'1b Historical level tables'!P82)))*'1c Consumption adjusted levels'!$C$7/3.1)+IF('1b Historical level tables'!P82="-",0,'1b Historical level tables'!P82)</f>
        <v>1391.0875001094882</v>
      </c>
      <c r="Q105" s="214">
        <f>((IF('1b Historical level tables'!Q98="-",0,'1b Historical level tables'!Q98)-(IF('1b Historical level tables'!Q82="-",0,'1b Historical level tables'!Q82)))*'1c Consumption adjusted levels'!$C$7/3.1)+IF('1b Historical level tables'!Q82="-",0,'1b Historical level tables'!Q82)</f>
        <v>949.320472505373</v>
      </c>
      <c r="R105" s="214">
        <f>((IF('1b Historical level tables'!R98="-",0,'1b Historical level tables'!R98)-(IF('1b Historical level tables'!R82="-",0,'1b Historical level tables'!R82)))*'1c Consumption adjusted levels'!$C$7/3.1)+IF('1b Historical level tables'!R82="-",0,'1b Historical level tables'!R82)</f>
        <v>429.66879065618389</v>
      </c>
      <c r="S105" s="214">
        <f>((IF('1b Historical level tables'!S98="-",0,'1b Historical level tables'!S98)-(IF('1b Historical level tables'!S82="-",0,'1b Historical level tables'!S82)))*'1c Consumption adjusted levels'!$C$7/3.1)+IF('1b Historical level tables'!S82="-",0,'1b Historical level tables'!S82)</f>
        <v>380.99959429095202</v>
      </c>
      <c r="T105" s="214">
        <f>((IF('1b Historical level tables'!T98="-",0,'1b Historical level tables'!T98)-(IF('1b Historical level tables'!T82="-",0,'1b Historical level tables'!T82)))*'1c Consumption adjusted levels'!$C$7/3.1)+IF('1b Historical level tables'!T82="-",0,'1b Historical level tables'!T82)</f>
        <v>412.38837562438863</v>
      </c>
      <c r="U105" s="214">
        <f>((IF('1b Historical level tables'!U98="-",0,'1b Historical level tables'!U98)-(IF('1b Historical level tables'!U82="-",0,'1b Historical level tables'!U82)))*'1c Consumption adjusted levels'!$C$7/3.1)+IF('1b Historical level tables'!U82="-",0,'1b Historical level tables'!U82)</f>
        <v>307.29200619142603</v>
      </c>
      <c r="V105" s="214">
        <f>((IF('1b Historical level tables'!V98="-",0,'1b Historical level tables'!V98)-(IF('1b Historical level tables'!V82="-",0,'1b Historical level tables'!V82)))*'1c Consumption adjusted levels'!$C$7/3.1)+IF('1b Historical level tables'!V82="-",0,'1b Historical level tables'!V82)</f>
        <v>261.26459396984194</v>
      </c>
      <c r="W105" s="150"/>
      <c r="X105" s="182" t="s">
        <v>550</v>
      </c>
      <c r="Y105" s="214">
        <f>((IF('1b Historical level tables'!Y98="-",0,'1b Historical level tables'!Y98)-(IF('1b Historical level tables'!Y82="-",0,'1b Historical level tables'!Y82)))*'1c Consumption adjusted levels'!$C$8/4.2)+IF('1b Historical level tables'!Y82="-",0,'1b Historical level tables'!Y82)</f>
        <v>226.16666492980605</v>
      </c>
      <c r="Z105" s="214">
        <f>((IF('1b Historical level tables'!Z98="-",0,'1b Historical level tables'!Z98)-(IF('1b Historical level tables'!Z82="-",0,'1b Historical level tables'!Z82)))*'1c Consumption adjusted levels'!$C$8/4.2)+IF('1b Historical level tables'!Z82="-",0,'1b Historical level tables'!Z82)</f>
        <v>216.71667203233801</v>
      </c>
      <c r="AA105" s="214">
        <f>((IF('1b Historical level tables'!AA98="-",0,'1b Historical level tables'!AA98)-(IF('1b Historical level tables'!AA82="-",0,'1b Historical level tables'!AA82)))*'1c Consumption adjusted levels'!$C$8/4.2)+IF('1b Historical level tables'!AA82="-",0,'1b Historical level tables'!AA82)</f>
        <v>237.68157317828059</v>
      </c>
      <c r="AB105" s="214">
        <f>((IF('1b Historical level tables'!AB98="-",0,'1b Historical level tables'!AB98)-(IF('1b Historical level tables'!AB82="-",0,'1b Historical level tables'!AB82)))*'1c Consumption adjusted levels'!$C$8/4.2)+IF('1b Historical level tables'!AB82="-",0,'1b Historical level tables'!AB82)</f>
        <v>260.32623700119535</v>
      </c>
      <c r="AC105" s="214">
        <f>((IF('1b Historical level tables'!AC98="-",0,'1b Historical level tables'!AC98)-(IF('1b Historical level tables'!AC82="-",0,'1b Historical level tables'!AC82)))*'1c Consumption adjusted levels'!$C$8/4.2)+IF('1b Historical level tables'!AC82="-",0,'1b Historical level tables'!AC82)</f>
        <v>308.17593487294073</v>
      </c>
      <c r="AD105" s="214">
        <f>((IF('1b Historical level tables'!AD98="-",0,'1b Historical level tables'!AD98)-(IF('1b Historical level tables'!AD82="-",0,'1b Historical level tables'!AD82)))*'1c Consumption adjusted levels'!$C$8/4.2)+IF('1b Historical level tables'!AD82="-",0,'1b Historical level tables'!AD82)</f>
        <v>279.36327701404275</v>
      </c>
      <c r="AE105" s="214">
        <f>((IF('1b Historical level tables'!AE98="-",0,'1b Historical level tables'!AE98)-(IF('1b Historical level tables'!AE82="-",0,'1b Historical level tables'!AE82)))*'1c Consumption adjusted levels'!$C$8/4.2)+IF('1b Historical level tables'!AE82="-",0,'1b Historical level tables'!AE82)</f>
        <v>269.59714111455742</v>
      </c>
      <c r="AF105" s="214">
        <f>((IF('1b Historical level tables'!AF98="-",0,'1b Historical level tables'!AF98)-(IF('1b Historical level tables'!AF82="-",0,'1b Historical level tables'!AF82)))*'1c Consumption adjusted levels'!$C$8/4.2)+IF('1b Historical level tables'!AF82="-",0,'1b Historical level tables'!AF82)</f>
        <v>235.24936524828624</v>
      </c>
      <c r="AG105" s="214">
        <f>((IF('1b Historical level tables'!AG98="-",0,'1b Historical level tables'!AG98)-(IF('1b Historical level tables'!AG82="-",0,'1b Historical level tables'!AG82)))*'1c Consumption adjusted levels'!$C$8/4.2)+IF('1b Historical level tables'!AG82="-",0,'1b Historical level tables'!AG82)</f>
        <v>279.663438943686</v>
      </c>
      <c r="AH105" s="214">
        <f>((IF('1b Historical level tables'!AH98="-",0,'1b Historical level tables'!AH98)-(IF('1b Historical level tables'!AH82="-",0,'1b Historical level tables'!AH82)))*'1c Consumption adjusted levels'!$C$8/4.2)+IF('1b Historical level tables'!AH82="-",0,'1b Historical level tables'!AH82)</f>
        <v>352.97708076708869</v>
      </c>
      <c r="AI105" s="214">
        <f>((IF('1b Historical level tables'!AI98="-",0,'1b Historical level tables'!AI98)-(IF('1b Historical level tables'!AI82="-",0,'1b Historical level tables'!AI82)))*'1c Consumption adjusted levels'!$C$8/4.2)+IF('1b Historical level tables'!AI82="-",0,'1b Historical level tables'!AI82)</f>
        <v>637.86883617816898</v>
      </c>
      <c r="AJ105" s="180"/>
      <c r="AK105" s="214">
        <f>((IF('1b Historical level tables'!AK98="-",0,'1b Historical level tables'!AK98)-(IF('1b Historical level tables'!AK82="-",0,'1b Historical level tables'!AK82)))*'1c Consumption adjusted levels'!$C$8/4.2)+IF('1b Historical level tables'!AK82="-",0,'1b Historical level tables'!AK82)</f>
        <v>1404.751663852825</v>
      </c>
      <c r="AL105" s="214">
        <f>((IF('1b Historical level tables'!AL98="-",0,'1b Historical level tables'!AL98)-(IF('1b Historical level tables'!AL82="-",0,'1b Historical level tables'!AL82)))*'1c Consumption adjusted levels'!$C$8/4.2)+IF('1b Historical level tables'!AL82="-",0,'1b Historical level tables'!AL82)</f>
        <v>2050.6003254343541</v>
      </c>
      <c r="AM105" s="214">
        <f>((IF('1b Historical level tables'!AM98="-",0,'1b Historical level tables'!AM98)-(IF('1b Historical level tables'!AM82="-",0,'1b Historical level tables'!AM82)))*'1c Consumption adjusted levels'!$C$8/4.2)+IF('1b Historical level tables'!AM82="-",0,'1b Historical level tables'!AM82)</f>
        <v>1387.4638236146354</v>
      </c>
      <c r="AN105" s="214">
        <f>((IF('1b Historical level tables'!AN98="-",0,'1b Historical level tables'!AN98)-(IF('1b Historical level tables'!AN82="-",0,'1b Historical level tables'!AN82)))*'1c Consumption adjusted levels'!$C$8/4.2)+IF('1b Historical level tables'!AN82="-",0,'1b Historical level tables'!AN82)</f>
        <v>619.02384770664548</v>
      </c>
      <c r="AO105" s="214">
        <f>((IF('1b Historical level tables'!AO98="-",0,'1b Historical level tables'!AO98)-(IF('1b Historical level tables'!AO82="-",0,'1b Historical level tables'!AO82)))*'1c Consumption adjusted levels'!$C$8/4.2)+IF('1b Historical level tables'!AO82="-",0,'1b Historical level tables'!AO82)</f>
        <v>551.83510461059029</v>
      </c>
      <c r="AP105" s="214">
        <f>((IF('1b Historical level tables'!AP98="-",0,'1b Historical level tables'!AP98)-(IF('1b Historical level tables'!AP82="-",0,'1b Historical level tables'!AP82)))*'1c Consumption adjusted levels'!$C$8/4.2)+IF('1b Historical level tables'!AP82="-",0,'1b Historical level tables'!AP82)</f>
        <v>600.37633227709614</v>
      </c>
      <c r="AQ105" s="214">
        <f>((IF('1b Historical level tables'!AQ98="-",0,'1b Historical level tables'!AQ98)-(IF('1b Historical level tables'!AQ82="-",0,'1b Historical level tables'!AQ82)))*'1c Consumption adjusted levels'!$C$8/4.2)+IF('1b Historical level tables'!AQ82="-",0,'1b Historical level tables'!AQ82)</f>
        <v>443.08462386660591</v>
      </c>
      <c r="AR105" s="214">
        <f>((IF('1b Historical level tables'!AR98="-",0,'1b Historical level tables'!AR98)-(IF('1b Historical level tables'!AR82="-",0,'1b Historical level tables'!AR82)))*'1c Consumption adjusted levels'!$C$8/4.2)+IF('1b Historical level tables'!AR82="-",0,'1b Historical level tables'!AR82)</f>
        <v>372.13007580088663</v>
      </c>
      <c r="AT105" s="182" t="s">
        <v>550</v>
      </c>
      <c r="AU105" s="214">
        <f>((IF('1b Historical level tables'!AU98="-",0,'1b Historical level tables'!AU98)-(IF('1b Historical level tables'!AU82="-",0,'1b Historical level tables'!AU82)))*'1c Consumption adjusted levels'!$C$9/12)+IF('1b Historical level tables'!AU82="-",0,'1b Historical level tables'!AU82)</f>
        <v>192.38541666666666</v>
      </c>
      <c r="AV105" s="214">
        <f>((IF('1b Historical level tables'!AV98="-",0,'1b Historical level tables'!AV98)-(IF('1b Historical level tables'!AV82="-",0,'1b Historical level tables'!AV82)))*'1c Consumption adjusted levels'!$C$9/12)+IF('1b Historical level tables'!AV82="-",0,'1b Historical level tables'!AV82)</f>
        <v>190.76583333333329</v>
      </c>
      <c r="AW105" s="214">
        <f>((IF('1b Historical level tables'!AW98="-",0,'1b Historical level tables'!AW98)-(IF('1b Historical level tables'!AW82="-",0,'1b Historical level tables'!AW82)))*'1c Consumption adjusted levels'!$C$9/12)+IF('1b Historical level tables'!AW82="-",0,'1b Historical level tables'!AW82)</f>
        <v>206.77958333333333</v>
      </c>
      <c r="AX105" s="214">
        <f>((IF('1b Historical level tables'!AX98="-",0,'1b Historical level tables'!AX98)-(IF('1b Historical level tables'!AX82="-",0,'1b Historical level tables'!AX82)))*'1c Consumption adjusted levels'!$C$9/12)+IF('1b Historical level tables'!AX82="-",0,'1b Historical level tables'!AX82)</f>
        <v>233.22000000000011</v>
      </c>
      <c r="AY105" s="214">
        <f>((IF('1b Historical level tables'!AY98="-",0,'1b Historical level tables'!AY98)-(IF('1b Historical level tables'!AY82="-",0,'1b Historical level tables'!AY82)))*'1c Consumption adjusted levels'!$C$9/12)+IF('1b Historical level tables'!AY82="-",0,'1b Historical level tables'!AY82)</f>
        <v>269.46416666666659</v>
      </c>
      <c r="AZ105" s="214">
        <f>((IF('1b Historical level tables'!AZ98="-",0,'1b Historical level tables'!AZ98)-(IF('1b Historical level tables'!AZ82="-",0,'1b Historical level tables'!AZ82)))*'1c Consumption adjusted levels'!$C$9/12)+IF('1b Historical level tables'!AZ82="-",0,'1b Historical level tables'!AZ82)</f>
        <v>221.16416666666672</v>
      </c>
      <c r="BA105" s="214">
        <f>((IF('1b Historical level tables'!BA98="-",0,'1b Historical level tables'!BA98)-(IF('1b Historical level tables'!BA82="-",0,'1b Historical level tables'!BA82)))*'1c Consumption adjusted levels'!$C$9/12)+IF('1b Historical level tables'!BA82="-",0,'1b Historical level tables'!BA82)</f>
        <v>197.72333333333336</v>
      </c>
      <c r="BB105" s="214">
        <f>((IF('1b Historical level tables'!BB98="-",0,'1b Historical level tables'!BB98)-(IF('1b Historical level tables'!BB82="-",0,'1b Historical level tables'!BB82)))*'1c Consumption adjusted levels'!$C$9/12)+IF('1b Historical level tables'!BB82="-",0,'1b Historical level tables'!BB82)</f>
        <v>139.0829166666667</v>
      </c>
      <c r="BC105" s="214">
        <f>((IF('1b Historical level tables'!BC98="-",0,'1b Historical level tables'!BC98)-(IF('1b Historical level tables'!BC82="-",0,'1b Historical level tables'!BC82)))*'1c Consumption adjusted levels'!$C$9/12)+IF('1b Historical level tables'!BC82="-",0,'1b Historical level tables'!BC82)</f>
        <v>179.27541666666664</v>
      </c>
      <c r="BD105" s="214">
        <f>((IF('1b Historical level tables'!BD98="-",0,'1b Historical level tables'!BD98)-(IF('1b Historical level tables'!BD82="-",0,'1b Historical level tables'!BD82)))*'1c Consumption adjusted levels'!$C$9/12)+IF('1b Historical level tables'!BD82="-",0,'1b Historical level tables'!BD82)</f>
        <v>264.9887500000001</v>
      </c>
      <c r="BE105" s="214">
        <f>((IF('1b Historical level tables'!BE98="-",0,'1b Historical level tables'!BE98)-(IF('1b Historical level tables'!BE82="-",0,'1b Historical level tables'!BE82)))*'1c Consumption adjusted levels'!$C$9/12)+IF('1b Historical level tables'!BE82="-",0,'1b Historical level tables'!BE82)</f>
        <v>580.21333333333359</v>
      </c>
      <c r="BF105" s="180"/>
      <c r="BG105" s="214">
        <f>((IF('1b Historical level tables'!BG98="-",0,'1b Historical level tables'!BG98)-(IF('1b Historical level tables'!BG82="-",0,'1b Historical level tables'!BG82)))*'1c Consumption adjusted levels'!$C$9/12)+IF('1b Historical level tables'!BG82="-",0,'1b Historical level tables'!BG82)</f>
        <v>1395.2927342476071</v>
      </c>
      <c r="BH105" s="214">
        <f>((IF('1b Historical level tables'!BH98="-",0,'1b Historical level tables'!BH98)-(IF('1b Historical level tables'!BH82="-",0,'1b Historical level tables'!BH82)))*'1c Consumption adjusted levels'!$C$9/12)+IF('1b Historical level tables'!BH82="-",0,'1b Historical level tables'!BH82)</f>
        <v>1660.3846137957196</v>
      </c>
      <c r="BI105" s="214">
        <f>((IF('1b Historical level tables'!BI98="-",0,'1b Historical level tables'!BI98)-(IF('1b Historical level tables'!BI82="-",0,'1b Historical level tables'!BI82)))*'1c Consumption adjusted levels'!$C$9/12)+IF('1b Historical level tables'!BI82="-",0,'1b Historical level tables'!BI82)</f>
        <v>1154.9144119617351</v>
      </c>
      <c r="BJ105" s="214">
        <f>((IF('1b Historical level tables'!BJ98="-",0,'1b Historical level tables'!BJ98)-(IF('1b Historical level tables'!BJ82="-",0,'1b Historical level tables'!BJ82)))*'1c Consumption adjusted levels'!$C$9/12)+IF('1b Historical level tables'!BJ82="-",0,'1b Historical level tables'!BJ82)</f>
        <v>575.93358764431684</v>
      </c>
      <c r="BK105" s="214">
        <f>((IF('1b Historical level tables'!BK98="-",0,'1b Historical level tables'!BK98)-(IF('1b Historical level tables'!BK82="-",0,'1b Historical level tables'!BK82)))*'1c Consumption adjusted levels'!$C$9/12)+IF('1b Historical level tables'!BK82="-",0,'1b Historical level tables'!BK82)</f>
        <v>497.30117532900704</v>
      </c>
      <c r="BL105" s="214">
        <f>((IF('1b Historical level tables'!BL98="-",0,'1b Historical level tables'!BL98)-(IF('1b Historical level tables'!BL82="-",0,'1b Historical level tables'!BL82)))*'1c Consumption adjusted levels'!$C$9/12)+IF('1b Historical level tables'!BL82="-",0,'1b Historical level tables'!BL82)</f>
        <v>557.52517109151211</v>
      </c>
      <c r="BM105" s="214">
        <f>((IF('1b Historical level tables'!BM98="-",0,'1b Historical level tables'!BM98)-(IF('1b Historical level tables'!BM82="-",0,'1b Historical level tables'!BM82)))*'1c Consumption adjusted levels'!$C$9/12)+IF('1b Historical level tables'!BM82="-",0,'1b Historical level tables'!BM82)</f>
        <v>391.8511309730896</v>
      </c>
      <c r="BN105" s="214">
        <f>((IF('1b Historical level tables'!BN98="-",0,'1b Historical level tables'!BN98)-(IF('1b Historical level tables'!BN82="-",0,'1b Historical level tables'!BN82)))*'1c Consumption adjusted levels'!$C$9/12)+IF('1b Historical level tables'!BN82="-",0,'1b Historical level tables'!BN82)</f>
        <v>332.67109834721242</v>
      </c>
      <c r="BO105" s="150"/>
      <c r="BP105" s="182" t="s">
        <v>550</v>
      </c>
      <c r="BQ105" s="214">
        <f t="shared" ref="BQ105:CA105" si="126">IFERROR(C105+AU105,"-")</f>
        <v>348.28983393456087</v>
      </c>
      <c r="BR105" s="214">
        <f t="shared" si="126"/>
        <v>339.94908794301944</v>
      </c>
      <c r="BS105" s="214">
        <f t="shared" si="126"/>
        <v>370.77988487931566</v>
      </c>
      <c r="BT105" s="214">
        <f t="shared" si="126"/>
        <v>412.3321346234377</v>
      </c>
      <c r="BU105" s="214">
        <f t="shared" si="126"/>
        <v>482.28666136596127</v>
      </c>
      <c r="BV105" s="214">
        <f t="shared" si="126"/>
        <v>413.50183734162533</v>
      </c>
      <c r="BW105" s="214">
        <f t="shared" si="126"/>
        <v>383.39913302919592</v>
      </c>
      <c r="BX105" s="214">
        <f t="shared" si="126"/>
        <v>301.33231573837156</v>
      </c>
      <c r="BY105" s="214">
        <f t="shared" si="126"/>
        <v>372.11436373586105</v>
      </c>
      <c r="BZ105" s="214">
        <f t="shared" si="126"/>
        <v>507.03459304675118</v>
      </c>
      <c r="CA105" s="214">
        <f t="shared" si="126"/>
        <v>1029.0108774891692</v>
      </c>
      <c r="CB105" s="180"/>
      <c r="CC105" s="214">
        <f t="shared" ref="CC105:CC117" si="127">IFERROR(O105+BG105,"-")</f>
        <v>2400.8063419321638</v>
      </c>
      <c r="CD105" s="214">
        <f t="shared" ref="CD105:CD117" si="128">IFERROR(P105+BH105,"-")</f>
        <v>3051.4721139052081</v>
      </c>
      <c r="CE105" s="214">
        <f t="shared" ref="CE105:CE117" si="129">IFERROR(Q105+BI105,"-")</f>
        <v>2104.2348844671083</v>
      </c>
      <c r="CF105" s="214">
        <f t="shared" ref="CF105:CF117" si="130">IFERROR(R105+BJ105,"-")</f>
        <v>1005.6023783005007</v>
      </c>
      <c r="CG105" s="214">
        <f t="shared" ref="CG105:CG117" si="131">IFERROR(S105+BK105,"-")</f>
        <v>878.30076961995906</v>
      </c>
      <c r="CH105" s="214">
        <f t="shared" ref="CH105:CH117" si="132">IFERROR(T105+BL105,"-")</f>
        <v>969.91354671590079</v>
      </c>
      <c r="CI105" s="214">
        <f t="shared" ref="CI105:CJ117" si="133">IFERROR(U105+BM105,"-")</f>
        <v>699.14313716451557</v>
      </c>
      <c r="CJ105" s="214">
        <f t="shared" si="133"/>
        <v>593.93569231705442</v>
      </c>
    </row>
    <row r="106" spans="2:88" s="165" customFormat="1" ht="10.5" customHeight="1" x14ac:dyDescent="0.25">
      <c r="B106" s="182" t="s">
        <v>552</v>
      </c>
      <c r="C106" s="214">
        <f>((IF('1b Historical level tables'!C99="-",0,'1b Historical level tables'!C99)-(IF('1b Historical level tables'!C83="-",0,'1b Historical level tables'!C83)))*'1c Consumption adjusted levels'!$C$7/3.1)+IF('1b Historical level tables'!C83="-",0,'1b Historical level tables'!C83)</f>
        <v>3.0178024987068612</v>
      </c>
      <c r="D106" s="214">
        <f>((IF('1b Historical level tables'!D99="-",0,'1b Historical level tables'!D99)-(IF('1b Historical level tables'!D83="-",0,'1b Historical level tables'!D83)))*'1c Consumption adjusted levels'!$C$7/3.1)+IF('1b Historical level tables'!D83="-",0,'1b Historical level tables'!D83)</f>
        <v>2.9275733668216319</v>
      </c>
      <c r="E106" s="214">
        <f>((IF('1b Historical level tables'!E99="-",0,'1b Historical level tables'!E99)-(IF('1b Historical level tables'!E83="-",0,'1b Historical level tables'!E83)))*'1c Consumption adjusted levels'!$C$7/3.1)+IF('1b Historical level tables'!E83="-",0,'1b Historical level tables'!E83)</f>
        <v>10.148867182390159</v>
      </c>
      <c r="F106" s="214">
        <f>((IF('1b Historical level tables'!F99="-",0,'1b Historical level tables'!F99)-(IF('1b Historical level tables'!F83="-",0,'1b Historical level tables'!F83)))*'1c Consumption adjusted levels'!$C$7/3.1)+IF('1b Historical level tables'!F83="-",0,'1b Historical level tables'!F83)</f>
        <v>9.6478018269985082</v>
      </c>
      <c r="G106" s="214">
        <f>((IF('1b Historical level tables'!G99="-",0,'1b Historical level tables'!G99)-(IF('1b Historical level tables'!G83="-",0,'1b Historical level tables'!G83)))*'1c Consumption adjusted levels'!$C$7/3.1)+IF('1b Historical level tables'!G83="-",0,'1b Historical level tables'!G83)</f>
        <v>12.962813788471427</v>
      </c>
      <c r="H106" s="214">
        <f>((IF('1b Historical level tables'!H99="-",0,'1b Historical level tables'!H99)-(IF('1b Historical level tables'!H83="-",0,'1b Historical level tables'!H83)))*'1c Consumption adjusted levels'!$C$7/3.1)+IF('1b Historical level tables'!H83="-",0,'1b Historical level tables'!H83)</f>
        <v>12.907024738230101</v>
      </c>
      <c r="I106" s="214">
        <f>((IF('1b Historical level tables'!I99="-",0,'1b Historical level tables'!I99)-(IF('1b Historical level tables'!I83="-",0,'1b Historical level tables'!I83)))*'1c Consumption adjusted levels'!$C$7/3.1)+IF('1b Historical level tables'!I83="-",0,'1b Historical level tables'!I83)</f>
        <v>15.369185645012525</v>
      </c>
      <c r="J106" s="214">
        <f>((IF('1b Historical level tables'!J99="-",0,'1b Historical level tables'!J99)-(IF('1b Historical level tables'!J83="-",0,'1b Historical level tables'!J83)))*'1c Consumption adjusted levels'!$C$7/3.1)+IF('1b Historical level tables'!J83="-",0,'1b Historical level tables'!J83)</f>
        <v>16.300531252799225</v>
      </c>
      <c r="K106" s="214">
        <f>((IF('1b Historical level tables'!K99="-",0,'1b Historical level tables'!K99)-(IF('1b Historical level tables'!K83="-",0,'1b Historical level tables'!K83)))*'1c Consumption adjusted levels'!$C$7/3.1)+IF('1b Historical level tables'!K83="-",0,'1b Historical level tables'!K83)</f>
        <v>12.462323766546612</v>
      </c>
      <c r="L106" s="214">
        <f>((IF('1b Historical level tables'!L99="-",0,'1b Historical level tables'!L99)-(IF('1b Historical level tables'!L83="-",0,'1b Historical level tables'!L83)))*'1c Consumption adjusted levels'!$C$7/3.1)+IF('1b Historical level tables'!L83="-",0,'1b Historical level tables'!L83)</f>
        <v>12.781381976151758</v>
      </c>
      <c r="M106" s="214">
        <f>((IF('1b Historical level tables'!M99="-",0,'1b Historical level tables'!M99)-(IF('1b Historical level tables'!M83="-",0,'1b Historical level tables'!M83)))*'1c Consumption adjusted levels'!$C$7/3.1)+IF('1b Historical level tables'!M83="-",0,'1b Historical level tables'!M83)</f>
        <v>8.027955576017515</v>
      </c>
      <c r="N106" s="180"/>
      <c r="O106" s="214">
        <f>((IF('1b Historical level tables'!O99="-",0,'1b Historical level tables'!O99)-(IF('1b Historical level tables'!O83="-",0,'1b Historical level tables'!O83)))*'1c Consumption adjusted levels'!$C$7/3.1)+IF('1b Historical level tables'!O83="-",0,'1b Historical level tables'!O83)</f>
        <v>10.165169355686436</v>
      </c>
      <c r="P106" s="214">
        <f>((IF('1b Historical level tables'!P99="-",0,'1b Historical level tables'!P99)-(IF('1b Historical level tables'!P83="-",0,'1b Historical level tables'!P83)))*'1c Consumption adjusted levels'!$C$7/3.1)+IF('1b Historical level tables'!P83="-",0,'1b Historical level tables'!P83)</f>
        <v>10.165169355686436</v>
      </c>
      <c r="Q106" s="214">
        <f>((IF('1b Historical level tables'!Q99="-",0,'1b Historical level tables'!Q99)-(IF('1b Historical level tables'!Q83="-",0,'1b Historical level tables'!Q83)))*'1c Consumption adjusted levels'!$C$7/3.1)+IF('1b Historical level tables'!Q83="-",0,'1b Historical level tables'!Q83)</f>
        <v>15.677465161842026</v>
      </c>
      <c r="R106" s="214">
        <f>((IF('1b Historical level tables'!R99="-",0,'1b Historical level tables'!R99)-(IF('1b Historical level tables'!R83="-",0,'1b Historical level tables'!R83)))*'1c Consumption adjusted levels'!$C$7/3.1)+IF('1b Historical level tables'!R83="-",0,'1b Historical level tables'!R83)</f>
        <v>15.677465161842026</v>
      </c>
      <c r="S106" s="214">
        <f>((IF('1b Historical level tables'!S99="-",0,'1b Historical level tables'!S99)-(IF('1b Historical level tables'!S83="-",0,'1b Historical level tables'!S83)))*'1c Consumption adjusted levels'!$C$7/3.1)+IF('1b Historical level tables'!S83="-",0,'1b Historical level tables'!S83)</f>
        <v>14.99509996659647</v>
      </c>
      <c r="T106" s="214">
        <f>((IF('1b Historical level tables'!T99="-",0,'1b Historical level tables'!T99)-(IF('1b Historical level tables'!T83="-",0,'1b Historical level tables'!T83)))*'1c Consumption adjusted levels'!$C$7/3.1)+IF('1b Historical level tables'!T83="-",0,'1b Historical level tables'!T83)</f>
        <v>14.99509996659647</v>
      </c>
      <c r="U106" s="214">
        <f>((IF('1b Historical level tables'!U99="-",0,'1b Historical level tables'!U99)-(IF('1b Historical level tables'!U83="-",0,'1b Historical level tables'!U83)))*'1c Consumption adjusted levels'!$C$7/3.1)+IF('1b Historical level tables'!U83="-",0,'1b Historical level tables'!U83)</f>
        <v>20.441897115770779</v>
      </c>
      <c r="V106" s="214">
        <f>((IF('1b Historical level tables'!V99="-",0,'1b Historical level tables'!V99)-(IF('1b Historical level tables'!V83="-",0,'1b Historical level tables'!V83)))*'1c Consumption adjusted levels'!$C$7/3.1)+IF('1b Historical level tables'!V83="-",0,'1b Historical level tables'!V83)</f>
        <v>18.824863196865326</v>
      </c>
      <c r="W106" s="150"/>
      <c r="X106" s="182" t="s">
        <v>552</v>
      </c>
      <c r="Y106" s="214">
        <f>((IF('1b Historical level tables'!Y99="-",0,'1b Historical level tables'!Y99)-(IF('1b Historical level tables'!Y83="-",0,'1b Historical level tables'!Y83)))*'1c Consumption adjusted levels'!$C$8/4.2)+IF('1b Historical level tables'!Y83="-",0,'1b Historical level tables'!Y83)</f>
        <v>3.4318500067423954</v>
      </c>
      <c r="Z106" s="214">
        <f>((IF('1b Historical level tables'!Z99="-",0,'1b Historical level tables'!Z99)-(IF('1b Historical level tables'!Z83="-",0,'1b Historical level tables'!Z83)))*'1c Consumption adjusted levels'!$C$8/4.2)+IF('1b Historical level tables'!Z83="-",0,'1b Historical level tables'!Z83)</f>
        <v>3.3292412883118923</v>
      </c>
      <c r="AA106" s="214">
        <f>((IF('1b Historical level tables'!AA99="-",0,'1b Historical level tables'!AA99)-(IF('1b Historical level tables'!AA83="-",0,'1b Historical level tables'!AA83)))*'1c Consumption adjusted levels'!$C$8/4.2)+IF('1b Historical level tables'!AA83="-",0,'1b Historical level tables'!AA83)</f>
        <v>11.541307738016066</v>
      </c>
      <c r="AB106" s="214">
        <f>((IF('1b Historical level tables'!AB99="-",0,'1b Historical level tables'!AB99)-(IF('1b Historical level tables'!AB83="-",0,'1b Historical level tables'!AB83)))*'1c Consumption adjusted levels'!$C$8/4.2)+IF('1b Historical level tables'!AB83="-",0,'1b Historical level tables'!AB83)</f>
        <v>10.971495426996002</v>
      </c>
      <c r="AC106" s="214">
        <f>((IF('1b Historical level tables'!AC99="-",0,'1b Historical level tables'!AC99)-(IF('1b Historical level tables'!AC83="-",0,'1b Historical level tables'!AC83)))*'1c Consumption adjusted levels'!$C$8/4.2)+IF('1b Historical level tables'!AC83="-",0,'1b Historical level tables'!AC83)</f>
        <v>14.741329760952985</v>
      </c>
      <c r="AD106" s="214">
        <f>((IF('1b Historical level tables'!AD99="-",0,'1b Historical level tables'!AD99)-(IF('1b Historical level tables'!AD83="-",0,'1b Historical level tables'!AD83)))*'1c Consumption adjusted levels'!$C$8/4.2)+IF('1b Historical level tables'!AD83="-",0,'1b Historical level tables'!AD83)</f>
        <v>14.163052298014744</v>
      </c>
      <c r="AE106" s="214">
        <f>((IF('1b Historical level tables'!AE99="-",0,'1b Historical level tables'!AE99)-(IF('1b Historical level tables'!AE83="-",0,'1b Historical level tables'!AE83)))*'1c Consumption adjusted levels'!$C$8/4.2)+IF('1b Historical level tables'!AE83="-",0,'1b Historical level tables'!AE83)</f>
        <v>16.864801871612205</v>
      </c>
      <c r="AF106" s="214">
        <f>((IF('1b Historical level tables'!AF99="-",0,'1b Historical level tables'!AF99)-(IF('1b Historical level tables'!AF83="-",0,'1b Historical level tables'!AF83)))*'1c Consumption adjusted levels'!$C$8/4.2)+IF('1b Historical level tables'!AF83="-",0,'1b Historical level tables'!AF83)</f>
        <v>17.193251650420535</v>
      </c>
      <c r="AG106" s="214">
        <f>((IF('1b Historical level tables'!AG99="-",0,'1b Historical level tables'!AG99)-(IF('1b Historical level tables'!AG83="-",0,'1b Historical level tables'!AG83)))*'1c Consumption adjusted levels'!$C$8/4.2)+IF('1b Historical level tables'!AG83="-",0,'1b Historical level tables'!AG83)</f>
        <v>13.144838701466496</v>
      </c>
      <c r="AH106" s="214">
        <f>((IF('1b Historical level tables'!AH99="-",0,'1b Historical level tables'!AH99)-(IF('1b Historical level tables'!AH83="-",0,'1b Historical level tables'!AH83)))*'1c Consumption adjusted levels'!$C$8/4.2)+IF('1b Historical level tables'!AH83="-",0,'1b Historical level tables'!AH83)</f>
        <v>13.287206812312576</v>
      </c>
      <c r="AI106" s="214">
        <f>((IF('1b Historical level tables'!AI99="-",0,'1b Historical level tables'!AI99)-(IF('1b Historical level tables'!AI83="-",0,'1b Historical level tables'!AI83)))*'1c Consumption adjusted levels'!$C$8/4.2)+IF('1b Historical level tables'!AI83="-",0,'1b Historical level tables'!AI83)</f>
        <v>8.3456608003285204</v>
      </c>
      <c r="AJ106" s="180"/>
      <c r="AK106" s="214">
        <f>((IF('1b Historical level tables'!AK99="-",0,'1b Historical level tables'!AK99)-(IF('1b Historical level tables'!AK83="-",0,'1b Historical level tables'!AK83)))*'1c Consumption adjusted levels'!$C$8/4.2)+IF('1b Historical level tables'!AK83="-",0,'1b Historical level tables'!AK83)</f>
        <v>11.151335919266243</v>
      </c>
      <c r="AL106" s="214">
        <f>((IF('1b Historical level tables'!AL99="-",0,'1b Historical level tables'!AL99)-(IF('1b Historical level tables'!AL83="-",0,'1b Historical level tables'!AL83)))*'1c Consumption adjusted levels'!$C$8/4.2)+IF('1b Historical level tables'!AL83="-",0,'1b Historical level tables'!AL83)</f>
        <v>11.151335919266243</v>
      </c>
      <c r="AM106" s="214">
        <f>((IF('1b Historical level tables'!AM99="-",0,'1b Historical level tables'!AM99)-(IF('1b Historical level tables'!AM83="-",0,'1b Historical level tables'!AM83)))*'1c Consumption adjusted levels'!$C$8/4.2)+IF('1b Historical level tables'!AM83="-",0,'1b Historical level tables'!AM83)</f>
        <v>17.19849285605234</v>
      </c>
      <c r="AN106" s="214">
        <f>((IF('1b Historical level tables'!AN99="-",0,'1b Historical level tables'!AN99)-(IF('1b Historical level tables'!AN83="-",0,'1b Historical level tables'!AN83)))*'1c Consumption adjusted levels'!$C$8/4.2)+IF('1b Historical level tables'!AN83="-",0,'1b Historical level tables'!AN83)</f>
        <v>17.19849285605234</v>
      </c>
      <c r="AO106" s="214">
        <f>((IF('1b Historical level tables'!AO99="-",0,'1b Historical level tables'!AO99)-(IF('1b Historical level tables'!AO83="-",0,'1b Historical level tables'!AO83)))*'1c Consumption adjusted levels'!$C$8/4.2)+IF('1b Historical level tables'!AO83="-",0,'1b Historical level tables'!AO83)</f>
        <v>17.102063665129251</v>
      </c>
      <c r="AP106" s="214">
        <f>((IF('1b Historical level tables'!AP99="-",0,'1b Historical level tables'!AP99)-(IF('1b Historical level tables'!AP83="-",0,'1b Historical level tables'!AP83)))*'1c Consumption adjusted levels'!$C$8/4.2)+IF('1b Historical level tables'!AP83="-",0,'1b Historical level tables'!AP83)</f>
        <v>17.102063665129251</v>
      </c>
      <c r="AQ106" s="214">
        <f>((IF('1b Historical level tables'!AQ99="-",0,'1b Historical level tables'!AQ99)-(IF('1b Historical level tables'!AQ83="-",0,'1b Historical level tables'!AQ83)))*'1c Consumption adjusted levels'!$C$8/4.2)+IF('1b Historical level tables'!AQ83="-",0,'1b Historical level tables'!AQ83)</f>
        <v>23.313815798136314</v>
      </c>
      <c r="AR106" s="214">
        <f>((IF('1b Historical level tables'!AR99="-",0,'1b Historical level tables'!AR99)-(IF('1b Historical level tables'!AR83="-",0,'1b Historical level tables'!AR83)))*'1c Consumption adjusted levels'!$C$8/4.2)+IF('1b Historical level tables'!AR83="-",0,'1b Historical level tables'!AR83)</f>
        <v>21.469601892196248</v>
      </c>
      <c r="AT106" s="182" t="s">
        <v>552</v>
      </c>
      <c r="AU106" s="214">
        <f>((IF('1b Historical level tables'!AU99="-",0,'1b Historical level tables'!AU99)-(IF('1b Historical level tables'!AU83="-",0,'1b Historical level tables'!AU83)))*'1c Consumption adjusted levels'!$C$9/12)+IF('1b Historical level tables'!AU83="-",0,'1b Historical level tables'!AU83)</f>
        <v>0</v>
      </c>
      <c r="AV106" s="214">
        <f>((IF('1b Historical level tables'!AV99="-",0,'1b Historical level tables'!AV99)-(IF('1b Historical level tables'!AV83="-",0,'1b Historical level tables'!AV83)))*'1c Consumption adjusted levels'!$C$9/12)+IF('1b Historical level tables'!AV83="-",0,'1b Historical level tables'!AV83)</f>
        <v>0</v>
      </c>
      <c r="AW106" s="214">
        <f>((IF('1b Historical level tables'!AW99="-",0,'1b Historical level tables'!AW99)-(IF('1b Historical level tables'!AW83="-",0,'1b Historical level tables'!AW83)))*'1c Consumption adjusted levels'!$C$9/12)+IF('1b Historical level tables'!AW83="-",0,'1b Historical level tables'!AW83)</f>
        <v>0</v>
      </c>
      <c r="AX106" s="214">
        <f>((IF('1b Historical level tables'!AX99="-",0,'1b Historical level tables'!AX99)-(IF('1b Historical level tables'!AX83="-",0,'1b Historical level tables'!AX83)))*'1c Consumption adjusted levels'!$C$9/12)+IF('1b Historical level tables'!AX83="-",0,'1b Historical level tables'!AX83)</f>
        <v>0</v>
      </c>
      <c r="AY106" s="214">
        <f>((IF('1b Historical level tables'!AY99="-",0,'1b Historical level tables'!AY99)-(IF('1b Historical level tables'!AY83="-",0,'1b Historical level tables'!AY83)))*'1c Consumption adjusted levels'!$C$9/12)+IF('1b Historical level tables'!AY83="-",0,'1b Historical level tables'!AY83)</f>
        <v>0</v>
      </c>
      <c r="AZ106" s="214">
        <f>((IF('1b Historical level tables'!AZ99="-",0,'1b Historical level tables'!AZ99)-(IF('1b Historical level tables'!AZ83="-",0,'1b Historical level tables'!AZ83)))*'1c Consumption adjusted levels'!$C$9/12)+IF('1b Historical level tables'!AZ83="-",0,'1b Historical level tables'!AZ83)</f>
        <v>0</v>
      </c>
      <c r="BA106" s="214">
        <f>((IF('1b Historical level tables'!BA99="-",0,'1b Historical level tables'!BA99)-(IF('1b Historical level tables'!BA83="-",0,'1b Historical level tables'!BA83)))*'1c Consumption adjusted levels'!$C$9/12)+IF('1b Historical level tables'!BA83="-",0,'1b Historical level tables'!BA83)</f>
        <v>0</v>
      </c>
      <c r="BB106" s="214">
        <f>((IF('1b Historical level tables'!BB99="-",0,'1b Historical level tables'!BB99)-(IF('1b Historical level tables'!BB83="-",0,'1b Historical level tables'!BB83)))*'1c Consumption adjusted levels'!$C$9/12)+IF('1b Historical level tables'!BB83="-",0,'1b Historical level tables'!BB83)</f>
        <v>0</v>
      </c>
      <c r="BC106" s="214">
        <f>((IF('1b Historical level tables'!BC99="-",0,'1b Historical level tables'!BC99)-(IF('1b Historical level tables'!BC83="-",0,'1b Historical level tables'!BC83)))*'1c Consumption adjusted levels'!$C$9/12)+IF('1b Historical level tables'!BC83="-",0,'1b Historical level tables'!BC83)</f>
        <v>0</v>
      </c>
      <c r="BD106" s="214">
        <f>((IF('1b Historical level tables'!BD99="-",0,'1b Historical level tables'!BD99)-(IF('1b Historical level tables'!BD83="-",0,'1b Historical level tables'!BD83)))*'1c Consumption adjusted levels'!$C$9/12)+IF('1b Historical level tables'!BD83="-",0,'1b Historical level tables'!BD83)</f>
        <v>0</v>
      </c>
      <c r="BE106" s="214">
        <f>((IF('1b Historical level tables'!BE99="-",0,'1b Historical level tables'!BE99)-(IF('1b Historical level tables'!BE83="-",0,'1b Historical level tables'!BE83)))*'1c Consumption adjusted levels'!$C$9/12)+IF('1b Historical level tables'!BE83="-",0,'1b Historical level tables'!BE83)</f>
        <v>0</v>
      </c>
      <c r="BF106" s="180"/>
      <c r="BG106" s="214">
        <f>((IF('1b Historical level tables'!BG99="-",0,'1b Historical level tables'!BG99)-(IF('1b Historical level tables'!BG83="-",0,'1b Historical level tables'!BG83)))*'1c Consumption adjusted levels'!$C$9/12)+IF('1b Historical level tables'!BG83="-",0,'1b Historical level tables'!BG83)</f>
        <v>0</v>
      </c>
      <c r="BH106" s="214">
        <f>((IF('1b Historical level tables'!BH99="-",0,'1b Historical level tables'!BH99)-(IF('1b Historical level tables'!BH83="-",0,'1b Historical level tables'!BH83)))*'1c Consumption adjusted levels'!$C$9/12)+IF('1b Historical level tables'!BH83="-",0,'1b Historical level tables'!BH83)</f>
        <v>0</v>
      </c>
      <c r="BI106" s="214">
        <f>((IF('1b Historical level tables'!BI99="-",0,'1b Historical level tables'!BI99)-(IF('1b Historical level tables'!BI83="-",0,'1b Historical level tables'!BI83)))*'1c Consumption adjusted levels'!$C$9/12)+IF('1b Historical level tables'!BI83="-",0,'1b Historical level tables'!BI83)</f>
        <v>0</v>
      </c>
      <c r="BJ106" s="214">
        <f>((IF('1b Historical level tables'!BJ99="-",0,'1b Historical level tables'!BJ99)-(IF('1b Historical level tables'!BJ83="-",0,'1b Historical level tables'!BJ83)))*'1c Consumption adjusted levels'!$C$9/12)+IF('1b Historical level tables'!BJ83="-",0,'1b Historical level tables'!BJ83)</f>
        <v>0</v>
      </c>
      <c r="BK106" s="214">
        <f>((IF('1b Historical level tables'!BK99="-",0,'1b Historical level tables'!BK99)-(IF('1b Historical level tables'!BK83="-",0,'1b Historical level tables'!BK83)))*'1c Consumption adjusted levels'!$C$9/12)+IF('1b Historical level tables'!BK83="-",0,'1b Historical level tables'!BK83)</f>
        <v>0</v>
      </c>
      <c r="BL106" s="214">
        <f>((IF('1b Historical level tables'!BL99="-",0,'1b Historical level tables'!BL99)-(IF('1b Historical level tables'!BL83="-",0,'1b Historical level tables'!BL83)))*'1c Consumption adjusted levels'!$C$9/12)+IF('1b Historical level tables'!BL83="-",0,'1b Historical level tables'!BL83)</f>
        <v>0</v>
      </c>
      <c r="BM106" s="214">
        <f>((IF('1b Historical level tables'!BM99="-",0,'1b Historical level tables'!BM99)-(IF('1b Historical level tables'!BM83="-",0,'1b Historical level tables'!BM83)))*'1c Consumption adjusted levels'!$C$9/12)+IF('1b Historical level tables'!BM83="-",0,'1b Historical level tables'!BM83)</f>
        <v>0</v>
      </c>
      <c r="BN106" s="214">
        <f>((IF('1b Historical level tables'!BN99="-",0,'1b Historical level tables'!BN99)-(IF('1b Historical level tables'!BN83="-",0,'1b Historical level tables'!BN83)))*'1c Consumption adjusted levels'!$C$9/12)+IF('1b Historical level tables'!BN83="-",0,'1b Historical level tables'!BN83)</f>
        <v>0</v>
      </c>
      <c r="BO106" s="150"/>
      <c r="BP106" s="182" t="s">
        <v>552</v>
      </c>
      <c r="BQ106" s="214">
        <f t="shared" ref="BQ106:BQ117" si="134">IFERROR(C106+AU106,"-")</f>
        <v>3.0178024987068612</v>
      </c>
      <c r="BR106" s="214">
        <f t="shared" ref="BR106:BR117" si="135">IFERROR(D106+AV106,"-")</f>
        <v>2.9275733668216319</v>
      </c>
      <c r="BS106" s="214">
        <f t="shared" ref="BS106:BS117" si="136">IFERROR(E106+AW106,"-")</f>
        <v>10.148867182390159</v>
      </c>
      <c r="BT106" s="214">
        <f t="shared" ref="BT106:BT117" si="137">IFERROR(F106+AX106,"-")</f>
        <v>9.6478018269985082</v>
      </c>
      <c r="BU106" s="214">
        <f t="shared" ref="BU106:BU117" si="138">IFERROR(G106+AY106,"-")</f>
        <v>12.962813788471427</v>
      </c>
      <c r="BV106" s="214">
        <f t="shared" ref="BV106:BV117" si="139">IFERROR(H106+AZ106,"-")</f>
        <v>12.907024738230101</v>
      </c>
      <c r="BW106" s="214">
        <f t="shared" ref="BW106:BW117" si="140">IFERROR(I106+BA106,"-")</f>
        <v>15.369185645012525</v>
      </c>
      <c r="BX106" s="214">
        <f t="shared" ref="BX106:BX117" si="141">IFERROR(J106+BB106,"-")</f>
        <v>16.300531252799225</v>
      </c>
      <c r="BY106" s="214">
        <f t="shared" ref="BY106:BY117" si="142">IFERROR(K106+BC106,"-")</f>
        <v>12.462323766546612</v>
      </c>
      <c r="BZ106" s="214">
        <f t="shared" ref="BZ106:BZ117" si="143">IFERROR(L106+BD106,"-")</f>
        <v>12.781381976151758</v>
      </c>
      <c r="CA106" s="214">
        <f t="shared" ref="CA106:CA117" si="144">IFERROR(M106+BE106,"-")</f>
        <v>8.027955576017515</v>
      </c>
      <c r="CB106" s="180"/>
      <c r="CC106" s="214">
        <f t="shared" si="127"/>
        <v>10.165169355686436</v>
      </c>
      <c r="CD106" s="214">
        <f t="shared" si="128"/>
        <v>10.165169355686436</v>
      </c>
      <c r="CE106" s="214">
        <f t="shared" si="129"/>
        <v>15.677465161842026</v>
      </c>
      <c r="CF106" s="214">
        <f t="shared" si="130"/>
        <v>15.677465161842026</v>
      </c>
      <c r="CG106" s="214">
        <f t="shared" si="131"/>
        <v>14.99509996659647</v>
      </c>
      <c r="CH106" s="214">
        <f t="shared" si="132"/>
        <v>14.99509996659647</v>
      </c>
      <c r="CI106" s="214">
        <f t="shared" si="133"/>
        <v>20.441897115770779</v>
      </c>
      <c r="CJ106" s="214">
        <f t="shared" si="133"/>
        <v>18.824863196865326</v>
      </c>
    </row>
    <row r="107" spans="2:88" s="165" customFormat="1" ht="10.5" customHeight="1" x14ac:dyDescent="0.25">
      <c r="B107" s="182" t="s">
        <v>553</v>
      </c>
      <c r="C107" s="214">
        <f>((IF('1b Historical level tables'!C100="-",0,'1b Historical level tables'!C100)-(IF('1b Historical level tables'!C84="-",0,'1b Historical level tables'!C84)))*'1c Consumption adjusted levels'!$C$7/3.1)+IF('1b Historical level tables'!C84="-",0,'1b Historical level tables'!C84)</f>
        <v>0</v>
      </c>
      <c r="D107" s="214">
        <f>((IF('1b Historical level tables'!D100="-",0,'1b Historical level tables'!D100)-(IF('1b Historical level tables'!D84="-",0,'1b Historical level tables'!D84)))*'1c Consumption adjusted levels'!$C$7/3.1)+IF('1b Historical level tables'!D84="-",0,'1b Historical level tables'!D84)</f>
        <v>0</v>
      </c>
      <c r="E107" s="214">
        <f>((IF('1b Historical level tables'!E100="-",0,'1b Historical level tables'!E100)-(IF('1b Historical level tables'!E84="-",0,'1b Historical level tables'!E84)))*'1c Consumption adjusted levels'!$C$7/3.1)+IF('1b Historical level tables'!E84="-",0,'1b Historical level tables'!E84)</f>
        <v>0</v>
      </c>
      <c r="F107" s="214">
        <f>((IF('1b Historical level tables'!F100="-",0,'1b Historical level tables'!F100)-(IF('1b Historical level tables'!F84="-",0,'1b Historical level tables'!F84)))*'1c Consumption adjusted levels'!$C$7/3.1)+IF('1b Historical level tables'!F84="-",0,'1b Historical level tables'!F84)</f>
        <v>0</v>
      </c>
      <c r="G107" s="214">
        <f>((IF('1b Historical level tables'!G100="-",0,'1b Historical level tables'!G100)-(IF('1b Historical level tables'!G84="-",0,'1b Historical level tables'!G84)))*'1c Consumption adjusted levels'!$C$7/3.1)+IF('1b Historical level tables'!G84="-",0,'1b Historical level tables'!G84)</f>
        <v>0</v>
      </c>
      <c r="H107" s="214">
        <f>((IF('1b Historical level tables'!H100="-",0,'1b Historical level tables'!H100)-(IF('1b Historical level tables'!H84="-",0,'1b Historical level tables'!H84)))*'1c Consumption adjusted levels'!$C$7/3.1)+IF('1b Historical level tables'!H84="-",0,'1b Historical level tables'!H84)</f>
        <v>0</v>
      </c>
      <c r="I107" s="214">
        <f>((IF('1b Historical level tables'!I100="-",0,'1b Historical level tables'!I100)-(IF('1b Historical level tables'!I84="-",0,'1b Historical level tables'!I84)))*'1c Consumption adjusted levels'!$C$7/3.1)+IF('1b Historical level tables'!I84="-",0,'1b Historical level tables'!I84)</f>
        <v>0</v>
      </c>
      <c r="J107" s="214">
        <f>((IF('1b Historical level tables'!J100="-",0,'1b Historical level tables'!J100)-(IF('1b Historical level tables'!J84="-",0,'1b Historical level tables'!J84)))*'1c Consumption adjusted levels'!$C$7/3.1)+IF('1b Historical level tables'!J84="-",0,'1b Historical level tables'!J84)</f>
        <v>0</v>
      </c>
      <c r="K107" s="214">
        <f>((IF('1b Historical level tables'!K100="-",0,'1b Historical level tables'!K100)-(IF('1b Historical level tables'!K84="-",0,'1b Historical level tables'!K84)))*'1c Consumption adjusted levels'!$C$7/3.1)+IF('1b Historical level tables'!K84="-",0,'1b Historical level tables'!K84)</f>
        <v>0</v>
      </c>
      <c r="L107" s="214">
        <f>((IF('1b Historical level tables'!L100="-",0,'1b Historical level tables'!L100)-(IF('1b Historical level tables'!L84="-",0,'1b Historical level tables'!L84)))*'1c Consumption adjusted levels'!$C$7/3.1)+IF('1b Historical level tables'!L84="-",0,'1b Historical level tables'!L84)</f>
        <v>0</v>
      </c>
      <c r="M107" s="214">
        <f>((IF('1b Historical level tables'!M100="-",0,'1b Historical level tables'!M100)-(IF('1b Historical level tables'!M84="-",0,'1b Historical level tables'!M84)))*'1c Consumption adjusted levels'!$C$7/3.1)+IF('1b Historical level tables'!M84="-",0,'1b Historical level tables'!M84)</f>
        <v>0</v>
      </c>
      <c r="N107" s="180"/>
      <c r="O107" s="214">
        <f>((IF('1b Historical level tables'!O100="-",0,'1b Historical level tables'!O100)-(IF('1b Historical level tables'!O84="-",0,'1b Historical level tables'!O84)))*'1c Consumption adjusted levels'!$C$7/3.1)+IF('1b Historical level tables'!O84="-",0,'1b Historical level tables'!O84)</f>
        <v>3.1600082356039434</v>
      </c>
      <c r="P107" s="214">
        <f>((IF('1b Historical level tables'!P100="-",0,'1b Historical level tables'!P100)-(IF('1b Historical level tables'!P84="-",0,'1b Historical level tables'!P84)))*'1c Consumption adjusted levels'!$C$7/3.1)+IF('1b Historical level tables'!P84="-",0,'1b Historical level tables'!P84)</f>
        <v>3.1600082356039434</v>
      </c>
      <c r="Q107" s="214">
        <f>((IF('1b Historical level tables'!Q100="-",0,'1b Historical level tables'!Q100)-(IF('1b Historical level tables'!Q84="-",0,'1b Historical level tables'!Q84)))*'1c Consumption adjusted levels'!$C$7/3.1)+IF('1b Historical level tables'!Q84="-",0,'1b Historical level tables'!Q84)</f>
        <v>3.1600082356039434</v>
      </c>
      <c r="R107" s="214">
        <f>((IF('1b Historical level tables'!R100="-",0,'1b Historical level tables'!R100)-(IF('1b Historical level tables'!R84="-",0,'1b Historical level tables'!R84)))*'1c Consumption adjusted levels'!$C$7/3.1)+IF('1b Historical level tables'!R84="-",0,'1b Historical level tables'!R84)</f>
        <v>10.490468187260261</v>
      </c>
      <c r="S107" s="214">
        <f>((IF('1b Historical level tables'!S100="-",0,'1b Historical level tables'!S100)-(IF('1b Historical level tables'!S84="-",0,'1b Historical level tables'!S84)))*'1c Consumption adjusted levels'!$C$7/3.1)+IF('1b Historical level tables'!S84="-",0,'1b Historical level tables'!S84)</f>
        <v>4.3827690078309374</v>
      </c>
      <c r="T107" s="214">
        <f>((IF('1b Historical level tables'!T100="-",0,'1b Historical level tables'!T100)-(IF('1b Historical level tables'!T84="-",0,'1b Historical level tables'!T84)))*'1c Consumption adjusted levels'!$C$7/3.1)+IF('1b Historical level tables'!T84="-",0,'1b Historical level tables'!T84)</f>
        <v>4.3827690078309374</v>
      </c>
      <c r="U107" s="214">
        <f>((IF('1b Historical level tables'!U100="-",0,'1b Historical level tables'!U100)-(IF('1b Historical level tables'!U84="-",0,'1b Historical level tables'!U84)))*'1c Consumption adjusted levels'!$C$7/3.1)+IF('1b Historical level tables'!U84="-",0,'1b Historical level tables'!U84)</f>
        <v>4.3827690078309374</v>
      </c>
      <c r="V107" s="214">
        <f>((IF('1b Historical level tables'!V100="-",0,'1b Historical level tables'!V100)-(IF('1b Historical level tables'!V84="-",0,'1b Historical level tables'!V84)))*'1c Consumption adjusted levels'!$C$7/3.1)+IF('1b Historical level tables'!V84="-",0,'1b Historical level tables'!V84)</f>
        <v>4.3827690078309374</v>
      </c>
      <c r="W107" s="150"/>
      <c r="X107" s="182" t="s">
        <v>553</v>
      </c>
      <c r="Y107" s="214">
        <f>((IF('1b Historical level tables'!Y100="-",0,'1b Historical level tables'!Y100)-(IF('1b Historical level tables'!Y84="-",0,'1b Historical level tables'!Y84)))*'1c Consumption adjusted levels'!$C$8/4.2)+IF('1b Historical level tables'!Y84="-",0,'1b Historical level tables'!Y84)</f>
        <v>0</v>
      </c>
      <c r="Z107" s="214">
        <f>((IF('1b Historical level tables'!Z100="-",0,'1b Historical level tables'!Z100)-(IF('1b Historical level tables'!Z84="-",0,'1b Historical level tables'!Z84)))*'1c Consumption adjusted levels'!$C$8/4.2)+IF('1b Historical level tables'!Z84="-",0,'1b Historical level tables'!Z84)</f>
        <v>0</v>
      </c>
      <c r="AA107" s="214">
        <f>((IF('1b Historical level tables'!AA100="-",0,'1b Historical level tables'!AA100)-(IF('1b Historical level tables'!AA84="-",0,'1b Historical level tables'!AA84)))*'1c Consumption adjusted levels'!$C$8/4.2)+IF('1b Historical level tables'!AA84="-",0,'1b Historical level tables'!AA84)</f>
        <v>0</v>
      </c>
      <c r="AB107" s="214">
        <f>((IF('1b Historical level tables'!AB100="-",0,'1b Historical level tables'!AB100)-(IF('1b Historical level tables'!AB84="-",0,'1b Historical level tables'!AB84)))*'1c Consumption adjusted levels'!$C$8/4.2)+IF('1b Historical level tables'!AB84="-",0,'1b Historical level tables'!AB84)</f>
        <v>0</v>
      </c>
      <c r="AC107" s="214">
        <f>((IF('1b Historical level tables'!AC100="-",0,'1b Historical level tables'!AC100)-(IF('1b Historical level tables'!AC84="-",0,'1b Historical level tables'!AC84)))*'1c Consumption adjusted levels'!$C$8/4.2)+IF('1b Historical level tables'!AC84="-",0,'1b Historical level tables'!AC84)</f>
        <v>0</v>
      </c>
      <c r="AD107" s="214">
        <f>((IF('1b Historical level tables'!AD100="-",0,'1b Historical level tables'!AD100)-(IF('1b Historical level tables'!AD84="-",0,'1b Historical level tables'!AD84)))*'1c Consumption adjusted levels'!$C$8/4.2)+IF('1b Historical level tables'!AD84="-",0,'1b Historical level tables'!AD84)</f>
        <v>0</v>
      </c>
      <c r="AE107" s="214">
        <f>((IF('1b Historical level tables'!AE100="-",0,'1b Historical level tables'!AE100)-(IF('1b Historical level tables'!AE84="-",0,'1b Historical level tables'!AE84)))*'1c Consumption adjusted levels'!$C$8/4.2)+IF('1b Historical level tables'!AE84="-",0,'1b Historical level tables'!AE84)</f>
        <v>0</v>
      </c>
      <c r="AF107" s="214">
        <f>((IF('1b Historical level tables'!AF100="-",0,'1b Historical level tables'!AF100)-(IF('1b Historical level tables'!AF84="-",0,'1b Historical level tables'!AF84)))*'1c Consumption adjusted levels'!$C$8/4.2)+IF('1b Historical level tables'!AF84="-",0,'1b Historical level tables'!AF84)</f>
        <v>0</v>
      </c>
      <c r="AG107" s="214">
        <f>((IF('1b Historical level tables'!AG100="-",0,'1b Historical level tables'!AG100)-(IF('1b Historical level tables'!AG84="-",0,'1b Historical level tables'!AG84)))*'1c Consumption adjusted levels'!$C$8/4.2)+IF('1b Historical level tables'!AG84="-",0,'1b Historical level tables'!AG84)</f>
        <v>0</v>
      </c>
      <c r="AH107" s="214">
        <f>((IF('1b Historical level tables'!AH100="-",0,'1b Historical level tables'!AH100)-(IF('1b Historical level tables'!AH84="-",0,'1b Historical level tables'!AH84)))*'1c Consumption adjusted levels'!$C$8/4.2)+IF('1b Historical level tables'!AH84="-",0,'1b Historical level tables'!AH84)</f>
        <v>0</v>
      </c>
      <c r="AI107" s="214">
        <f>((IF('1b Historical level tables'!AI100="-",0,'1b Historical level tables'!AI100)-(IF('1b Historical level tables'!AI84="-",0,'1b Historical level tables'!AI84)))*'1c Consumption adjusted levels'!$C$8/4.2)+IF('1b Historical level tables'!AI84="-",0,'1b Historical level tables'!AI84)</f>
        <v>0</v>
      </c>
      <c r="AJ107" s="180"/>
      <c r="AK107" s="214">
        <f>((IF('1b Historical level tables'!AK100="-",0,'1b Historical level tables'!AK100)-(IF('1b Historical level tables'!AK84="-",0,'1b Historical level tables'!AK84)))*'1c Consumption adjusted levels'!$C$8/4.2)+IF('1b Historical level tables'!AK84="-",0,'1b Historical level tables'!AK84)</f>
        <v>3.3634023254296923</v>
      </c>
      <c r="AL107" s="214">
        <f>((IF('1b Historical level tables'!AL100="-",0,'1b Historical level tables'!AL100)-(IF('1b Historical level tables'!AL84="-",0,'1b Historical level tables'!AL84)))*'1c Consumption adjusted levels'!$C$8/4.2)+IF('1b Historical level tables'!AL84="-",0,'1b Historical level tables'!AL84)</f>
        <v>3.3634023254296923</v>
      </c>
      <c r="AM107" s="214">
        <f>((IF('1b Historical level tables'!AM100="-",0,'1b Historical level tables'!AM100)-(IF('1b Historical level tables'!AM84="-",0,'1b Historical level tables'!AM84)))*'1c Consumption adjusted levels'!$C$8/4.2)+IF('1b Historical level tables'!AM84="-",0,'1b Historical level tables'!AM84)</f>
        <v>3.3634023254296923</v>
      </c>
      <c r="AN107" s="214">
        <f>((IF('1b Historical level tables'!AN100="-",0,'1b Historical level tables'!AN100)-(IF('1b Historical level tables'!AN84="-",0,'1b Historical level tables'!AN84)))*'1c Consumption adjusted levels'!$C$8/4.2)+IF('1b Historical level tables'!AN84="-",0,'1b Historical level tables'!AN84)</f>
        <v>13.951844477822155</v>
      </c>
      <c r="AO107" s="214">
        <f>((IF('1b Historical level tables'!AO100="-",0,'1b Historical level tables'!AO100)-(IF('1b Historical level tables'!AO84="-",0,'1b Historical level tables'!AO84)))*'1c Consumption adjusted levels'!$C$8/4.2)+IF('1b Historical level tables'!AO84="-",0,'1b Historical level tables'!AO84)</f>
        <v>4.3827690078309374</v>
      </c>
      <c r="AP107" s="214">
        <f>((IF('1b Historical level tables'!AP100="-",0,'1b Historical level tables'!AP100)-(IF('1b Historical level tables'!AP84="-",0,'1b Historical level tables'!AP84)))*'1c Consumption adjusted levels'!$C$8/4.2)+IF('1b Historical level tables'!AP84="-",0,'1b Historical level tables'!AP84)</f>
        <v>4.3827690078309374</v>
      </c>
      <c r="AQ107" s="214">
        <f>((IF('1b Historical level tables'!AQ100="-",0,'1b Historical level tables'!AQ100)-(IF('1b Historical level tables'!AQ84="-",0,'1b Historical level tables'!AQ84)))*'1c Consumption adjusted levels'!$C$8/4.2)+IF('1b Historical level tables'!AQ84="-",0,'1b Historical level tables'!AQ84)</f>
        <v>4.3827690078309374</v>
      </c>
      <c r="AR107" s="214">
        <f>((IF('1b Historical level tables'!AR100="-",0,'1b Historical level tables'!AR100)-(IF('1b Historical level tables'!AR84="-",0,'1b Historical level tables'!AR84)))*'1c Consumption adjusted levels'!$C$8/4.2)+IF('1b Historical level tables'!AR84="-",0,'1b Historical level tables'!AR84)</f>
        <v>4.3827690078309374</v>
      </c>
      <c r="AT107" s="182" t="s">
        <v>553</v>
      </c>
      <c r="AU107" s="214">
        <f>((IF('1b Historical level tables'!AU100="-",0,'1b Historical level tables'!AU100)-(IF('1b Historical level tables'!AU84="-",0,'1b Historical level tables'!AU84)))*'1c Consumption adjusted levels'!$C$9/12)+IF('1b Historical level tables'!AU84="-",0,'1b Historical level tables'!AU84)</f>
        <v>0</v>
      </c>
      <c r="AV107" s="214">
        <f>((IF('1b Historical level tables'!AV100="-",0,'1b Historical level tables'!AV100)-(IF('1b Historical level tables'!AV84="-",0,'1b Historical level tables'!AV84)))*'1c Consumption adjusted levels'!$C$9/12)+IF('1b Historical level tables'!AV84="-",0,'1b Historical level tables'!AV84)</f>
        <v>0</v>
      </c>
      <c r="AW107" s="214">
        <f>((IF('1b Historical level tables'!AW100="-",0,'1b Historical level tables'!AW100)-(IF('1b Historical level tables'!AW84="-",0,'1b Historical level tables'!AW84)))*'1c Consumption adjusted levels'!$C$9/12)+IF('1b Historical level tables'!AW84="-",0,'1b Historical level tables'!AW84)</f>
        <v>0</v>
      </c>
      <c r="AX107" s="214">
        <f>((IF('1b Historical level tables'!AX100="-",0,'1b Historical level tables'!AX100)-(IF('1b Historical level tables'!AX84="-",0,'1b Historical level tables'!AX84)))*'1c Consumption adjusted levels'!$C$9/12)+IF('1b Historical level tables'!AX84="-",0,'1b Historical level tables'!AX84)</f>
        <v>0</v>
      </c>
      <c r="AY107" s="214">
        <f>((IF('1b Historical level tables'!AY100="-",0,'1b Historical level tables'!AY100)-(IF('1b Historical level tables'!AY84="-",0,'1b Historical level tables'!AY84)))*'1c Consumption adjusted levels'!$C$9/12)+IF('1b Historical level tables'!AY84="-",0,'1b Historical level tables'!AY84)</f>
        <v>0</v>
      </c>
      <c r="AZ107" s="214">
        <f>((IF('1b Historical level tables'!AZ100="-",0,'1b Historical level tables'!AZ100)-(IF('1b Historical level tables'!AZ84="-",0,'1b Historical level tables'!AZ84)))*'1c Consumption adjusted levels'!$C$9/12)+IF('1b Historical level tables'!AZ84="-",0,'1b Historical level tables'!AZ84)</f>
        <v>0</v>
      </c>
      <c r="BA107" s="214">
        <f>((IF('1b Historical level tables'!BA100="-",0,'1b Historical level tables'!BA100)-(IF('1b Historical level tables'!BA84="-",0,'1b Historical level tables'!BA84)))*'1c Consumption adjusted levels'!$C$9/12)+IF('1b Historical level tables'!BA84="-",0,'1b Historical level tables'!BA84)</f>
        <v>0</v>
      </c>
      <c r="BB107" s="214">
        <f>((IF('1b Historical level tables'!BB100="-",0,'1b Historical level tables'!BB100)-(IF('1b Historical level tables'!BB84="-",0,'1b Historical level tables'!BB84)))*'1c Consumption adjusted levels'!$C$9/12)+IF('1b Historical level tables'!BB84="-",0,'1b Historical level tables'!BB84)</f>
        <v>0</v>
      </c>
      <c r="BC107" s="214">
        <f>((IF('1b Historical level tables'!BC100="-",0,'1b Historical level tables'!BC100)-(IF('1b Historical level tables'!BC84="-",0,'1b Historical level tables'!BC84)))*'1c Consumption adjusted levels'!$C$9/12)+IF('1b Historical level tables'!BC84="-",0,'1b Historical level tables'!BC84)</f>
        <v>0</v>
      </c>
      <c r="BD107" s="214">
        <f>((IF('1b Historical level tables'!BD100="-",0,'1b Historical level tables'!BD100)-(IF('1b Historical level tables'!BD84="-",0,'1b Historical level tables'!BD84)))*'1c Consumption adjusted levels'!$C$9/12)+IF('1b Historical level tables'!BD84="-",0,'1b Historical level tables'!BD84)</f>
        <v>0</v>
      </c>
      <c r="BE107" s="214">
        <f>((IF('1b Historical level tables'!BE100="-",0,'1b Historical level tables'!BE100)-(IF('1b Historical level tables'!BE84="-",0,'1b Historical level tables'!BE84)))*'1c Consumption adjusted levels'!$C$9/12)+IF('1b Historical level tables'!BE84="-",0,'1b Historical level tables'!BE84)</f>
        <v>0</v>
      </c>
      <c r="BF107" s="180"/>
      <c r="BG107" s="214">
        <f>((IF('1b Historical level tables'!BG100="-",0,'1b Historical level tables'!BG100)-(IF('1b Historical level tables'!BG84="-",0,'1b Historical level tables'!BG84)))*'1c Consumption adjusted levels'!$C$9/12)+IF('1b Historical level tables'!BG84="-",0,'1b Historical level tables'!BG84)</f>
        <v>2.850332490760104</v>
      </c>
      <c r="BH107" s="214">
        <f>((IF('1b Historical level tables'!BH100="-",0,'1b Historical level tables'!BH100)-(IF('1b Historical level tables'!BH84="-",0,'1b Historical level tables'!BH84)))*'1c Consumption adjusted levels'!$C$9/12)+IF('1b Historical level tables'!BH84="-",0,'1b Historical level tables'!BH84)</f>
        <v>2.850332490760104</v>
      </c>
      <c r="BI107" s="214">
        <f>((IF('1b Historical level tables'!BI100="-",0,'1b Historical level tables'!BI100)-(IF('1b Historical level tables'!BI84="-",0,'1b Historical level tables'!BI84)))*'1c Consumption adjusted levels'!$C$9/12)+IF('1b Historical level tables'!BI84="-",0,'1b Historical level tables'!BI84)</f>
        <v>2.850332490760104</v>
      </c>
      <c r="BJ107" s="214">
        <f>((IF('1b Historical level tables'!BJ100="-",0,'1b Historical level tables'!BJ100)-(IF('1b Historical level tables'!BJ84="-",0,'1b Historical level tables'!BJ84)))*'1c Consumption adjusted levels'!$C$9/12)+IF('1b Historical level tables'!BJ84="-",0,'1b Historical level tables'!BJ84)</f>
        <v>2.850332490760104</v>
      </c>
      <c r="BK107" s="214">
        <f>((IF('1b Historical level tables'!BK100="-",0,'1b Historical level tables'!BK100)-(IF('1b Historical level tables'!BK84="-",0,'1b Historical level tables'!BK84)))*'1c Consumption adjusted levels'!$C$9/12)+IF('1b Historical level tables'!BK84="-",0,'1b Historical level tables'!BK84)</f>
        <v>4.3827690078309374</v>
      </c>
      <c r="BL107" s="214">
        <f>((IF('1b Historical level tables'!BL100="-",0,'1b Historical level tables'!BL100)-(IF('1b Historical level tables'!BL84="-",0,'1b Historical level tables'!BL84)))*'1c Consumption adjusted levels'!$C$9/12)+IF('1b Historical level tables'!BL84="-",0,'1b Historical level tables'!BL84)</f>
        <v>4.3827690078309374</v>
      </c>
      <c r="BM107" s="214">
        <f>((IF('1b Historical level tables'!BM100="-",0,'1b Historical level tables'!BM100)-(IF('1b Historical level tables'!BM84="-",0,'1b Historical level tables'!BM84)))*'1c Consumption adjusted levels'!$C$9/12)+IF('1b Historical level tables'!BM84="-",0,'1b Historical level tables'!BM84)</f>
        <v>4.3827690078309374</v>
      </c>
      <c r="BN107" s="214">
        <f>((IF('1b Historical level tables'!BN100="-",0,'1b Historical level tables'!BN100)-(IF('1b Historical level tables'!BN84="-",0,'1b Historical level tables'!BN84)))*'1c Consumption adjusted levels'!$C$9/12)+IF('1b Historical level tables'!BN84="-",0,'1b Historical level tables'!BN84)</f>
        <v>4.3827690078309374</v>
      </c>
      <c r="BO107" s="150"/>
      <c r="BP107" s="182" t="s">
        <v>553</v>
      </c>
      <c r="BQ107" s="214">
        <f t="shared" si="134"/>
        <v>0</v>
      </c>
      <c r="BR107" s="214">
        <f t="shared" si="135"/>
        <v>0</v>
      </c>
      <c r="BS107" s="214">
        <f t="shared" si="136"/>
        <v>0</v>
      </c>
      <c r="BT107" s="214">
        <f t="shared" si="137"/>
        <v>0</v>
      </c>
      <c r="BU107" s="214">
        <f t="shared" si="138"/>
        <v>0</v>
      </c>
      <c r="BV107" s="214">
        <f t="shared" si="139"/>
        <v>0</v>
      </c>
      <c r="BW107" s="214">
        <f t="shared" si="140"/>
        <v>0</v>
      </c>
      <c r="BX107" s="214">
        <f t="shared" si="141"/>
        <v>0</v>
      </c>
      <c r="BY107" s="214">
        <f t="shared" si="142"/>
        <v>0</v>
      </c>
      <c r="BZ107" s="214">
        <f t="shared" si="143"/>
        <v>0</v>
      </c>
      <c r="CA107" s="214">
        <f t="shared" si="144"/>
        <v>0</v>
      </c>
      <c r="CB107" s="180"/>
      <c r="CC107" s="214">
        <f t="shared" si="127"/>
        <v>6.0103407263640474</v>
      </c>
      <c r="CD107" s="214">
        <f t="shared" si="128"/>
        <v>6.0103407263640474</v>
      </c>
      <c r="CE107" s="214">
        <f t="shared" si="129"/>
        <v>6.0103407263640474</v>
      </c>
      <c r="CF107" s="214">
        <f t="shared" si="130"/>
        <v>13.340800678020365</v>
      </c>
      <c r="CG107" s="214">
        <f t="shared" si="131"/>
        <v>8.7655380156618747</v>
      </c>
      <c r="CH107" s="214">
        <f t="shared" si="132"/>
        <v>8.7655380156618747</v>
      </c>
      <c r="CI107" s="214">
        <f t="shared" si="133"/>
        <v>8.7655380156618747</v>
      </c>
      <c r="CJ107" s="214">
        <f t="shared" si="133"/>
        <v>8.7655380156618747</v>
      </c>
    </row>
    <row r="108" spans="2:88" s="165" customFormat="1" ht="10.5" customHeight="1" x14ac:dyDescent="0.25">
      <c r="B108" s="182" t="s">
        <v>554</v>
      </c>
      <c r="C108" s="214">
        <f>((IF('1b Historical level tables'!C101="-",0,'1b Historical level tables'!C101)-(IF('1b Historical level tables'!C85="-",0,'1b Historical level tables'!C85)))*'1c Consumption adjusted levels'!$C$7/3.1)+IF('1b Historical level tables'!C85="-",0,'1b Historical level tables'!C85)</f>
        <v>78.300365586306171</v>
      </c>
      <c r="D108" s="214">
        <f>((IF('1b Historical level tables'!D101="-",0,'1b Historical level tables'!D101)-(IF('1b Historical level tables'!D85="-",0,'1b Historical level tables'!D85)))*'1c Consumption adjusted levels'!$C$7/3.1)+IF('1b Historical level tables'!D85="-",0,'1b Historical level tables'!D85)</f>
        <v>78.574663500680444</v>
      </c>
      <c r="E108" s="214">
        <f>((IF('1b Historical level tables'!E101="-",0,'1b Historical level tables'!E101)-(IF('1b Historical level tables'!E85="-",0,'1b Historical level tables'!E85)))*'1c Consumption adjusted levels'!$C$7/3.1)+IF('1b Historical level tables'!E85="-",0,'1b Historical level tables'!E85)</f>
        <v>90.791845842218635</v>
      </c>
      <c r="F108" s="214">
        <f>((IF('1b Historical level tables'!F101="-",0,'1b Historical level tables'!F101)-(IF('1b Historical level tables'!F85="-",0,'1b Historical level tables'!F85)))*'1c Consumption adjusted levels'!$C$7/3.1)+IF('1b Historical level tables'!F85="-",0,'1b Historical level tables'!F85)</f>
        <v>90.852074169151294</v>
      </c>
      <c r="G108" s="214">
        <f>((IF('1b Historical level tables'!G101="-",0,'1b Historical level tables'!G101)-(IF('1b Historical level tables'!G85="-",0,'1b Historical level tables'!G85)))*'1c Consumption adjusted levels'!$C$7/3.1)+IF('1b Historical level tables'!G85="-",0,'1b Historical level tables'!G85)</f>
        <v>97.085160415445813</v>
      </c>
      <c r="H108" s="214">
        <f>((IF('1b Historical level tables'!H101="-",0,'1b Historical level tables'!H101)-(IF('1b Historical level tables'!H85="-",0,'1b Historical level tables'!H85)))*'1c Consumption adjusted levels'!$C$7/3.1)+IF('1b Historical level tables'!H85="-",0,'1b Historical level tables'!H85)</f>
        <v>98.215756534022901</v>
      </c>
      <c r="I108" s="214">
        <f>((IF('1b Historical level tables'!I101="-",0,'1b Historical level tables'!I101)-(IF('1b Historical level tables'!I85="-",0,'1b Historical level tables'!I85)))*'1c Consumption adjusted levels'!$C$7/3.1)+IF('1b Historical level tables'!I85="-",0,'1b Historical level tables'!I85)</f>
        <v>101.02002514058842</v>
      </c>
      <c r="J108" s="214">
        <f>((IF('1b Historical level tables'!J101="-",0,'1b Historical level tables'!J101)-(IF('1b Historical level tables'!J85="-",0,'1b Historical level tables'!J85)))*'1c Consumption adjusted levels'!$C$7/3.1)+IF('1b Historical level tables'!J85="-",0,'1b Historical level tables'!J85)</f>
        <v>100.55983273551504</v>
      </c>
      <c r="K108" s="214">
        <f>((IF('1b Historical level tables'!K101="-",0,'1b Historical level tables'!K101)-(IF('1b Historical level tables'!K85="-",0,'1b Historical level tables'!K85)))*'1c Consumption adjusted levels'!$C$7/3.1)+IF('1b Historical level tables'!K85="-",0,'1b Historical level tables'!K85)</f>
        <v>106.34545437400037</v>
      </c>
      <c r="L108" s="214">
        <f>((IF('1b Historical level tables'!L101="-",0,'1b Historical level tables'!L101)-(IF('1b Historical level tables'!L85="-",0,'1b Historical level tables'!L85)))*'1c Consumption adjusted levels'!$C$7/3.1)+IF('1b Historical level tables'!L85="-",0,'1b Historical level tables'!L85)</f>
        <v>105.81446744557965</v>
      </c>
      <c r="M108" s="214">
        <f>((IF('1b Historical level tables'!M101="-",0,'1b Historical level tables'!M101)-(IF('1b Historical level tables'!M85="-",0,'1b Historical level tables'!M85)))*'1c Consumption adjusted levels'!$C$7/3.1)+IF('1b Historical level tables'!M85="-",0,'1b Historical level tables'!M85)</f>
        <v>111.47991711630441</v>
      </c>
      <c r="N108" s="180"/>
      <c r="O108" s="214">
        <f>((IF('1b Historical level tables'!O101="-",0,'1b Historical level tables'!O101)-(IF('1b Historical level tables'!O85="-",0,'1b Historical level tables'!O85)))*'1c Consumption adjusted levels'!$C$7/3.1)+IF('1b Historical level tables'!O85="-",0,'1b Historical level tables'!O85)</f>
        <v>110.5855262661711</v>
      </c>
      <c r="P108" s="214">
        <f>((IF('1b Historical level tables'!P101="-",0,'1b Historical level tables'!P101)-(IF('1b Historical level tables'!P85="-",0,'1b Historical level tables'!P85)))*'1c Consumption adjusted levels'!$C$7/3.1)+IF('1b Historical level tables'!P85="-",0,'1b Historical level tables'!P85)</f>
        <v>110.5855262661711</v>
      </c>
      <c r="Q108" s="214">
        <f>((IF('1b Historical level tables'!Q101="-",0,'1b Historical level tables'!Q101)-(IF('1b Historical level tables'!Q85="-",0,'1b Historical level tables'!Q85)))*'1c Consumption adjusted levels'!$C$7/3.1)+IF('1b Historical level tables'!Q85="-",0,'1b Historical level tables'!Q85)</f>
        <v>123.01836598332152</v>
      </c>
      <c r="R108" s="214">
        <f>((IF('1b Historical level tables'!R101="-",0,'1b Historical level tables'!R101)-(IF('1b Historical level tables'!R85="-",0,'1b Historical level tables'!R85)))*'1c Consumption adjusted levels'!$C$7/3.1)+IF('1b Historical level tables'!R85="-",0,'1b Historical level tables'!R85)</f>
        <v>123.01836598332152</v>
      </c>
      <c r="S108" s="214">
        <f>((IF('1b Historical level tables'!S101="-",0,'1b Historical level tables'!S101)-(IF('1b Historical level tables'!S85="-",0,'1b Historical level tables'!S85)))*'1c Consumption adjusted levels'!$C$7/3.1)+IF('1b Historical level tables'!S85="-",0,'1b Historical level tables'!S85)</f>
        <v>124.47789739663965</v>
      </c>
      <c r="T108" s="214">
        <f>((IF('1b Historical level tables'!T101="-",0,'1b Historical level tables'!T101)-(IF('1b Historical level tables'!T85="-",0,'1b Historical level tables'!T85)))*'1c Consumption adjusted levels'!$C$7/3.1)+IF('1b Historical level tables'!T85="-",0,'1b Historical level tables'!T85)</f>
        <v>124.47789739663965</v>
      </c>
      <c r="U108" s="214">
        <f>((IF('1b Historical level tables'!U101="-",0,'1b Historical level tables'!U101)-(IF('1b Historical level tables'!U85="-",0,'1b Historical level tables'!U85)))*'1c Consumption adjusted levels'!$C$7/3.1)+IF('1b Historical level tables'!U85="-",0,'1b Historical level tables'!U85)</f>
        <v>142.17066245575265</v>
      </c>
      <c r="V108" s="214">
        <f>((IF('1b Historical level tables'!V101="-",0,'1b Historical level tables'!V101)-(IF('1b Historical level tables'!V85="-",0,'1b Historical level tables'!V85)))*'1c Consumption adjusted levels'!$C$7/3.1)+IF('1b Historical level tables'!V85="-",0,'1b Historical level tables'!V85)</f>
        <v>142.17066245575265</v>
      </c>
      <c r="W108" s="150"/>
      <c r="X108" s="182" t="s">
        <v>554</v>
      </c>
      <c r="Y108" s="214">
        <f>((IF('1b Historical level tables'!Y101="-",0,'1b Historical level tables'!Y101)-(IF('1b Historical level tables'!Y85="-",0,'1b Historical level tables'!Y85)))*'1c Consumption adjusted levels'!$C$8/4.2)+IF('1b Historical level tables'!Y85="-",0,'1b Historical level tables'!Y85)</f>
        <v>110.12151904860768</v>
      </c>
      <c r="Z108" s="214">
        <f>((IF('1b Historical level tables'!Z101="-",0,'1b Historical level tables'!Z101)-(IF('1b Historical level tables'!Z85="-",0,'1b Historical level tables'!Z85)))*'1c Consumption adjusted levels'!$C$8/4.2)+IF('1b Historical level tables'!Z85="-",0,'1b Historical level tables'!Z85)</f>
        <v>110.51775362602426</v>
      </c>
      <c r="AA108" s="214">
        <f>((IF('1b Historical level tables'!AA101="-",0,'1b Historical level tables'!AA101)-(IF('1b Historical level tables'!AA85="-",0,'1b Historical level tables'!AA85)))*'1c Consumption adjusted levels'!$C$8/4.2)+IF('1b Historical level tables'!AA85="-",0,'1b Historical level tables'!AA85)</f>
        <v>127.98101129467588</v>
      </c>
      <c r="AB108" s="214">
        <f>((IF('1b Historical level tables'!AB101="-",0,'1b Historical level tables'!AB101)-(IF('1b Historical level tables'!AB85="-",0,'1b Historical level tables'!AB85)))*'1c Consumption adjusted levels'!$C$8/4.2)+IF('1b Historical level tables'!AB85="-",0,'1b Historical level tables'!AB85)</f>
        <v>128.0679774544349</v>
      </c>
      <c r="AC108" s="214">
        <f>((IF('1b Historical level tables'!AC101="-",0,'1b Historical level tables'!AC101)-(IF('1b Historical level tables'!AC85="-",0,'1b Historical level tables'!AC85)))*'1c Consumption adjusted levels'!$C$8/4.2)+IF('1b Historical level tables'!AC85="-",0,'1b Historical level tables'!AC85)</f>
        <v>136.99680105922835</v>
      </c>
      <c r="AD108" s="214">
        <f>((IF('1b Historical level tables'!AD101="-",0,'1b Historical level tables'!AD101)-(IF('1b Historical level tables'!AD85="-",0,'1b Historical level tables'!AD85)))*'1c Consumption adjusted levels'!$C$8/4.2)+IF('1b Historical level tables'!AD85="-",0,'1b Historical level tables'!AD85)</f>
        <v>138.66835070806692</v>
      </c>
      <c r="AE108" s="214">
        <f>((IF('1b Historical level tables'!AE101="-",0,'1b Historical level tables'!AE101)-(IF('1b Historical level tables'!AE85="-",0,'1b Historical level tables'!AE85)))*'1c Consumption adjusted levels'!$C$8/4.2)+IF('1b Historical level tables'!AE85="-",0,'1b Historical level tables'!AE85)</f>
        <v>142.64517982899204</v>
      </c>
      <c r="AF108" s="214">
        <f>((IF('1b Historical level tables'!AF101="-",0,'1b Historical level tables'!AF101)-(IF('1b Historical level tables'!AF85="-",0,'1b Historical level tables'!AF85)))*'1c Consumption adjusted levels'!$C$8/4.2)+IF('1b Historical level tables'!AF85="-",0,'1b Historical level tables'!AF85)</f>
        <v>142.11801635159634</v>
      </c>
      <c r="AG108" s="214">
        <f>((IF('1b Historical level tables'!AG101="-",0,'1b Historical level tables'!AG101)-(IF('1b Historical level tables'!AG85="-",0,'1b Historical level tables'!AG85)))*'1c Consumption adjusted levels'!$C$8/4.2)+IF('1b Historical level tables'!AG85="-",0,'1b Historical level tables'!AG85)</f>
        <v>150.44779966790696</v>
      </c>
      <c r="AH108" s="214">
        <f>((IF('1b Historical level tables'!AH101="-",0,'1b Historical level tables'!AH101)-(IF('1b Historical level tables'!AH85="-",0,'1b Historical level tables'!AH85)))*'1c Consumption adjusted levels'!$C$8/4.2)+IF('1b Historical level tables'!AH85="-",0,'1b Historical level tables'!AH85)</f>
        <v>149.73706458353601</v>
      </c>
      <c r="AI108" s="214">
        <f>((IF('1b Historical level tables'!AI101="-",0,'1b Historical level tables'!AI101)-(IF('1b Historical level tables'!AI85="-",0,'1b Historical level tables'!AI85)))*'1c Consumption adjusted levels'!$C$8/4.2)+IF('1b Historical level tables'!AI85="-",0,'1b Historical level tables'!AI85)</f>
        <v>156.74527535065894</v>
      </c>
      <c r="AJ108" s="180"/>
      <c r="AK108" s="214">
        <f>((IF('1b Historical level tables'!AK101="-",0,'1b Historical level tables'!AK101)-(IF('1b Historical level tables'!AK85="-",0,'1b Historical level tables'!AK85)))*'1c Consumption adjusted levels'!$C$8/4.2)+IF('1b Historical level tables'!AK85="-",0,'1b Historical level tables'!AK85)</f>
        <v>155.30977206933755</v>
      </c>
      <c r="AL108" s="214">
        <f>((IF('1b Historical level tables'!AL101="-",0,'1b Historical level tables'!AL101)-(IF('1b Historical level tables'!AL85="-",0,'1b Historical level tables'!AL85)))*'1c Consumption adjusted levels'!$C$8/4.2)+IF('1b Historical level tables'!AL85="-",0,'1b Historical level tables'!AL85)</f>
        <v>155.30977206933755</v>
      </c>
      <c r="AM108" s="214">
        <f>((IF('1b Historical level tables'!AM101="-",0,'1b Historical level tables'!AM101)-(IF('1b Historical level tables'!AM85="-",0,'1b Historical level tables'!AM85)))*'1c Consumption adjusted levels'!$C$8/4.2)+IF('1b Historical level tables'!AM85="-",0,'1b Historical level tables'!AM85)</f>
        <v>173.1133391920346</v>
      </c>
      <c r="AN108" s="214">
        <f>((IF('1b Historical level tables'!AN101="-",0,'1b Historical level tables'!AN101)-(IF('1b Historical level tables'!AN85="-",0,'1b Historical level tables'!AN85)))*'1c Consumption adjusted levels'!$C$8/4.2)+IF('1b Historical level tables'!AN85="-",0,'1b Historical level tables'!AN85)</f>
        <v>173.1133391920346</v>
      </c>
      <c r="AO108" s="214">
        <f>((IF('1b Historical level tables'!AO101="-",0,'1b Historical level tables'!AO101)-(IF('1b Historical level tables'!AO85="-",0,'1b Historical level tables'!AO85)))*'1c Consumption adjusted levels'!$C$8/4.2)+IF('1b Historical level tables'!AO85="-",0,'1b Historical level tables'!AO85)</f>
        <v>175.22211382324343</v>
      </c>
      <c r="AP108" s="214">
        <f>((IF('1b Historical level tables'!AP101="-",0,'1b Historical level tables'!AP101)-(IF('1b Historical level tables'!AP85="-",0,'1b Historical level tables'!AP85)))*'1c Consumption adjusted levels'!$C$8/4.2)+IF('1b Historical level tables'!AP85="-",0,'1b Historical level tables'!AP85)</f>
        <v>175.22211382324343</v>
      </c>
      <c r="AQ108" s="214">
        <f>((IF('1b Historical level tables'!AQ101="-",0,'1b Historical level tables'!AQ101)-(IF('1b Historical level tables'!AQ85="-",0,'1b Historical level tables'!AQ85)))*'1c Consumption adjusted levels'!$C$8/4.2)+IF('1b Historical level tables'!AQ85="-",0,'1b Historical level tables'!AQ85)</f>
        <v>200.50675579158167</v>
      </c>
      <c r="AR108" s="214">
        <f>((IF('1b Historical level tables'!AR101="-",0,'1b Historical level tables'!AR101)-(IF('1b Historical level tables'!AR85="-",0,'1b Historical level tables'!AR85)))*'1c Consumption adjusted levels'!$C$8/4.2)+IF('1b Historical level tables'!AR85="-",0,'1b Historical level tables'!AR85)</f>
        <v>200.50675579158167</v>
      </c>
      <c r="AT108" s="182" t="s">
        <v>554</v>
      </c>
      <c r="AU108" s="214">
        <f>((IF('1b Historical level tables'!AU101="-",0,'1b Historical level tables'!AU101)-(IF('1b Historical level tables'!AU85="-",0,'1b Historical level tables'!AU85)))*'1c Consumption adjusted levels'!$C$9/12)+IF('1b Historical level tables'!AU85="-",0,'1b Historical level tables'!AU85)</f>
        <v>18.589347462596031</v>
      </c>
      <c r="AV108" s="214">
        <f>((IF('1b Historical level tables'!AV101="-",0,'1b Historical level tables'!AV101)-(IF('1b Historical level tables'!AV85="-",0,'1b Historical level tables'!AV85)))*'1c Consumption adjusted levels'!$C$9/12)+IF('1b Historical level tables'!AV85="-",0,'1b Historical level tables'!AV85)</f>
        <v>18.589347462596031</v>
      </c>
      <c r="AW108" s="214">
        <f>((IF('1b Historical level tables'!AW101="-",0,'1b Historical level tables'!AW101)-(IF('1b Historical level tables'!AW85="-",0,'1b Historical level tables'!AW85)))*'1c Consumption adjusted levels'!$C$9/12)+IF('1b Historical level tables'!AW85="-",0,'1b Historical level tables'!AW85)</f>
        <v>20.27992348825952</v>
      </c>
      <c r="AX108" s="214">
        <f>((IF('1b Historical level tables'!AX101="-",0,'1b Historical level tables'!AX101)-(IF('1b Historical level tables'!AX85="-",0,'1b Historical level tables'!AX85)))*'1c Consumption adjusted levels'!$C$9/12)+IF('1b Historical level tables'!AX85="-",0,'1b Historical level tables'!AX85)</f>
        <v>20.277026602134171</v>
      </c>
      <c r="AY108" s="214">
        <f>((IF('1b Historical level tables'!AY101="-",0,'1b Historical level tables'!AY101)-(IF('1b Historical level tables'!AY85="-",0,'1b Historical level tables'!AY85)))*'1c Consumption adjusted levels'!$C$9/12)+IF('1b Historical level tables'!AY85="-",0,'1b Historical level tables'!AY85)</f>
        <v>20.91057942413557</v>
      </c>
      <c r="AZ108" s="214">
        <f>((IF('1b Historical level tables'!AZ101="-",0,'1b Historical level tables'!AZ101)-(IF('1b Historical level tables'!AZ85="-",0,'1b Historical level tables'!AZ85)))*'1c Consumption adjusted levels'!$C$9/12)+IF('1b Historical level tables'!AZ85="-",0,'1b Historical level tables'!AZ85)</f>
        <v>21.210069154821277</v>
      </c>
      <c r="BA108" s="214">
        <f>((IF('1b Historical level tables'!BA101="-",0,'1b Historical level tables'!BA101)-(IF('1b Historical level tables'!BA85="-",0,'1b Historical level tables'!BA85)))*'1c Consumption adjusted levels'!$C$9/12)+IF('1b Historical level tables'!BA85="-",0,'1b Historical level tables'!BA85)</f>
        <v>24.510994414041289</v>
      </c>
      <c r="BB108" s="214">
        <f>((IF('1b Historical level tables'!BB101="-",0,'1b Historical level tables'!BB101)-(IF('1b Historical level tables'!BB85="-",0,'1b Historical level tables'!BB85)))*'1c Consumption adjusted levels'!$C$9/12)+IF('1b Historical level tables'!BB85="-",0,'1b Historical level tables'!BB85)</f>
        <v>23.454049927225501</v>
      </c>
      <c r="BC108" s="214">
        <f>((IF('1b Historical level tables'!BC101="-",0,'1b Historical level tables'!BC101)-(IF('1b Historical level tables'!BC85="-",0,'1b Historical level tables'!BC85)))*'1c Consumption adjusted levels'!$C$9/12)+IF('1b Historical level tables'!BC85="-",0,'1b Historical level tables'!BC85)</f>
        <v>23.260281711596061</v>
      </c>
      <c r="BD108" s="214">
        <f>((IF('1b Historical level tables'!BD101="-",0,'1b Historical level tables'!BD101)-(IF('1b Historical level tables'!BD85="-",0,'1b Historical level tables'!BD85)))*'1c Consumption adjusted levels'!$C$9/12)+IF('1b Historical level tables'!BD85="-",0,'1b Historical level tables'!BD85)</f>
        <v>23.15549455171432</v>
      </c>
      <c r="BE108" s="214">
        <f>((IF('1b Historical level tables'!BE101="-",0,'1b Historical level tables'!BE101)-(IF('1b Historical level tables'!BE85="-",0,'1b Historical level tables'!BE85)))*'1c Consumption adjusted levels'!$C$9/12)+IF('1b Historical level tables'!BE85="-",0,'1b Historical level tables'!BE85)</f>
        <v>32.489829807946336</v>
      </c>
      <c r="BF108" s="180"/>
      <c r="BG108" s="214">
        <f>((IF('1b Historical level tables'!BG101="-",0,'1b Historical level tables'!BG101)-(IF('1b Historical level tables'!BG85="-",0,'1b Historical level tables'!BG85)))*'1c Consumption adjusted levels'!$C$9/12)+IF('1b Historical level tables'!BG85="-",0,'1b Historical level tables'!BG85)</f>
        <v>32.60785013397534</v>
      </c>
      <c r="BH108" s="214">
        <f>((IF('1b Historical level tables'!BH101="-",0,'1b Historical level tables'!BH101)-(IF('1b Historical level tables'!BH85="-",0,'1b Historical level tables'!BH85)))*'1c Consumption adjusted levels'!$C$9/12)+IF('1b Historical level tables'!BH85="-",0,'1b Historical level tables'!BH85)</f>
        <v>32.60785013397534</v>
      </c>
      <c r="BI108" s="214">
        <f>((IF('1b Historical level tables'!BI101="-",0,'1b Historical level tables'!BI101)-(IF('1b Historical level tables'!BI85="-",0,'1b Historical level tables'!BI85)))*'1c Consumption adjusted levels'!$C$9/12)+IF('1b Historical level tables'!BI85="-",0,'1b Historical level tables'!BI85)</f>
        <v>32.984693405124489</v>
      </c>
      <c r="BJ108" s="214">
        <f>((IF('1b Historical level tables'!BJ101="-",0,'1b Historical level tables'!BJ101)-(IF('1b Historical level tables'!BJ85="-",0,'1b Historical level tables'!BJ85)))*'1c Consumption adjusted levels'!$C$9/12)+IF('1b Historical level tables'!BJ85="-",0,'1b Historical level tables'!BJ85)</f>
        <v>32.984693405124489</v>
      </c>
      <c r="BK108" s="214">
        <f>((IF('1b Historical level tables'!BK101="-",0,'1b Historical level tables'!BK101)-(IF('1b Historical level tables'!BK85="-",0,'1b Historical level tables'!BK85)))*'1c Consumption adjusted levels'!$C$9/12)+IF('1b Historical level tables'!BK85="-",0,'1b Historical level tables'!BK85)</f>
        <v>32.982648073145015</v>
      </c>
      <c r="BL108" s="214">
        <f>((IF('1b Historical level tables'!BL101="-",0,'1b Historical level tables'!BL101)-(IF('1b Historical level tables'!BL85="-",0,'1b Historical level tables'!BL85)))*'1c Consumption adjusted levels'!$C$9/12)+IF('1b Historical level tables'!BL85="-",0,'1b Historical level tables'!BL85)</f>
        <v>32.982648073145015</v>
      </c>
      <c r="BM108" s="214">
        <f>((IF('1b Historical level tables'!BM101="-",0,'1b Historical level tables'!BM101)-(IF('1b Historical level tables'!BM85="-",0,'1b Historical level tables'!BM85)))*'1c Consumption adjusted levels'!$C$9/12)+IF('1b Historical level tables'!BM85="-",0,'1b Historical level tables'!BM85)</f>
        <v>45.724751066233196</v>
      </c>
      <c r="BN108" s="214">
        <f>((IF('1b Historical level tables'!BN101="-",0,'1b Historical level tables'!BN101)-(IF('1b Historical level tables'!BN85="-",0,'1b Historical level tables'!BN85)))*'1c Consumption adjusted levels'!$C$9/12)+IF('1b Historical level tables'!BN85="-",0,'1b Historical level tables'!BN85)</f>
        <v>45.724751066233196</v>
      </c>
      <c r="BO108" s="150"/>
      <c r="BP108" s="182" t="s">
        <v>554</v>
      </c>
      <c r="BQ108" s="214">
        <f t="shared" si="134"/>
        <v>96.889713048902195</v>
      </c>
      <c r="BR108" s="214">
        <f t="shared" si="135"/>
        <v>97.164010963276468</v>
      </c>
      <c r="BS108" s="214">
        <f t="shared" si="136"/>
        <v>111.07176933047816</v>
      </c>
      <c r="BT108" s="214">
        <f t="shared" si="137"/>
        <v>111.12910077128547</v>
      </c>
      <c r="BU108" s="214">
        <f t="shared" si="138"/>
        <v>117.99573983958138</v>
      </c>
      <c r="BV108" s="214">
        <f t="shared" si="139"/>
        <v>119.42582568884418</v>
      </c>
      <c r="BW108" s="214">
        <f t="shared" si="140"/>
        <v>125.53101955462971</v>
      </c>
      <c r="BX108" s="214">
        <f t="shared" si="141"/>
        <v>124.01388266274054</v>
      </c>
      <c r="BY108" s="214">
        <f t="shared" si="142"/>
        <v>129.60573608559642</v>
      </c>
      <c r="BZ108" s="214">
        <f t="shared" si="143"/>
        <v>128.96996199729398</v>
      </c>
      <c r="CA108" s="214">
        <f t="shared" si="144"/>
        <v>143.96974692425073</v>
      </c>
      <c r="CB108" s="180"/>
      <c r="CC108" s="214">
        <f t="shared" si="127"/>
        <v>143.19337640014643</v>
      </c>
      <c r="CD108" s="214">
        <f t="shared" si="128"/>
        <v>143.19337640014643</v>
      </c>
      <c r="CE108" s="214">
        <f t="shared" si="129"/>
        <v>156.00305938844599</v>
      </c>
      <c r="CF108" s="214">
        <f t="shared" si="130"/>
        <v>156.00305938844599</v>
      </c>
      <c r="CG108" s="214">
        <f t="shared" si="131"/>
        <v>157.46054546978468</v>
      </c>
      <c r="CH108" s="214">
        <f t="shared" si="132"/>
        <v>157.46054546978468</v>
      </c>
      <c r="CI108" s="214">
        <f t="shared" si="133"/>
        <v>187.89541352198586</v>
      </c>
      <c r="CJ108" s="214">
        <f t="shared" si="133"/>
        <v>187.89541352198586</v>
      </c>
    </row>
    <row r="109" spans="2:88" s="165" customFormat="1" ht="10.5" customHeight="1" x14ac:dyDescent="0.25">
      <c r="B109" s="182" t="s">
        <v>555</v>
      </c>
      <c r="C109" s="214">
        <f>((IF('1b Historical level tables'!C102="-",0,'1b Historical level tables'!C102)-(IF('1b Historical level tables'!C86="-",0,'1b Historical level tables'!C86)))*'1c Consumption adjusted levels'!$C$7/3.1)+IF('1b Historical level tables'!C86="-",0,'1b Historical level tables'!C86)</f>
        <v>119.65420827879916</v>
      </c>
      <c r="D109" s="214">
        <f>((IF('1b Historical level tables'!D102="-",0,'1b Historical level tables'!D102)-(IF('1b Historical level tables'!D86="-",0,'1b Historical level tables'!D86)))*'1c Consumption adjusted levels'!$C$7/3.1)+IF('1b Historical level tables'!D86="-",0,'1b Historical level tables'!D86)</f>
        <v>120.43017548377533</v>
      </c>
      <c r="E109" s="214">
        <f>((IF('1b Historical level tables'!E102="-",0,'1b Historical level tables'!E102)-(IF('1b Historical level tables'!E86="-",0,'1b Historical level tables'!E86)))*'1c Consumption adjusted levels'!$C$7/3.1)+IF('1b Historical level tables'!E86="-",0,'1b Historical level tables'!E86)</f>
        <v>116.84599104720263</v>
      </c>
      <c r="F109" s="214">
        <f>((IF('1b Historical level tables'!F102="-",0,'1b Historical level tables'!F102)-(IF('1b Historical level tables'!F86="-",0,'1b Historical level tables'!F86)))*'1c Consumption adjusted levels'!$C$7/3.1)+IF('1b Historical level tables'!F86="-",0,'1b Historical level tables'!F86)</f>
        <v>116.50272864181775</v>
      </c>
      <c r="G109" s="214">
        <f>((IF('1b Historical level tables'!G102="-",0,'1b Historical level tables'!G102)-(IF('1b Historical level tables'!G86="-",0,'1b Historical level tables'!G86)))*'1c Consumption adjusted levels'!$C$7/3.1)+IF('1b Historical level tables'!G86="-",0,'1b Historical level tables'!G86)</f>
        <v>122.77780180608403</v>
      </c>
      <c r="H109" s="214">
        <f>((IF('1b Historical level tables'!H102="-",0,'1b Historical level tables'!H102)-(IF('1b Historical level tables'!H86="-",0,'1b Historical level tables'!H86)))*'1c Consumption adjusted levels'!$C$7/3.1)+IF('1b Historical level tables'!H86="-",0,'1b Historical level tables'!H86)</f>
        <v>124.27712261135555</v>
      </c>
      <c r="I109" s="214">
        <f>((IF('1b Historical level tables'!I102="-",0,'1b Historical level tables'!I102)-(IF('1b Historical level tables'!I86="-",0,'1b Historical level tables'!I86)))*'1c Consumption adjusted levels'!$C$7/3.1)+IF('1b Historical level tables'!I86="-",0,'1b Historical level tables'!I86)</f>
        <v>124.61634031534872</v>
      </c>
      <c r="J109" s="214">
        <f>((IF('1b Historical level tables'!J102="-",0,'1b Historical level tables'!J102)-(IF('1b Historical level tables'!J86="-",0,'1b Historical level tables'!J86)))*'1c Consumption adjusted levels'!$C$7/3.1)+IF('1b Historical level tables'!J86="-",0,'1b Historical level tables'!J86)</f>
        <v>127.65147306888983</v>
      </c>
      <c r="K109" s="214">
        <f>((IF('1b Historical level tables'!K102="-",0,'1b Historical level tables'!K102)-(IF('1b Historical level tables'!K86="-",0,'1b Historical level tables'!K86)))*'1c Consumption adjusted levels'!$C$7/3.1)+IF('1b Historical level tables'!K86="-",0,'1b Historical level tables'!K86)</f>
        <v>135.64030276956268</v>
      </c>
      <c r="L109" s="214">
        <f>((IF('1b Historical level tables'!L102="-",0,'1b Historical level tables'!L102)-(IF('1b Historical level tables'!L86="-",0,'1b Historical level tables'!L86)))*'1c Consumption adjusted levels'!$C$7/3.1)+IF('1b Historical level tables'!L86="-",0,'1b Historical level tables'!L86)</f>
        <v>135.74046380309898</v>
      </c>
      <c r="M109" s="214">
        <f>((IF('1b Historical level tables'!M102="-",0,'1b Historical level tables'!M102)-(IF('1b Historical level tables'!M86="-",0,'1b Historical level tables'!M86)))*'1c Consumption adjusted levels'!$C$7/3.1)+IF('1b Historical level tables'!M86="-",0,'1b Historical level tables'!M86)</f>
        <v>186.60371118906642</v>
      </c>
      <c r="N109" s="180"/>
      <c r="O109" s="214">
        <f>((IF('1b Historical level tables'!O102="-",0,'1b Historical level tables'!O102)-(IF('1b Historical level tables'!O86="-",0,'1b Historical level tables'!O86)))*'1c Consumption adjusted levels'!$C$7/3.1)+IF('1b Historical level tables'!O86="-",0,'1b Historical level tables'!O86)</f>
        <v>191.31244731621609</v>
      </c>
      <c r="P109" s="214">
        <f>((IF('1b Historical level tables'!P102="-",0,'1b Historical level tables'!P102)-(IF('1b Historical level tables'!P86="-",0,'1b Historical level tables'!P86)))*'1c Consumption adjusted levels'!$C$7/3.1)+IF('1b Historical level tables'!P86="-",0,'1b Historical level tables'!P86)</f>
        <v>191.31244731621609</v>
      </c>
      <c r="Q109" s="214">
        <f>((IF('1b Historical level tables'!Q102="-",0,'1b Historical level tables'!Q102)-(IF('1b Historical level tables'!Q86="-",0,'1b Historical level tables'!Q86)))*'1c Consumption adjusted levels'!$C$7/3.1)+IF('1b Historical level tables'!Q86="-",0,'1b Historical level tables'!Q86)</f>
        <v>210.12740172038917</v>
      </c>
      <c r="R109" s="214">
        <f>((IF('1b Historical level tables'!R102="-",0,'1b Historical level tables'!R102)-(IF('1b Historical level tables'!R86="-",0,'1b Historical level tables'!R86)))*'1c Consumption adjusted levels'!$C$7/3.1)+IF('1b Historical level tables'!R86="-",0,'1b Historical level tables'!R86)</f>
        <v>215.54625370060393</v>
      </c>
      <c r="S109" s="214">
        <f>((IF('1b Historical level tables'!S102="-",0,'1b Historical level tables'!S102)-(IF('1b Historical level tables'!S86="-",0,'1b Historical level tables'!S86)))*'1c Consumption adjusted levels'!$C$7/3.1)+IF('1b Historical level tables'!S86="-",0,'1b Historical level tables'!S86)</f>
        <v>216.41057763184469</v>
      </c>
      <c r="T109" s="214">
        <f>((IF('1b Historical level tables'!T102="-",0,'1b Historical level tables'!T102)-(IF('1b Historical level tables'!T86="-",0,'1b Historical level tables'!T86)))*'1c Consumption adjusted levels'!$C$7/3.1)+IF('1b Historical level tables'!T86="-",0,'1b Historical level tables'!T86)</f>
        <v>216.41057763184469</v>
      </c>
      <c r="U109" s="214">
        <f>((IF('1b Historical level tables'!U102="-",0,'1b Historical level tables'!U102)-(IF('1b Historical level tables'!U86="-",0,'1b Historical level tables'!U86)))*'1c Consumption adjusted levels'!$C$7/3.1)+IF('1b Historical level tables'!U86="-",0,'1b Historical level tables'!U86)</f>
        <v>204.46172840005272</v>
      </c>
      <c r="V109" s="214">
        <f>((IF('1b Historical level tables'!V102="-",0,'1b Historical level tables'!V102)-(IF('1b Historical level tables'!V86="-",0,'1b Historical level tables'!V86)))*'1c Consumption adjusted levels'!$C$7/3.1)+IF('1b Historical level tables'!V86="-",0,'1b Historical level tables'!V86)</f>
        <v>199.01381804450449</v>
      </c>
      <c r="W109" s="150"/>
      <c r="X109" s="182" t="s">
        <v>555</v>
      </c>
      <c r="Y109" s="214">
        <f>((IF('1b Historical level tables'!Y102="-",0,'1b Historical level tables'!Y102)-(IF('1b Historical level tables'!Y86="-",0,'1b Historical level tables'!Y86)))*'1c Consumption adjusted levels'!$C$8/4.2)+IF('1b Historical level tables'!Y86="-",0,'1b Historical level tables'!Y86)</f>
        <v>131.80360217659251</v>
      </c>
      <c r="Z109" s="214">
        <f>((IF('1b Historical level tables'!Z102="-",0,'1b Historical level tables'!Z102)-(IF('1b Historical level tables'!Z86="-",0,'1b Historical level tables'!Z86)))*'1c Consumption adjusted levels'!$C$8/4.2)+IF('1b Historical level tables'!Z86="-",0,'1b Historical level tables'!Z86)</f>
        <v>132.92285579848067</v>
      </c>
      <c r="AA109" s="214">
        <f>((IF('1b Historical level tables'!AA102="-",0,'1b Historical level tables'!AA102)-(IF('1b Historical level tables'!AA86="-",0,'1b Historical level tables'!AA86)))*'1c Consumption adjusted levels'!$C$8/4.2)+IF('1b Historical level tables'!AA86="-",0,'1b Historical level tables'!AA86)</f>
        <v>137.45935893706141</v>
      </c>
      <c r="AB109" s="214">
        <f>((IF('1b Historical level tables'!AB102="-",0,'1b Historical level tables'!AB102)-(IF('1b Historical level tables'!AB86="-",0,'1b Historical level tables'!AB86)))*'1c Consumption adjusted levels'!$C$8/4.2)+IF('1b Historical level tables'!AB86="-",0,'1b Historical level tables'!AB86)</f>
        <v>136.96423313294895</v>
      </c>
      <c r="AC109" s="214">
        <f>((IF('1b Historical level tables'!AC102="-",0,'1b Historical level tables'!AC102)-(IF('1b Historical level tables'!AC86="-",0,'1b Historical level tables'!AC86)))*'1c Consumption adjusted levels'!$C$8/4.2)+IF('1b Historical level tables'!AC86="-",0,'1b Historical level tables'!AC86)</f>
        <v>145.0980523627066</v>
      </c>
      <c r="AD109" s="214">
        <f>((IF('1b Historical level tables'!AD102="-",0,'1b Historical level tables'!AD102)-(IF('1b Historical level tables'!AD86="-",0,'1b Historical level tables'!AD86)))*'1c Consumption adjusted levels'!$C$8/4.2)+IF('1b Historical level tables'!AD86="-",0,'1b Historical level tables'!AD86)</f>
        <v>145.96391081032471</v>
      </c>
      <c r="AE109" s="214">
        <f>((IF('1b Historical level tables'!AE102="-",0,'1b Historical level tables'!AE102)-(IF('1b Historical level tables'!AE86="-",0,'1b Historical level tables'!AE86)))*'1c Consumption adjusted levels'!$C$8/4.2)+IF('1b Historical level tables'!AE86="-",0,'1b Historical level tables'!AE86)</f>
        <v>146.85312858700027</v>
      </c>
      <c r="AF109" s="214">
        <f>((IF('1b Historical level tables'!AF102="-",0,'1b Historical level tables'!AF102)-(IF('1b Historical level tables'!AF86="-",0,'1b Historical level tables'!AF86)))*'1c Consumption adjusted levels'!$C$8/4.2)+IF('1b Historical level tables'!AF86="-",0,'1b Historical level tables'!AF86)</f>
        <v>149.85432611460479</v>
      </c>
      <c r="AG109" s="214">
        <f>((IF('1b Historical level tables'!AG102="-",0,'1b Historical level tables'!AG102)-(IF('1b Historical level tables'!AG86="-",0,'1b Historical level tables'!AG86)))*'1c Consumption adjusted levels'!$C$8/4.2)+IF('1b Historical level tables'!AG86="-",0,'1b Historical level tables'!AG86)</f>
        <v>160.08509717193974</v>
      </c>
      <c r="AH109" s="214">
        <f>((IF('1b Historical level tables'!AH102="-",0,'1b Historical level tables'!AH102)-(IF('1b Historical level tables'!AH86="-",0,'1b Historical level tables'!AH86)))*'1c Consumption adjusted levels'!$C$8/4.2)+IF('1b Historical level tables'!AH86="-",0,'1b Historical level tables'!AH86)</f>
        <v>159.1733906583697</v>
      </c>
      <c r="AI109" s="214">
        <f>((IF('1b Historical level tables'!AI102="-",0,'1b Historical level tables'!AI102)-(IF('1b Historical level tables'!AI86="-",0,'1b Historical level tables'!AI86)))*'1c Consumption adjusted levels'!$C$8/4.2)+IF('1b Historical level tables'!AI86="-",0,'1b Historical level tables'!AI86)</f>
        <v>202.12848997534746</v>
      </c>
      <c r="AJ109" s="180"/>
      <c r="AK109" s="214">
        <f>((IF('1b Historical level tables'!AK102="-",0,'1b Historical level tables'!AK102)-(IF('1b Historical level tables'!AK86="-",0,'1b Historical level tables'!AK86)))*'1c Consumption adjusted levels'!$C$8/4.2)+IF('1b Historical level tables'!AK86="-",0,'1b Historical level tables'!AK86)</f>
        <v>212.10602371861245</v>
      </c>
      <c r="AL109" s="214">
        <f>((IF('1b Historical level tables'!AL102="-",0,'1b Historical level tables'!AL102)-(IF('1b Historical level tables'!AL86="-",0,'1b Historical level tables'!AL86)))*'1c Consumption adjusted levels'!$C$8/4.2)+IF('1b Historical level tables'!AL86="-",0,'1b Historical level tables'!AL86)</f>
        <v>212.10602371861245</v>
      </c>
      <c r="AM109" s="214">
        <f>((IF('1b Historical level tables'!AM102="-",0,'1b Historical level tables'!AM102)-(IF('1b Historical level tables'!AM86="-",0,'1b Historical level tables'!AM86)))*'1c Consumption adjusted levels'!$C$8/4.2)+IF('1b Historical level tables'!AM86="-",0,'1b Historical level tables'!AM86)</f>
        <v>241.61685165601995</v>
      </c>
      <c r="AN109" s="214">
        <f>((IF('1b Historical level tables'!AN102="-",0,'1b Historical level tables'!AN102)-(IF('1b Historical level tables'!AN86="-",0,'1b Historical level tables'!AN86)))*'1c Consumption adjusted levels'!$C$8/4.2)+IF('1b Historical level tables'!AN86="-",0,'1b Historical level tables'!AN86)</f>
        <v>248.96480289969946</v>
      </c>
      <c r="AO109" s="214">
        <f>((IF('1b Historical level tables'!AO102="-",0,'1b Historical level tables'!AO102)-(IF('1b Historical level tables'!AO86="-",0,'1b Historical level tables'!AO86)))*'1c Consumption adjusted levels'!$C$8/4.2)+IF('1b Historical level tables'!AO86="-",0,'1b Historical level tables'!AO86)</f>
        <v>252.57889383419959</v>
      </c>
      <c r="AP109" s="214">
        <f>((IF('1b Historical level tables'!AP102="-",0,'1b Historical level tables'!AP102)-(IF('1b Historical level tables'!AP86="-",0,'1b Historical level tables'!AP86)))*'1c Consumption adjusted levels'!$C$8/4.2)+IF('1b Historical level tables'!AP86="-",0,'1b Historical level tables'!AP86)</f>
        <v>252.57889383419959</v>
      </c>
      <c r="AQ109" s="214">
        <f>((IF('1b Historical level tables'!AQ102="-",0,'1b Historical level tables'!AQ102)-(IF('1b Historical level tables'!AQ86="-",0,'1b Historical level tables'!AQ86)))*'1c Consumption adjusted levels'!$C$8/4.2)+IF('1b Historical level tables'!AQ86="-",0,'1b Historical level tables'!AQ86)</f>
        <v>227.1652563917923</v>
      </c>
      <c r="AR109" s="214">
        <f>((IF('1b Historical level tables'!AR102="-",0,'1b Historical level tables'!AR102)-(IF('1b Historical level tables'!AR86="-",0,'1b Historical level tables'!AR86)))*'1c Consumption adjusted levels'!$C$8/4.2)+IF('1b Historical level tables'!AR86="-",0,'1b Historical level tables'!AR86)</f>
        <v>219.77598138526602</v>
      </c>
      <c r="AT109" s="182" t="s">
        <v>555</v>
      </c>
      <c r="AU109" s="214">
        <f>((IF('1b Historical level tables'!AU102="-",0,'1b Historical level tables'!AU102)-(IF('1b Historical level tables'!AU86="-",0,'1b Historical level tables'!AU86)))*'1c Consumption adjusted levels'!$C$9/12)+IF('1b Historical level tables'!AU86="-",0,'1b Historical level tables'!AU86)</f>
        <v>117.33789721068213</v>
      </c>
      <c r="AV109" s="214">
        <f>((IF('1b Historical level tables'!AV102="-",0,'1b Historical level tables'!AV102)-(IF('1b Historical level tables'!AV86="-",0,'1b Historical level tables'!AV86)))*'1c Consumption adjusted levels'!$C$9/12)+IF('1b Historical level tables'!AV86="-",0,'1b Historical level tables'!AV86)</f>
        <v>117.3608972104455</v>
      </c>
      <c r="AW109" s="214">
        <f>((IF('1b Historical level tables'!AW102="-",0,'1b Historical level tables'!AW102)-(IF('1b Historical level tables'!AW86="-",0,'1b Historical level tables'!AW86)))*'1c Consumption adjusted levels'!$C$9/12)+IF('1b Historical level tables'!AW86="-",0,'1b Historical level tables'!AW86)</f>
        <v>121.00867205716027</v>
      </c>
      <c r="AX109" s="214">
        <f>((IF('1b Historical level tables'!AX102="-",0,'1b Historical level tables'!AX102)-(IF('1b Historical level tables'!AX86="-",0,'1b Historical level tables'!AX86)))*'1c Consumption adjusted levels'!$C$9/12)+IF('1b Historical level tables'!AX86="-",0,'1b Historical level tables'!AX86)</f>
        <v>121.07767205645042</v>
      </c>
      <c r="AY109" s="214">
        <f>((IF('1b Historical level tables'!AY102="-",0,'1b Historical level tables'!AY102)-(IF('1b Historical level tables'!AY86="-",0,'1b Historical level tables'!AY86)))*'1c Consumption adjusted levels'!$C$9/12)+IF('1b Historical level tables'!AY86="-",0,'1b Historical level tables'!AY86)</f>
        <v>126.25535696967951</v>
      </c>
      <c r="AZ109" s="214">
        <f>((IF('1b Historical level tables'!AZ102="-",0,'1b Historical level tables'!AZ102)-(IF('1b Historical level tables'!AZ86="-",0,'1b Historical level tables'!AZ86)))*'1c Consumption adjusted levels'!$C$9/12)+IF('1b Historical level tables'!AZ86="-",0,'1b Historical level tables'!AZ86)</f>
        <v>125.82985697405668</v>
      </c>
      <c r="BA109" s="214">
        <f>((IF('1b Historical level tables'!BA102="-",0,'1b Historical level tables'!BA102)-(IF('1b Historical level tables'!BA86="-",0,'1b Historical level tables'!BA86)))*'1c Consumption adjusted levels'!$C$9/12)+IF('1b Historical level tables'!BA86="-",0,'1b Historical level tables'!BA86)</f>
        <v>126.73530093007265</v>
      </c>
      <c r="BB109" s="214">
        <f>((IF('1b Historical level tables'!BB102="-",0,'1b Historical level tables'!BB102)-(IF('1b Historical level tables'!BB86="-",0,'1b Historical level tables'!BB86)))*'1c Consumption adjusted levels'!$C$9/12)+IF('1b Historical level tables'!BB86="-",0,'1b Historical level tables'!BB86)</f>
        <v>124.18230095633567</v>
      </c>
      <c r="BC109" s="214">
        <f>((IF('1b Historical level tables'!BC102="-",0,'1b Historical level tables'!BC102)-(IF('1b Historical level tables'!BC86="-",0,'1b Historical level tables'!BC86)))*'1c Consumption adjusted levels'!$C$9/12)+IF('1b Historical level tables'!BC86="-",0,'1b Historical level tables'!BC86)</f>
        <v>118.52511961338128</v>
      </c>
      <c r="BD109" s="214">
        <f>((IF('1b Historical level tables'!BD102="-",0,'1b Historical level tables'!BD102)-(IF('1b Historical level tables'!BD86="-",0,'1b Historical level tables'!BD86)))*'1c Consumption adjusted levels'!$C$9/12)+IF('1b Historical level tables'!BD86="-",0,'1b Historical level tables'!BD86)</f>
        <v>118.1111196176402</v>
      </c>
      <c r="BE109" s="214">
        <f>((IF('1b Historical level tables'!BE102="-",0,'1b Historical level tables'!BE102)-(IF('1b Historical level tables'!BE86="-",0,'1b Historical level tables'!BE86)))*'1c Consumption adjusted levels'!$C$9/12)+IF('1b Historical level tables'!BE86="-",0,'1b Historical level tables'!BE86)</f>
        <v>153.41327421708556</v>
      </c>
      <c r="BF109" s="180"/>
      <c r="BG109" s="214">
        <f>((IF('1b Historical level tables'!BG102="-",0,'1b Historical level tables'!BG102)-(IF('1b Historical level tables'!BG86="-",0,'1b Historical level tables'!BG86)))*'1c Consumption adjusted levels'!$C$9/12)+IF('1b Historical level tables'!BG86="-",0,'1b Historical level tables'!BG86)</f>
        <v>149.8500140433047</v>
      </c>
      <c r="BH109" s="214">
        <f>((IF('1b Historical level tables'!BH102="-",0,'1b Historical level tables'!BH102)-(IF('1b Historical level tables'!BH86="-",0,'1b Historical level tables'!BH86)))*'1c Consumption adjusted levels'!$C$9/12)+IF('1b Historical level tables'!BH86="-",0,'1b Historical level tables'!BH86)</f>
        <v>149.8500140433047</v>
      </c>
      <c r="BI109" s="214">
        <f>((IF('1b Historical level tables'!BI102="-",0,'1b Historical level tables'!BI102)-(IF('1b Historical level tables'!BI86="-",0,'1b Historical level tables'!BI86)))*'1c Consumption adjusted levels'!$C$9/12)+IF('1b Historical level tables'!BI86="-",0,'1b Historical level tables'!BI86)</f>
        <v>151.82759120481313</v>
      </c>
      <c r="BJ109" s="214">
        <f>((IF('1b Historical level tables'!BJ102="-",0,'1b Historical level tables'!BJ102)-(IF('1b Historical level tables'!BJ86="-",0,'1b Historical level tables'!BJ86)))*'1c Consumption adjusted levels'!$C$9/12)+IF('1b Historical level tables'!BJ86="-",0,'1b Historical level tables'!BJ86)</f>
        <v>151.82759120481313</v>
      </c>
      <c r="BK109" s="214">
        <f>((IF('1b Historical level tables'!BK102="-",0,'1b Historical level tables'!BK102)-(IF('1b Historical level tables'!BK86="-",0,'1b Historical level tables'!BK86)))*'1c Consumption adjusted levels'!$C$9/12)+IF('1b Historical level tables'!BK86="-",0,'1b Historical level tables'!BK86)</f>
        <v>154.01259118233574</v>
      </c>
      <c r="BL109" s="214">
        <f>((IF('1b Historical level tables'!BL102="-",0,'1b Historical level tables'!BL102)-(IF('1b Historical level tables'!BL86="-",0,'1b Historical level tables'!BL86)))*'1c Consumption adjusted levels'!$C$9/12)+IF('1b Historical level tables'!BL86="-",0,'1b Historical level tables'!BL86)</f>
        <v>154.01259118233574</v>
      </c>
      <c r="BM109" s="214">
        <f>((IF('1b Historical level tables'!BM102="-",0,'1b Historical level tables'!BM102)-(IF('1b Historical level tables'!BM86="-",0,'1b Historical level tables'!BM86)))*'1c Consumption adjusted levels'!$C$9/12)+IF('1b Historical level tables'!BM86="-",0,'1b Historical level tables'!BM86)</f>
        <v>156.32431958394497</v>
      </c>
      <c r="BN109" s="214">
        <f>((IF('1b Historical level tables'!BN102="-",0,'1b Historical level tables'!BN102)-(IF('1b Historical level tables'!BN86="-",0,'1b Historical level tables'!BN86)))*'1c Consumption adjusted levels'!$C$9/12)+IF('1b Historical level tables'!BN86="-",0,'1b Historical level tables'!BN86)</f>
        <v>156.32431958394497</v>
      </c>
      <c r="BO109" s="150"/>
      <c r="BP109" s="182" t="s">
        <v>555</v>
      </c>
      <c r="BQ109" s="214">
        <f t="shared" si="134"/>
        <v>236.99210548948128</v>
      </c>
      <c r="BR109" s="214">
        <f t="shared" si="135"/>
        <v>237.79107269422082</v>
      </c>
      <c r="BS109" s="214">
        <f t="shared" si="136"/>
        <v>237.85466310436288</v>
      </c>
      <c r="BT109" s="214">
        <f t="shared" si="137"/>
        <v>237.58040069826819</v>
      </c>
      <c r="BU109" s="214">
        <f t="shared" si="138"/>
        <v>249.03315877576352</v>
      </c>
      <c r="BV109" s="214">
        <f t="shared" si="139"/>
        <v>250.10697958541223</v>
      </c>
      <c r="BW109" s="214">
        <f t="shared" si="140"/>
        <v>251.35164124542138</v>
      </c>
      <c r="BX109" s="214">
        <f t="shared" si="141"/>
        <v>251.83377402522549</v>
      </c>
      <c r="BY109" s="214">
        <f t="shared" si="142"/>
        <v>254.16542238294397</v>
      </c>
      <c r="BZ109" s="214">
        <f t="shared" si="143"/>
        <v>253.85158342073919</v>
      </c>
      <c r="CA109" s="214">
        <f t="shared" si="144"/>
        <v>340.016985406152</v>
      </c>
      <c r="CB109" s="180"/>
      <c r="CC109" s="214">
        <f t="shared" si="127"/>
        <v>341.16246135952076</v>
      </c>
      <c r="CD109" s="214">
        <f t="shared" si="128"/>
        <v>341.16246135952076</v>
      </c>
      <c r="CE109" s="214">
        <f t="shared" si="129"/>
        <v>361.9549929252023</v>
      </c>
      <c r="CF109" s="214">
        <f t="shared" si="130"/>
        <v>367.37384490541706</v>
      </c>
      <c r="CG109" s="214">
        <f t="shared" si="131"/>
        <v>370.42316881418043</v>
      </c>
      <c r="CH109" s="214">
        <f t="shared" si="132"/>
        <v>370.42316881418043</v>
      </c>
      <c r="CI109" s="214">
        <f t="shared" si="133"/>
        <v>360.78604798399772</v>
      </c>
      <c r="CJ109" s="214">
        <f t="shared" si="133"/>
        <v>355.33813762844943</v>
      </c>
    </row>
    <row r="110" spans="2:88" s="165" customFormat="1" ht="10.5" customHeight="1" x14ac:dyDescent="0.25">
      <c r="B110" s="182" t="s">
        <v>556</v>
      </c>
      <c r="C110" s="214">
        <f>((IF('1b Historical level tables'!C103="-",0,'1b Historical level tables'!C103)-(IF('1b Historical level tables'!C87="-",0,'1b Historical level tables'!C87)))*'1c Consumption adjusted levels'!$C$7/3.1)+IF('1b Historical level tables'!C87="-",0,'1b Historical level tables'!C87)</f>
        <v>73.283458064516125</v>
      </c>
      <c r="D110" s="214">
        <f>((IF('1b Historical level tables'!D103="-",0,'1b Historical level tables'!D103)-(IF('1b Historical level tables'!D87="-",0,'1b Historical level tables'!D87)))*'1c Consumption adjusted levels'!$C$7/3.1)+IF('1b Historical level tables'!D87="-",0,'1b Historical level tables'!D87)</f>
        <v>74.215635124045207</v>
      </c>
      <c r="E110" s="214">
        <f>((IF('1b Historical level tables'!E103="-",0,'1b Historical level tables'!E103)-(IF('1b Historical level tables'!E87="-",0,'1b Historical level tables'!E87)))*'1c Consumption adjusted levels'!$C$7/3.1)+IF('1b Historical level tables'!E87="-",0,'1b Historical level tables'!E87)</f>
        <v>75.291224038886426</v>
      </c>
      <c r="F110" s="214">
        <f>((IF('1b Historical level tables'!F103="-",0,'1b Historical level tables'!F103)-(IF('1b Historical level tables'!F87="-",0,'1b Historical level tables'!F87)))*'1c Consumption adjusted levels'!$C$7/3.1)+IF('1b Historical level tables'!F87="-",0,'1b Historical level tables'!F87)</f>
        <v>75.936577387791175</v>
      </c>
      <c r="G110" s="214">
        <f>((IF('1b Historical level tables'!G103="-",0,'1b Historical level tables'!G103)-(IF('1b Historical level tables'!G87="-",0,'1b Historical level tables'!G87)))*'1c Consumption adjusted levels'!$C$7/3.1)+IF('1b Historical level tables'!G87="-",0,'1b Historical level tables'!G87)</f>
        <v>76.797048519664145</v>
      </c>
      <c r="H110" s="214">
        <f>((IF('1b Historical level tables'!H103="-",0,'1b Historical level tables'!H103)-(IF('1b Historical level tables'!H87="-",0,'1b Historical level tables'!H87)))*'1c Consumption adjusted levels'!$C$7/3.1)+IF('1b Historical level tables'!H87="-",0,'1b Historical level tables'!H87)</f>
        <v>77.37069594091281</v>
      </c>
      <c r="I110" s="214">
        <f>((IF('1b Historical level tables'!I103="-",0,'1b Historical level tables'!I103)-(IF('1b Historical level tables'!I87="-",0,'1b Historical level tables'!I87)))*'1c Consumption adjusted levels'!$C$7/3.1)+IF('1b Historical level tables'!I87="-",0,'1b Historical level tables'!I87)</f>
        <v>77.800931506849309</v>
      </c>
      <c r="J110" s="214">
        <f>((IF('1b Historical level tables'!J103="-",0,'1b Historical level tables'!J103)-(IF('1b Historical level tables'!J87="-",0,'1b Historical level tables'!J87)))*'1c Consumption adjusted levels'!$C$7/3.1)+IF('1b Historical level tables'!J87="-",0,'1b Historical level tables'!J87)</f>
        <v>78.016049289817545</v>
      </c>
      <c r="K110" s="214">
        <f>((IF('1b Historical level tables'!K103="-",0,'1b Historical level tables'!K103)-(IF('1b Historical level tables'!K87="-",0,'1b Historical level tables'!K87)))*'1c Consumption adjusted levels'!$C$7/3.1)+IF('1b Historical level tables'!K87="-",0,'1b Historical level tables'!K87)</f>
        <v>78.446284855754072</v>
      </c>
      <c r="L110" s="214">
        <f>((IF('1b Historical level tables'!L103="-",0,'1b Historical level tables'!L103)-(IF('1b Historical level tables'!L87="-",0,'1b Historical level tables'!L87)))*'1c Consumption adjusted levels'!$C$7/3.1)+IF('1b Historical level tables'!L87="-",0,'1b Historical level tables'!L87)</f>
        <v>79.880403408875679</v>
      </c>
      <c r="M110" s="214">
        <f>((IF('1b Historical level tables'!M103="-",0,'1b Historical level tables'!M103)-(IF('1b Historical level tables'!M87="-",0,'1b Historical level tables'!M87)))*'1c Consumption adjusted levels'!$C$7/3.1)+IF('1b Historical level tables'!M87="-",0,'1b Historical level tables'!M87)</f>
        <v>82.24669902152641</v>
      </c>
      <c r="N110" s="180"/>
      <c r="O110" s="214">
        <f>((IF('1b Historical level tables'!O103="-",0,'1b Historical level tables'!O103)-(IF('1b Historical level tables'!O87="-",0,'1b Historical level tables'!O87)))*'1c Consumption adjusted levels'!$C$7/3.1)+IF('1b Historical level tables'!O87="-",0,'1b Historical level tables'!O87)</f>
        <v>86.405642825579179</v>
      </c>
      <c r="P110" s="214">
        <f>((IF('1b Historical level tables'!P103="-",0,'1b Historical level tables'!P103)-(IF('1b Historical level tables'!P87="-",0,'1b Historical level tables'!P87)))*'1c Consumption adjusted levels'!$C$7/3.1)+IF('1b Historical level tables'!P87="-",0,'1b Historical level tables'!P87)</f>
        <v>86.405642825579179</v>
      </c>
      <c r="Q110" s="214">
        <f>((IF('1b Historical level tables'!Q103="-",0,'1b Historical level tables'!Q103)-(IF('1b Historical level tables'!Q87="-",0,'1b Historical level tables'!Q87)))*'1c Consumption adjusted levels'!$C$7/3.1)+IF('1b Historical level tables'!Q87="-",0,'1b Historical level tables'!Q87)</f>
        <v>89.847527353071115</v>
      </c>
      <c r="R110" s="214">
        <f>((IF('1b Historical level tables'!R103="-",0,'1b Historical level tables'!R103)-(IF('1b Historical level tables'!R87="-",0,'1b Historical level tables'!R87)))*'1c Consumption adjusted levels'!$C$7/3.1)+IF('1b Historical level tables'!R87="-",0,'1b Historical level tables'!R87)</f>
        <v>89.847527353071115</v>
      </c>
      <c r="S110" s="214">
        <f>((IF('1b Historical level tables'!S103="-",0,'1b Historical level tables'!S103)-(IF('1b Historical level tables'!S87="-",0,'1b Historical level tables'!S87)))*'1c Consumption adjusted levels'!$C$7/3.1)+IF('1b Historical level tables'!S87="-",0,'1b Historical level tables'!S87)</f>
        <v>92.787470386970512</v>
      </c>
      <c r="T110" s="214">
        <f>((IF('1b Historical level tables'!T103="-",0,'1b Historical level tables'!T103)-(IF('1b Historical level tables'!T87="-",0,'1b Historical level tables'!T87)))*'1c Consumption adjusted levels'!$C$7/3.1)+IF('1b Historical level tables'!T87="-",0,'1b Historical level tables'!T87)</f>
        <v>92.787470386970512</v>
      </c>
      <c r="U110" s="214">
        <f>((IF('1b Historical level tables'!U103="-",0,'1b Historical level tables'!U103)-(IF('1b Historical level tables'!U87="-",0,'1b Historical level tables'!U87)))*'1c Consumption adjusted levels'!$C$7/3.1)+IF('1b Historical level tables'!U87="-",0,'1b Historical level tables'!U87)</f>
        <v>93.576235591187384</v>
      </c>
      <c r="V110" s="214">
        <f>((IF('1b Historical level tables'!V103="-",0,'1b Historical level tables'!V103)-(IF('1b Historical level tables'!V87="-",0,'1b Historical level tables'!V87)))*'1c Consumption adjusted levels'!$C$7/3.1)+IF('1b Historical level tables'!V87="-",0,'1b Historical level tables'!V87)</f>
        <v>93.576235591187384</v>
      </c>
      <c r="W110" s="150"/>
      <c r="X110" s="182" t="s">
        <v>556</v>
      </c>
      <c r="Y110" s="214">
        <f>((IF('1b Historical level tables'!Y103="-",0,'1b Historical level tables'!Y103)-(IF('1b Historical level tables'!Y87="-",0,'1b Historical level tables'!Y87)))*'1c Consumption adjusted levels'!$C$8/4.2)+IF('1b Historical level tables'!Y87="-",0,'1b Historical level tables'!Y87)</f>
        <v>75.526085714285699</v>
      </c>
      <c r="Z110" s="214">
        <f>((IF('1b Historical level tables'!Z103="-",0,'1b Historical level tables'!Z103)-(IF('1b Historical level tables'!Z87="-",0,'1b Historical level tables'!Z87)))*'1c Consumption adjusted levels'!$C$8/4.2)+IF('1b Historical level tables'!Z87="-",0,'1b Historical level tables'!Z87)</f>
        <v>76.486789348616156</v>
      </c>
      <c r="AA110" s="214">
        <f>((IF('1b Historical level tables'!AA103="-",0,'1b Historical level tables'!AA103)-(IF('1b Historical level tables'!AA87="-",0,'1b Historical level tables'!AA87)))*'1c Consumption adjusted levels'!$C$8/4.2)+IF('1b Historical level tables'!AA87="-",0,'1b Historical level tables'!AA87)</f>
        <v>77.595293542074359</v>
      </c>
      <c r="AB110" s="214">
        <f>((IF('1b Historical level tables'!AB103="-",0,'1b Historical level tables'!AB103)-(IF('1b Historical level tables'!AB87="-",0,'1b Historical level tables'!AB87)))*'1c Consumption adjusted levels'!$C$8/4.2)+IF('1b Historical level tables'!AB87="-",0,'1b Historical level tables'!AB87)</f>
        <v>78.260396058149283</v>
      </c>
      <c r="AC110" s="214">
        <f>((IF('1b Historical level tables'!AC103="-",0,'1b Historical level tables'!AC103)-(IF('1b Historical level tables'!AC87="-",0,'1b Historical level tables'!AC87)))*'1c Consumption adjusted levels'!$C$8/4.2)+IF('1b Historical level tables'!AC87="-",0,'1b Historical level tables'!AC87)</f>
        <v>79.147199412915825</v>
      </c>
      <c r="AD110" s="214">
        <f>((IF('1b Historical level tables'!AD103="-",0,'1b Historical level tables'!AD103)-(IF('1b Historical level tables'!AD87="-",0,'1b Historical level tables'!AD87)))*'1c Consumption adjusted levels'!$C$8/4.2)+IF('1b Historical level tables'!AD87="-",0,'1b Historical level tables'!AD87)</f>
        <v>79.738401649426862</v>
      </c>
      <c r="AE110" s="214">
        <f>((IF('1b Historical level tables'!AE103="-",0,'1b Historical level tables'!AE103)-(IF('1b Historical level tables'!AE87="-",0,'1b Historical level tables'!AE87)))*'1c Consumption adjusted levels'!$C$8/4.2)+IF('1b Historical level tables'!AE87="-",0,'1b Historical level tables'!AE87)</f>
        <v>80.181803326810169</v>
      </c>
      <c r="AF110" s="214">
        <f>((IF('1b Historical level tables'!AF103="-",0,'1b Historical level tables'!AF103)-(IF('1b Historical level tables'!AF87="-",0,'1b Historical level tables'!AF87)))*'1c Consumption adjusted levels'!$C$8/4.2)+IF('1b Historical level tables'!AF87="-",0,'1b Historical level tables'!AF87)</f>
        <v>80.403504165501801</v>
      </c>
      <c r="AG110" s="214">
        <f>((IF('1b Historical level tables'!AG103="-",0,'1b Historical level tables'!AG103)-(IF('1b Historical level tables'!AG87="-",0,'1b Historical level tables'!AG87)))*'1c Consumption adjusted levels'!$C$8/4.2)+IF('1b Historical level tables'!AG87="-",0,'1b Historical level tables'!AG87)</f>
        <v>80.846905842885107</v>
      </c>
      <c r="AH110" s="214">
        <f>((IF('1b Historical level tables'!AH103="-",0,'1b Historical level tables'!AH103)-(IF('1b Historical level tables'!AH87="-",0,'1b Historical level tables'!AH87)))*'1c Consumption adjusted levels'!$C$8/4.2)+IF('1b Historical level tables'!AH87="-",0,'1b Historical level tables'!AH87)</f>
        <v>82.324911434162686</v>
      </c>
      <c r="AI110" s="214">
        <f>((IF('1b Historical level tables'!AI103="-",0,'1b Historical level tables'!AI103)-(IF('1b Historical level tables'!AI87="-",0,'1b Historical level tables'!AI87)))*'1c Consumption adjusted levels'!$C$8/4.2)+IF('1b Historical level tables'!AI87="-",0,'1b Historical level tables'!AI87)</f>
        <v>84.763620659770751</v>
      </c>
      <c r="AJ110" s="180"/>
      <c r="AK110" s="214">
        <f>((IF('1b Historical level tables'!AK103="-",0,'1b Historical level tables'!AK103)-(IF('1b Historical level tables'!AK87="-",0,'1b Historical level tables'!AK87)))*'1c Consumption adjusted levels'!$C$8/4.2)+IF('1b Historical level tables'!AK87="-",0,'1b Historical level tables'!AK87)</f>
        <v>89.049836874475787</v>
      </c>
      <c r="AL110" s="214">
        <f>((IF('1b Historical level tables'!AL103="-",0,'1b Historical level tables'!AL103)-(IF('1b Historical level tables'!AL87="-",0,'1b Historical level tables'!AL87)))*'1c Consumption adjusted levels'!$C$8/4.2)+IF('1b Historical level tables'!AL87="-",0,'1b Historical level tables'!AL87)</f>
        <v>89.049836874475787</v>
      </c>
      <c r="AM110" s="214">
        <f>((IF('1b Historical level tables'!AM103="-",0,'1b Historical level tables'!AM103)-(IF('1b Historical level tables'!AM87="-",0,'1b Historical level tables'!AM87)))*'1c Consumption adjusted levels'!$C$8/4.2)+IF('1b Historical level tables'!AM87="-",0,'1b Historical level tables'!AM87)</f>
        <v>92.597050293542054</v>
      </c>
      <c r="AN110" s="214">
        <f>((IF('1b Historical level tables'!AN103="-",0,'1b Historical level tables'!AN103)-(IF('1b Historical level tables'!AN87="-",0,'1b Historical level tables'!AN87)))*'1c Consumption adjusted levels'!$C$8/4.2)+IF('1b Historical level tables'!AN87="-",0,'1b Historical level tables'!AN87)</f>
        <v>92.597050293542054</v>
      </c>
      <c r="AO110" s="214">
        <f>((IF('1b Historical level tables'!AO103="-",0,'1b Historical level tables'!AO103)-(IF('1b Historical level tables'!AO87="-",0,'1b Historical level tables'!AO87)))*'1c Consumption adjusted levels'!$C$8/4.2)+IF('1b Historical level tables'!AO87="-",0,'1b Historical level tables'!AO87)</f>
        <v>95.626961755661156</v>
      </c>
      <c r="AP110" s="214">
        <f>((IF('1b Historical level tables'!AP103="-",0,'1b Historical level tables'!AP103)-(IF('1b Historical level tables'!AP87="-",0,'1b Historical level tables'!AP87)))*'1c Consumption adjusted levels'!$C$8/4.2)+IF('1b Historical level tables'!AP87="-",0,'1b Historical level tables'!AP87)</f>
        <v>95.626961755661156</v>
      </c>
      <c r="AQ110" s="214">
        <f>((IF('1b Historical level tables'!AQ103="-",0,'1b Historical level tables'!AQ103)-(IF('1b Historical level tables'!AQ87="-",0,'1b Historical level tables'!AQ87)))*'1c Consumption adjusted levels'!$C$8/4.2)+IF('1b Historical level tables'!AQ87="-",0,'1b Historical level tables'!AQ87)</f>
        <v>96.439864830863812</v>
      </c>
      <c r="AR110" s="214">
        <f>((IF('1b Historical level tables'!AR103="-",0,'1b Historical level tables'!AR103)-(IF('1b Historical level tables'!AR87="-",0,'1b Historical level tables'!AR87)))*'1c Consumption adjusted levels'!$C$8/4.2)+IF('1b Historical level tables'!AR87="-",0,'1b Historical level tables'!AR87)</f>
        <v>96.439864830863812</v>
      </c>
      <c r="AT110" s="182" t="s">
        <v>556</v>
      </c>
      <c r="AU110" s="214">
        <f>((IF('1b Historical level tables'!AU103="-",0,'1b Historical level tables'!AU103)-(IF('1b Historical level tables'!AU87="-",0,'1b Historical level tables'!AU87)))*'1c Consumption adjusted levels'!$C$9/12)+IF('1b Historical level tables'!AU87="-",0,'1b Historical level tables'!AU87)</f>
        <v>88.191366666666653</v>
      </c>
      <c r="AV110" s="214">
        <f>((IF('1b Historical level tables'!AV103="-",0,'1b Historical level tables'!AV103)-(IF('1b Historical level tables'!AV87="-",0,'1b Historical level tables'!AV87)))*'1c Consumption adjusted levels'!$C$9/12)+IF('1b Historical level tables'!AV87="-",0,'1b Historical level tables'!AV87)</f>
        <v>89.313174657534248</v>
      </c>
      <c r="AW110" s="214">
        <f>((IF('1b Historical level tables'!AW103="-",0,'1b Historical level tables'!AW103)-(IF('1b Historical level tables'!AW87="-",0,'1b Historical level tables'!AW87)))*'1c Consumption adjusted levels'!$C$9/12)+IF('1b Historical level tables'!AW87="-",0,'1b Historical level tables'!AW87)</f>
        <v>90.60756849315068</v>
      </c>
      <c r="AX110" s="214">
        <f>((IF('1b Historical level tables'!AX103="-",0,'1b Historical level tables'!AX103)-(IF('1b Historical level tables'!AX87="-",0,'1b Historical level tables'!AX87)))*'1c Consumption adjusted levels'!$C$9/12)+IF('1b Historical level tables'!AX87="-",0,'1b Historical level tables'!AX87)</f>
        <v>91.384204794520542</v>
      </c>
      <c r="AY110" s="214">
        <f>((IF('1b Historical level tables'!AY103="-",0,'1b Historical level tables'!AY103)-(IF('1b Historical level tables'!AY87="-",0,'1b Historical level tables'!AY87)))*'1c Consumption adjusted levels'!$C$9/12)+IF('1b Historical level tables'!AY87="-",0,'1b Historical level tables'!AY87)</f>
        <v>92.419719863013711</v>
      </c>
      <c r="AZ110" s="214">
        <f>((IF('1b Historical level tables'!AZ103="-",0,'1b Historical level tables'!AZ103)-(IF('1b Historical level tables'!AZ87="-",0,'1b Historical level tables'!AZ87)))*'1c Consumption adjusted levels'!$C$9/12)+IF('1b Historical level tables'!AZ87="-",0,'1b Historical level tables'!AZ87)</f>
        <v>93.110063242009105</v>
      </c>
      <c r="BA110" s="214">
        <f>((IF('1b Historical level tables'!BA103="-",0,'1b Historical level tables'!BA103)-(IF('1b Historical level tables'!BA87="-",0,'1b Historical level tables'!BA87)))*'1c Consumption adjusted levels'!$C$9/12)+IF('1b Historical level tables'!BA87="-",0,'1b Historical level tables'!BA87)</f>
        <v>93.627820776255717</v>
      </c>
      <c r="BB110" s="214">
        <f>((IF('1b Historical level tables'!BB103="-",0,'1b Historical level tables'!BB103)-(IF('1b Historical level tables'!BB87="-",0,'1b Historical level tables'!BB87)))*'1c Consumption adjusted levels'!$C$9/12)+IF('1b Historical level tables'!BB87="-",0,'1b Historical level tables'!BB87)</f>
        <v>93.886699543378981</v>
      </c>
      <c r="BC110" s="214">
        <f>((IF('1b Historical level tables'!BC103="-",0,'1b Historical level tables'!BC103)-(IF('1b Historical level tables'!BC87="-",0,'1b Historical level tables'!BC87)))*'1c Consumption adjusted levels'!$C$9/12)+IF('1b Historical level tables'!BC87="-",0,'1b Historical level tables'!BC87)</f>
        <v>94.404457077625565</v>
      </c>
      <c r="BD110" s="214">
        <f>((IF('1b Historical level tables'!BD103="-",0,'1b Historical level tables'!BD103)-(IF('1b Historical level tables'!BD87="-",0,'1b Historical level tables'!BD87)))*'1c Consumption adjusted levels'!$C$9/12)+IF('1b Historical level tables'!BD87="-",0,'1b Historical level tables'!BD87)</f>
        <v>96.13031552511417</v>
      </c>
      <c r="BE110" s="214">
        <f>((IF('1b Historical level tables'!BE103="-",0,'1b Historical level tables'!BE103)-(IF('1b Historical level tables'!BE87="-",0,'1b Historical level tables'!BE87)))*'1c Consumption adjusted levels'!$C$9/12)+IF('1b Historical level tables'!BE87="-",0,'1b Historical level tables'!BE87)</f>
        <v>98.977981963470313</v>
      </c>
      <c r="BF110" s="180"/>
      <c r="BG110" s="214">
        <f>((IF('1b Historical level tables'!BG103="-",0,'1b Historical level tables'!BG103)-(IF('1b Historical level tables'!BG87="-",0,'1b Historical level tables'!BG87)))*'1c Consumption adjusted levels'!$C$9/12)+IF('1b Historical level tables'!BG87="-",0,'1b Historical level tables'!BG87)</f>
        <v>103.98297146118722</v>
      </c>
      <c r="BH110" s="214">
        <f>((IF('1b Historical level tables'!BH103="-",0,'1b Historical level tables'!BH103)-(IF('1b Historical level tables'!BH87="-",0,'1b Historical level tables'!BH87)))*'1c Consumption adjusted levels'!$C$9/12)+IF('1b Historical level tables'!BH87="-",0,'1b Historical level tables'!BH87)</f>
        <v>103.98297146118722</v>
      </c>
      <c r="BI110" s="214">
        <f>((IF('1b Historical level tables'!BI103="-",0,'1b Historical level tables'!BI103)-(IF('1b Historical level tables'!BI87="-",0,'1b Historical level tables'!BI87)))*'1c Consumption adjusted levels'!$C$9/12)+IF('1b Historical level tables'!BI87="-",0,'1b Historical level tables'!BI87)</f>
        <v>108.12503173515982</v>
      </c>
      <c r="BJ110" s="214">
        <f>((IF('1b Historical level tables'!BJ103="-",0,'1b Historical level tables'!BJ103)-(IF('1b Historical level tables'!BJ87="-",0,'1b Historical level tables'!BJ87)))*'1c Consumption adjusted levels'!$C$9/12)+IF('1b Historical level tables'!BJ87="-",0,'1b Historical level tables'!BJ87)</f>
        <v>108.12503173515982</v>
      </c>
      <c r="BK110" s="214">
        <f>((IF('1b Historical level tables'!BK103="-",0,'1b Historical level tables'!BK103)-(IF('1b Historical level tables'!BK87="-",0,'1b Historical level tables'!BK87)))*'1c Consumption adjusted levels'!$C$9/12)+IF('1b Historical level tables'!BK87="-",0,'1b Historical level tables'!BK87)</f>
        <v>111.66304155251142</v>
      </c>
      <c r="BL110" s="214">
        <f>((IF('1b Historical level tables'!BL103="-",0,'1b Historical level tables'!BL103)-(IF('1b Historical level tables'!BL87="-",0,'1b Historical level tables'!BL87)))*'1c Consumption adjusted levels'!$C$9/12)+IF('1b Historical level tables'!BL87="-",0,'1b Historical level tables'!BL87)</f>
        <v>111.66304155251142</v>
      </c>
      <c r="BM110" s="214">
        <f>((IF('1b Historical level tables'!BM103="-",0,'1b Historical level tables'!BM103)-(IF('1b Historical level tables'!BM87="-",0,'1b Historical level tables'!BM87)))*'1c Consumption adjusted levels'!$C$9/12)+IF('1b Historical level tables'!BM87="-",0,'1b Historical level tables'!BM87)</f>
        <v>112.61226369863016</v>
      </c>
      <c r="BN110" s="214">
        <f>((IF('1b Historical level tables'!BN103="-",0,'1b Historical level tables'!BN103)-(IF('1b Historical level tables'!BN87="-",0,'1b Historical level tables'!BN87)))*'1c Consumption adjusted levels'!$C$9/12)+IF('1b Historical level tables'!BN87="-",0,'1b Historical level tables'!BN87)</f>
        <v>112.61226369863016</v>
      </c>
      <c r="BO110" s="150"/>
      <c r="BP110" s="182" t="s">
        <v>556</v>
      </c>
      <c r="BQ110" s="214">
        <f t="shared" si="134"/>
        <v>161.47482473118276</v>
      </c>
      <c r="BR110" s="214">
        <f t="shared" si="135"/>
        <v>163.52880978157947</v>
      </c>
      <c r="BS110" s="214">
        <f t="shared" si="136"/>
        <v>165.89879253203711</v>
      </c>
      <c r="BT110" s="214">
        <f t="shared" si="137"/>
        <v>167.32078218231172</v>
      </c>
      <c r="BU110" s="214">
        <f t="shared" si="138"/>
        <v>169.21676838267786</v>
      </c>
      <c r="BV110" s="214">
        <f t="shared" si="139"/>
        <v>170.48075918292193</v>
      </c>
      <c r="BW110" s="214">
        <f t="shared" si="140"/>
        <v>171.42875228310504</v>
      </c>
      <c r="BX110" s="214">
        <f t="shared" si="141"/>
        <v>171.90274883319654</v>
      </c>
      <c r="BY110" s="214">
        <f t="shared" si="142"/>
        <v>172.85074193337965</v>
      </c>
      <c r="BZ110" s="214">
        <f t="shared" si="143"/>
        <v>176.01071893398984</v>
      </c>
      <c r="CA110" s="214">
        <f t="shared" si="144"/>
        <v>181.22468098499672</v>
      </c>
      <c r="CB110" s="180"/>
      <c r="CC110" s="214">
        <f t="shared" si="127"/>
        <v>190.3886142867664</v>
      </c>
      <c r="CD110" s="214">
        <f t="shared" si="128"/>
        <v>190.3886142867664</v>
      </c>
      <c r="CE110" s="214">
        <f t="shared" si="129"/>
        <v>197.97255908823092</v>
      </c>
      <c r="CF110" s="214">
        <f t="shared" si="130"/>
        <v>197.97255908823092</v>
      </c>
      <c r="CG110" s="214">
        <f t="shared" si="131"/>
        <v>204.45051193948194</v>
      </c>
      <c r="CH110" s="214">
        <f t="shared" si="132"/>
        <v>204.45051193948194</v>
      </c>
      <c r="CI110" s="214">
        <f t="shared" si="133"/>
        <v>206.18849928981754</v>
      </c>
      <c r="CJ110" s="214">
        <f t="shared" si="133"/>
        <v>206.18849928981754</v>
      </c>
    </row>
    <row r="111" spans="2:88" s="165" customFormat="1" ht="10.5" customHeight="1" x14ac:dyDescent="0.25">
      <c r="B111" s="182" t="s">
        <v>557</v>
      </c>
      <c r="C111" s="214">
        <f>((IF('1b Historical level tables'!C104="-",0,'1b Historical level tables'!C104)-(IF('1b Historical level tables'!C88="-",0,'1b Historical level tables'!C88)))*'1c Consumption adjusted levels'!$C$7/3.1)+IF('1b Historical level tables'!C88="-",0,'1b Historical level tables'!C88)</f>
        <v>0</v>
      </c>
      <c r="D111" s="214">
        <f>((IF('1b Historical level tables'!D104="-",0,'1b Historical level tables'!D104)-(IF('1b Historical level tables'!D88="-",0,'1b Historical level tables'!D88)))*'1c Consumption adjusted levels'!$C$7/3.1)+IF('1b Historical level tables'!D88="-",0,'1b Historical level tables'!D88)</f>
        <v>-0.1823530679916732</v>
      </c>
      <c r="E111" s="214">
        <f>((IF('1b Historical level tables'!E104="-",0,'1b Historical level tables'!E104)-(IF('1b Historical level tables'!E88="-",0,'1b Historical level tables'!E88)))*'1c Consumption adjusted levels'!$C$7/3.1)+IF('1b Historical level tables'!E88="-",0,'1b Historical level tables'!E88)</f>
        <v>2.294291555592245</v>
      </c>
      <c r="F111" s="214">
        <f>((IF('1b Historical level tables'!F104="-",0,'1b Historical level tables'!F104)-(IF('1b Historical level tables'!F88="-",0,'1b Historical level tables'!F88)))*'1c Consumption adjusted levels'!$C$7/3.1)+IF('1b Historical level tables'!F88="-",0,'1b Historical level tables'!F88)</f>
        <v>2.3668622021800139</v>
      </c>
      <c r="G111" s="214">
        <f>((IF('1b Historical level tables'!G104="-",0,'1b Historical level tables'!G104)-(IF('1b Historical level tables'!G88="-",0,'1b Historical level tables'!G88)))*'1c Consumption adjusted levels'!$C$7/3.1)+IF('1b Historical level tables'!G88="-",0,'1b Historical level tables'!G88)</f>
        <v>4.6896917726224974</v>
      </c>
      <c r="H111" s="214">
        <f>((IF('1b Historical level tables'!H104="-",0,'1b Historical level tables'!H104)-(IF('1b Historical level tables'!H88="-",0,'1b Historical level tables'!H88)))*'1c Consumption adjusted levels'!$C$7/3.1)+IF('1b Historical level tables'!H88="-",0,'1b Historical level tables'!H88)</f>
        <v>4.5580956890654498</v>
      </c>
      <c r="I111" s="214">
        <f>((IF('1b Historical level tables'!I104="-",0,'1b Historical level tables'!I104)-(IF('1b Historical level tables'!I88="-",0,'1b Historical level tables'!I88)))*'1c Consumption adjusted levels'!$C$7/3.1)+IF('1b Historical level tables'!I88="-",0,'1b Historical level tables'!I88)</f>
        <v>6.8098963174451459</v>
      </c>
      <c r="J111" s="214">
        <f>((IF('1b Historical level tables'!J104="-",0,'1b Historical level tables'!J104)-(IF('1b Historical level tables'!J88="-",0,'1b Historical level tables'!J88)))*'1c Consumption adjusted levels'!$C$7/3.1)+IF('1b Historical level tables'!J88="-",0,'1b Historical level tables'!J88)</f>
        <v>5.9669664784491765</v>
      </c>
      <c r="K111" s="214">
        <f>((IF('1b Historical level tables'!K104="-",0,'1b Historical level tables'!K104)-(IF('1b Historical level tables'!K88="-",0,'1b Historical level tables'!K88)))*'1c Consumption adjusted levels'!$C$7/3.1)+IF('1b Historical level tables'!K88="-",0,'1b Historical level tables'!K88)</f>
        <v>5.612121151781384</v>
      </c>
      <c r="L111" s="214">
        <f>((IF('1b Historical level tables'!L104="-",0,'1b Historical level tables'!L104)-(IF('1b Historical level tables'!L88="-",0,'1b Historical level tables'!L88)))*'1c Consumption adjusted levels'!$C$7/3.1)+IF('1b Historical level tables'!L88="-",0,'1b Historical level tables'!L88)</f>
        <v>6.0188983914214633</v>
      </c>
      <c r="M111" s="214">
        <f>((IF('1b Historical level tables'!M104="-",0,'1b Historical level tables'!M104)-(IF('1b Historical level tables'!M88="-",0,'1b Historical level tables'!M88)))*'1c Consumption adjusted levels'!$C$7/3.1)+IF('1b Historical level tables'!M88="-",0,'1b Historical level tables'!M88)</f>
        <v>5.8456877049887463</v>
      </c>
      <c r="N111" s="180"/>
      <c r="O111" s="214">
        <f>((IF('1b Historical level tables'!O104="-",0,'1b Historical level tables'!O104)-(IF('1b Historical level tables'!O88="-",0,'1b Historical level tables'!O88)))*'1c Consumption adjusted levels'!$C$7/3.1)+IF('1b Historical level tables'!O88="-",0,'1b Historical level tables'!O88)</f>
        <v>5.6665133950675379</v>
      </c>
      <c r="P111" s="214">
        <f>((IF('1b Historical level tables'!P104="-",0,'1b Historical level tables'!P104)-(IF('1b Historical level tables'!P88="-",0,'1b Historical level tables'!P88)))*'1c Consumption adjusted levels'!$C$7/3.1)+IF('1b Historical level tables'!P88="-",0,'1b Historical level tables'!P88)</f>
        <v>5.6665133950675379</v>
      </c>
      <c r="Q111" s="214">
        <f>((IF('1b Historical level tables'!Q104="-",0,'1b Historical level tables'!Q104)-(IF('1b Historical level tables'!Q88="-",0,'1b Historical level tables'!Q88)))*'1c Consumption adjusted levels'!$C$7/3.1)+IF('1b Historical level tables'!Q88="-",0,'1b Historical level tables'!Q88)</f>
        <v>6.5004155040359652</v>
      </c>
      <c r="R111" s="214">
        <f>((IF('1b Historical level tables'!R104="-",0,'1b Historical level tables'!R104)-(IF('1b Historical level tables'!R88="-",0,'1b Historical level tables'!R88)))*'1c Consumption adjusted levels'!$C$7/3.1)+IF('1b Historical level tables'!R88="-",0,'1b Historical level tables'!R88)</f>
        <v>6.5004155040359652</v>
      </c>
      <c r="S111" s="214">
        <f>((IF('1b Historical level tables'!S104="-",0,'1b Historical level tables'!S104)-(IF('1b Historical level tables'!S88="-",0,'1b Historical level tables'!S88)))*'1c Consumption adjusted levels'!$C$7/3.1)+IF('1b Historical level tables'!S88="-",0,'1b Historical level tables'!S88)</f>
        <v>5.7848871046879022</v>
      </c>
      <c r="T111" s="214">
        <f>((IF('1b Historical level tables'!T104="-",0,'1b Historical level tables'!T104)-(IF('1b Historical level tables'!T88="-",0,'1b Historical level tables'!T88)))*'1c Consumption adjusted levels'!$C$7/3.1)+IF('1b Historical level tables'!T88="-",0,'1b Historical level tables'!T88)</f>
        <v>5.7848871046879022</v>
      </c>
      <c r="U111" s="214">
        <f>((IF('1b Historical level tables'!U104="-",0,'1b Historical level tables'!U104)-(IF('1b Historical level tables'!U88="-",0,'1b Historical level tables'!U88)))*'1c Consumption adjusted levels'!$C$7/3.1)+IF('1b Historical level tables'!U88="-",0,'1b Historical level tables'!U88)</f>
        <v>6.4908313618945304</v>
      </c>
      <c r="V111" s="214">
        <f>((IF('1b Historical level tables'!V104="-",0,'1b Historical level tables'!V104)-(IF('1b Historical level tables'!V88="-",0,'1b Historical level tables'!V88)))*'1c Consumption adjusted levels'!$C$7/3.1)+IF('1b Historical level tables'!V88="-",0,'1b Historical level tables'!V88)</f>
        <v>6.4908313618945304</v>
      </c>
      <c r="W111" s="150"/>
      <c r="X111" s="182" t="s">
        <v>557</v>
      </c>
      <c r="Y111" s="214">
        <f>((IF('1b Historical level tables'!Y104="-",0,'1b Historical level tables'!Y104)-(IF('1b Historical level tables'!Y88="-",0,'1b Historical level tables'!Y88)))*'1c Consumption adjusted levels'!$C$8/4.2)+IF('1b Historical level tables'!Y88="-",0,'1b Historical level tables'!Y88)</f>
        <v>0</v>
      </c>
      <c r="Z111" s="214">
        <f>((IF('1b Historical level tables'!Z104="-",0,'1b Historical level tables'!Z104)-(IF('1b Historical level tables'!Z88="-",0,'1b Historical level tables'!Z88)))*'1c Consumption adjusted levels'!$C$8/4.2)+IF('1b Historical level tables'!Z88="-",0,'1b Historical level tables'!Z88)</f>
        <v>-0.185745052143304</v>
      </c>
      <c r="AA111" s="214">
        <f>((IF('1b Historical level tables'!AA104="-",0,'1b Historical level tables'!AA104)-(IF('1b Historical level tables'!AA88="-",0,'1b Historical level tables'!AA88)))*'1c Consumption adjusted levels'!$C$8/4.2)+IF('1b Historical level tables'!AA88="-",0,'1b Historical level tables'!AA88)</f>
        <v>2.3369681098257318</v>
      </c>
      <c r="AB111" s="214">
        <f>((IF('1b Historical level tables'!AB104="-",0,'1b Historical level tables'!AB104)-(IF('1b Historical level tables'!AB88="-",0,'1b Historical level tables'!AB88)))*'1c Consumption adjusted levels'!$C$8/4.2)+IF('1b Historical level tables'!AB88="-",0,'1b Historical level tables'!AB88)</f>
        <v>2.4108886568336598</v>
      </c>
      <c r="AC111" s="214">
        <f>((IF('1b Historical level tables'!AC104="-",0,'1b Historical level tables'!AC104)-(IF('1b Historical level tables'!AC88="-",0,'1b Historical level tables'!AC88)))*'1c Consumption adjusted levels'!$C$8/4.2)+IF('1b Historical level tables'!AC88="-",0,'1b Historical level tables'!AC88)</f>
        <v>4.7769256225596726</v>
      </c>
      <c r="AD111" s="214">
        <f>((IF('1b Historical level tables'!AD104="-",0,'1b Historical level tables'!AD104)-(IF('1b Historical level tables'!AD88="-",0,'1b Historical level tables'!AD88)))*'1c Consumption adjusted levels'!$C$8/4.2)+IF('1b Historical level tables'!AD88="-",0,'1b Historical level tables'!AD88)</f>
        <v>4.6428816951864587</v>
      </c>
      <c r="AE111" s="214">
        <f>((IF('1b Historical level tables'!AE104="-",0,'1b Historical level tables'!AE104)-(IF('1b Historical level tables'!AE88="-",0,'1b Historical level tables'!AE88)))*'1c Consumption adjusted levels'!$C$8/4.2)+IF('1b Historical level tables'!AE88="-",0,'1b Historical level tables'!AE88)</f>
        <v>6.9365684959690519</v>
      </c>
      <c r="AF111" s="214">
        <f>((IF('1b Historical level tables'!AF104="-",0,'1b Historical level tables'!AF104)-(IF('1b Historical level tables'!AF88="-",0,'1b Historical level tables'!AF88)))*'1c Consumption adjusted levels'!$C$8/4.2)+IF('1b Historical level tables'!AF88="-",0,'1b Historical level tables'!AF88)</f>
        <v>6.0779591584798531</v>
      </c>
      <c r="AG111" s="214">
        <f>((IF('1b Historical level tables'!AG104="-",0,'1b Historical level tables'!AG104)-(IF('1b Historical level tables'!AG88="-",0,'1b Historical level tables'!AG88)))*'1c Consumption adjusted levels'!$C$8/4.2)+IF('1b Historical level tables'!AG88="-",0,'1b Historical level tables'!AG88)</f>
        <v>5.7165132863011268</v>
      </c>
      <c r="AH111" s="214">
        <f>((IF('1b Historical level tables'!AH104="-",0,'1b Historical level tables'!AH104)-(IF('1b Historical level tables'!AH88="-",0,'1b Historical level tables'!AH88)))*'1c Consumption adjusted levels'!$C$8/4.2)+IF('1b Historical level tables'!AH88="-",0,'1b Historical level tables'!AH88)</f>
        <v>6.1308570668571303</v>
      </c>
      <c r="AI111" s="214">
        <f>((IF('1b Historical level tables'!AI104="-",0,'1b Historical level tables'!AI104)-(IF('1b Historical level tables'!AI88="-",0,'1b Historical level tables'!AI88)))*'1c Consumption adjusted levels'!$C$8/4.2)+IF('1b Historical level tables'!AI88="-",0,'1b Historical level tables'!AI88)</f>
        <v>5.9544244554535677</v>
      </c>
      <c r="AJ111" s="180"/>
      <c r="AK111" s="214">
        <f>((IF('1b Historical level tables'!AK104="-",0,'1b Historical level tables'!AK104)-(IF('1b Historical level tables'!AK88="-",0,'1b Historical level tables'!AK88)))*'1c Consumption adjusted levels'!$C$8/4.2)+IF('1b Historical level tables'!AK88="-",0,'1b Historical level tables'!AK88)</f>
        <v>5.7719172900650735</v>
      </c>
      <c r="AL111" s="214">
        <f>((IF('1b Historical level tables'!AL104="-",0,'1b Historical level tables'!AL104)-(IF('1b Historical level tables'!AL88="-",0,'1b Historical level tables'!AL88)))*'1c Consumption adjusted levels'!$C$8/4.2)+IF('1b Historical level tables'!AL88="-",0,'1b Historical level tables'!AL88)</f>
        <v>5.7719172900650735</v>
      </c>
      <c r="AM111" s="214">
        <f>((IF('1b Historical level tables'!AM104="-",0,'1b Historical level tables'!AM104)-(IF('1b Historical level tables'!AM88="-",0,'1b Historical level tables'!AM88)))*'1c Consumption adjusted levels'!$C$8/4.2)+IF('1b Historical level tables'!AM88="-",0,'1b Historical level tables'!AM88)</f>
        <v>6.6213309710009192</v>
      </c>
      <c r="AN111" s="214">
        <f>((IF('1b Historical level tables'!AN104="-",0,'1b Historical level tables'!AN104)-(IF('1b Historical level tables'!AN88="-",0,'1b Historical level tables'!AN88)))*'1c Consumption adjusted levels'!$C$8/4.2)+IF('1b Historical level tables'!AN88="-",0,'1b Historical level tables'!AN88)</f>
        <v>6.6213309710009192</v>
      </c>
      <c r="AO111" s="214">
        <f>((IF('1b Historical level tables'!AO104="-",0,'1b Historical level tables'!AO104)-(IF('1b Historical level tables'!AO88="-",0,'1b Historical level tables'!AO88)))*'1c Consumption adjusted levels'!$C$8/4.2)+IF('1b Historical level tables'!AO88="-",0,'1b Historical level tables'!AO88)</f>
        <v>5.8924928916054595</v>
      </c>
      <c r="AP111" s="214">
        <f>((IF('1b Historical level tables'!AP104="-",0,'1b Historical level tables'!AP104)-(IF('1b Historical level tables'!AP88="-",0,'1b Historical level tables'!AP88)))*'1c Consumption adjusted levels'!$C$8/4.2)+IF('1b Historical level tables'!AP88="-",0,'1b Historical level tables'!AP88)</f>
        <v>5.8924928916054595</v>
      </c>
      <c r="AQ111" s="214">
        <f>((IF('1b Historical level tables'!AQ104="-",0,'1b Historical level tables'!AQ104)-(IF('1b Historical level tables'!AQ88="-",0,'1b Historical level tables'!AQ88)))*'1c Consumption adjusted levels'!$C$8/4.2)+IF('1b Historical level tables'!AQ88="-",0,'1b Historical level tables'!AQ88)</f>
        <v>6.6115685524059611</v>
      </c>
      <c r="AR111" s="214">
        <f>((IF('1b Historical level tables'!AR104="-",0,'1b Historical level tables'!AR104)-(IF('1b Historical level tables'!AR88="-",0,'1b Historical level tables'!AR88)))*'1c Consumption adjusted levels'!$C$8/4.2)+IF('1b Historical level tables'!AR88="-",0,'1b Historical level tables'!AR88)</f>
        <v>6.6115685524059611</v>
      </c>
      <c r="AT111" s="182" t="s">
        <v>557</v>
      </c>
      <c r="AU111" s="214">
        <f>((IF('1b Historical level tables'!AU104="-",0,'1b Historical level tables'!AU104)-(IF('1b Historical level tables'!AU88="-",0,'1b Historical level tables'!AU88)))*'1c Consumption adjusted levels'!$C$9/12)+IF('1b Historical level tables'!AU88="-",0,'1b Historical level tables'!AU88)</f>
        <v>0</v>
      </c>
      <c r="AV111" s="214">
        <f>((IF('1b Historical level tables'!AV104="-",0,'1b Historical level tables'!AV104)-(IF('1b Historical level tables'!AV88="-",0,'1b Historical level tables'!AV88)))*'1c Consumption adjusted levels'!$C$9/12)+IF('1b Historical level tables'!AV88="-",0,'1b Historical level tables'!AV88)</f>
        <v>-0.14648049803195351</v>
      </c>
      <c r="AW111" s="214">
        <f>((IF('1b Historical level tables'!AW104="-",0,'1b Historical level tables'!AW104)-(IF('1b Historical level tables'!AW88="-",0,'1b Historical level tables'!AW88)))*'1c Consumption adjusted levels'!$C$9/12)+IF('1b Historical level tables'!AW88="-",0,'1b Historical level tables'!AW88)</f>
        <v>1.8751575258600659</v>
      </c>
      <c r="AX111" s="214">
        <f>((IF('1b Historical level tables'!AX104="-",0,'1b Historical level tables'!AX104)-(IF('1b Historical level tables'!AX88="-",0,'1b Historical level tables'!AX88)))*'1c Consumption adjusted levels'!$C$9/12)+IF('1b Historical level tables'!AX88="-",0,'1b Historical level tables'!AX88)</f>
        <v>1.9399799445114683</v>
      </c>
      <c r="AY111" s="214">
        <f>((IF('1b Historical level tables'!AY104="-",0,'1b Historical level tables'!AY104)-(IF('1b Historical level tables'!AY88="-",0,'1b Historical level tables'!AY88)))*'1c Consumption adjusted levels'!$C$9/12)+IF('1b Historical level tables'!AY88="-",0,'1b Historical level tables'!AY88)</f>
        <v>3.8898088602067062</v>
      </c>
      <c r="AZ111" s="214">
        <f>((IF('1b Historical level tables'!AZ104="-",0,'1b Historical level tables'!AZ104)-(IF('1b Historical level tables'!AZ88="-",0,'1b Historical level tables'!AZ88)))*'1c Consumption adjusted levels'!$C$9/12)+IF('1b Historical level tables'!AZ88="-",0,'1b Historical level tables'!AZ88)</f>
        <v>3.6401532150979952</v>
      </c>
      <c r="BA111" s="214">
        <f>((IF('1b Historical level tables'!BA104="-",0,'1b Historical level tables'!BA104)-(IF('1b Historical level tables'!BA88="-",0,'1b Historical level tables'!BA88)))*'1c Consumption adjusted levels'!$C$9/12)+IF('1b Historical level tables'!BA88="-",0,'1b Historical level tables'!BA88)</f>
        <v>5.327199364161836</v>
      </c>
      <c r="BB111" s="214">
        <f>((IF('1b Historical level tables'!BB104="-",0,'1b Historical level tables'!BB104)-(IF('1b Historical level tables'!BB88="-",0,'1b Historical level tables'!BB88)))*'1c Consumption adjusted levels'!$C$9/12)+IF('1b Historical level tables'!BB88="-",0,'1b Historical level tables'!BB88)</f>
        <v>4.623265174460272</v>
      </c>
      <c r="BC111" s="214">
        <f>((IF('1b Historical level tables'!BC104="-",0,'1b Historical level tables'!BC104)-(IF('1b Historical level tables'!BC88="-",0,'1b Historical level tables'!BC88)))*'1c Consumption adjusted levels'!$C$9/12)+IF('1b Historical level tables'!BC88="-",0,'1b Historical level tables'!BC88)</f>
        <v>4.3618178717342344</v>
      </c>
      <c r="BD111" s="214">
        <f>((IF('1b Historical level tables'!BD104="-",0,'1b Historical level tables'!BD104)-(IF('1b Historical level tables'!BD88="-",0,'1b Historical level tables'!BD88)))*'1c Consumption adjusted levels'!$C$9/12)+IF('1b Historical level tables'!BD88="-",0,'1b Historical level tables'!BD88)</f>
        <v>-1.4951170673828702</v>
      </c>
      <c r="BE111" s="214">
        <f>((IF('1b Historical level tables'!BE104="-",0,'1b Historical level tables'!BE104)-(IF('1b Historical level tables'!BE88="-",0,'1b Historical level tables'!BE88)))*'1c Consumption adjusted levels'!$C$9/12)+IF('1b Historical level tables'!BE88="-",0,'1b Historical level tables'!BE88)</f>
        <v>-3.1073820432556643</v>
      </c>
      <c r="BF111" s="180"/>
      <c r="BG111" s="214">
        <f>((IF('1b Historical level tables'!BG104="-",0,'1b Historical level tables'!BG104)-(IF('1b Historical level tables'!BG88="-",0,'1b Historical level tables'!BG88)))*'1c Consumption adjusted levels'!$C$9/12)+IF('1b Historical level tables'!BG88="-",0,'1b Historical level tables'!BG88)</f>
        <v>-8.652490956627517</v>
      </c>
      <c r="BH111" s="214">
        <f>((IF('1b Historical level tables'!BH104="-",0,'1b Historical level tables'!BH104)-(IF('1b Historical level tables'!BH88="-",0,'1b Historical level tables'!BH88)))*'1c Consumption adjusted levels'!$C$9/12)+IF('1b Historical level tables'!BH88="-",0,'1b Historical level tables'!BH88)</f>
        <v>-8.652490956627517</v>
      </c>
      <c r="BI111" s="214">
        <f>((IF('1b Historical level tables'!BI104="-",0,'1b Historical level tables'!BI104)-(IF('1b Historical level tables'!BI88="-",0,'1b Historical level tables'!BI88)))*'1c Consumption adjusted levels'!$C$9/12)+IF('1b Historical level tables'!BI88="-",0,'1b Historical level tables'!BI88)</f>
        <v>-10.499257504375233</v>
      </c>
      <c r="BJ111" s="214">
        <f>((IF('1b Historical level tables'!BJ104="-",0,'1b Historical level tables'!BJ104)-(IF('1b Historical level tables'!BJ88="-",0,'1b Historical level tables'!BJ88)))*'1c Consumption adjusted levels'!$C$9/12)+IF('1b Historical level tables'!BJ88="-",0,'1b Historical level tables'!BJ88)</f>
        <v>-10.499257504375233</v>
      </c>
      <c r="BK111" s="214">
        <f>((IF('1b Historical level tables'!BK104="-",0,'1b Historical level tables'!BK104)-(IF('1b Historical level tables'!BK88="-",0,'1b Historical level tables'!BK88)))*'1c Consumption adjusted levels'!$C$9/12)+IF('1b Historical level tables'!BK88="-",0,'1b Historical level tables'!BK88)</f>
        <v>-11.1369709144323</v>
      </c>
      <c r="BL111" s="214">
        <f>((IF('1b Historical level tables'!BL104="-",0,'1b Historical level tables'!BL104)-(IF('1b Historical level tables'!BL88="-",0,'1b Historical level tables'!BL88)))*'1c Consumption adjusted levels'!$C$9/12)+IF('1b Historical level tables'!BL88="-",0,'1b Historical level tables'!BL88)</f>
        <v>-11.1369709144323</v>
      </c>
      <c r="BM111" s="214">
        <f>((IF('1b Historical level tables'!BM104="-",0,'1b Historical level tables'!BM104)-(IF('1b Historical level tables'!BM88="-",0,'1b Historical level tables'!BM88)))*'1c Consumption adjusted levels'!$C$9/12)+IF('1b Historical level tables'!BM88="-",0,'1b Historical level tables'!BM88)</f>
        <v>-15.196153067920964</v>
      </c>
      <c r="BN111" s="214">
        <f>((IF('1b Historical level tables'!BN104="-",0,'1b Historical level tables'!BN104)-(IF('1b Historical level tables'!BN88="-",0,'1b Historical level tables'!BN88)))*'1c Consumption adjusted levels'!$C$9/12)+IF('1b Historical level tables'!BN88="-",0,'1b Historical level tables'!BN88)</f>
        <v>-15.196153067920964</v>
      </c>
      <c r="BO111" s="150"/>
      <c r="BP111" s="182" t="s">
        <v>557</v>
      </c>
      <c r="BQ111" s="214">
        <f t="shared" si="134"/>
        <v>0</v>
      </c>
      <c r="BR111" s="214">
        <f t="shared" si="135"/>
        <v>-0.32883356602362668</v>
      </c>
      <c r="BS111" s="214">
        <f t="shared" si="136"/>
        <v>4.1694490814523109</v>
      </c>
      <c r="BT111" s="214">
        <f t="shared" si="137"/>
        <v>4.3068421466914817</v>
      </c>
      <c r="BU111" s="214">
        <f t="shared" si="138"/>
        <v>8.5795006328292036</v>
      </c>
      <c r="BV111" s="214">
        <f t="shared" si="139"/>
        <v>8.1982489041634459</v>
      </c>
      <c r="BW111" s="214">
        <f t="shared" si="140"/>
        <v>12.137095681606983</v>
      </c>
      <c r="BX111" s="214">
        <f t="shared" si="141"/>
        <v>10.590231652909448</v>
      </c>
      <c r="BY111" s="214">
        <f t="shared" si="142"/>
        <v>9.9739390235156193</v>
      </c>
      <c r="BZ111" s="214">
        <f t="shared" si="143"/>
        <v>4.5237813240385929</v>
      </c>
      <c r="CA111" s="214">
        <f t="shared" si="144"/>
        <v>2.7383056617330821</v>
      </c>
      <c r="CB111" s="180"/>
      <c r="CC111" s="214">
        <f t="shared" si="127"/>
        <v>-2.9859775615599791</v>
      </c>
      <c r="CD111" s="214">
        <f t="shared" si="128"/>
        <v>-2.9859775615599791</v>
      </c>
      <c r="CE111" s="214">
        <f t="shared" si="129"/>
        <v>-3.998842000339268</v>
      </c>
      <c r="CF111" s="214">
        <f t="shared" si="130"/>
        <v>-3.998842000339268</v>
      </c>
      <c r="CG111" s="214">
        <f t="shared" si="131"/>
        <v>-5.3520838097443981</v>
      </c>
      <c r="CH111" s="214">
        <f t="shared" si="132"/>
        <v>-5.3520838097443981</v>
      </c>
      <c r="CI111" s="214">
        <f t="shared" si="133"/>
        <v>-8.7053217060264334</v>
      </c>
      <c r="CJ111" s="214">
        <f t="shared" si="133"/>
        <v>-8.7053217060264334</v>
      </c>
    </row>
    <row r="112" spans="2:88" s="165" customFormat="1" ht="10.5" customHeight="1" x14ac:dyDescent="0.25">
      <c r="B112" s="182" t="s">
        <v>558</v>
      </c>
      <c r="C112" s="214">
        <f>((IF('1b Historical level tables'!C105="-",0,'1b Historical level tables'!C105)-(IF('1b Historical level tables'!C89="-",0,'1b Historical level tables'!C89)))*'1c Consumption adjusted levels'!$C$7/3.1)+IF('1b Historical level tables'!C89="-",0,'1b Historical level tables'!C89)</f>
        <v>24.407199999999992</v>
      </c>
      <c r="D112" s="214">
        <f>((IF('1b Historical level tables'!D105="-",0,'1b Historical level tables'!D105)-(IF('1b Historical level tables'!D89="-",0,'1b Historical level tables'!D89)))*'1c Consumption adjusted levels'!$C$7/3.1)+IF('1b Historical level tables'!D89="-",0,'1b Historical level tables'!D89)</f>
        <v>24.717663405088064</v>
      </c>
      <c r="E112" s="214">
        <f>((IF('1b Historical level tables'!E105="-",0,'1b Historical level tables'!E105)-(IF('1b Historical level tables'!E89="-",0,'1b Historical level tables'!E89)))*'1c Consumption adjusted levels'!$C$7/3.1)+IF('1b Historical level tables'!E89="-",0,'1b Historical level tables'!E89)</f>
        <v>25.075890410958895</v>
      </c>
      <c r="F112" s="214">
        <f>((IF('1b Historical level tables'!F105="-",0,'1b Historical level tables'!F105)-(IF('1b Historical level tables'!F89="-",0,'1b Historical level tables'!F89)))*'1c Consumption adjusted levels'!$C$7/3.1)+IF('1b Historical level tables'!F89="-",0,'1b Historical level tables'!F89)</f>
        <v>25.290826614481411</v>
      </c>
      <c r="G112" s="214">
        <f>((IF('1b Historical level tables'!G105="-",0,'1b Historical level tables'!G105)-(IF('1b Historical level tables'!G89="-",0,'1b Historical level tables'!G89)))*'1c Consumption adjusted levels'!$C$7/3.1)+IF('1b Historical level tables'!G89="-",0,'1b Historical level tables'!G89)</f>
        <v>25.577408219178089</v>
      </c>
      <c r="H112" s="214">
        <f>((IF('1b Historical level tables'!H105="-",0,'1b Historical level tables'!H105)-(IF('1b Historical level tables'!H89="-",0,'1b Historical level tables'!H89)))*'1c Consumption adjusted levels'!$C$7/3.1)+IF('1b Historical level tables'!H89="-",0,'1b Historical level tables'!H89)</f>
        <v>25.76846262230919</v>
      </c>
      <c r="I112" s="214">
        <f>((IF('1b Historical level tables'!I105="-",0,'1b Historical level tables'!I105)-(IF('1b Historical level tables'!I89="-",0,'1b Historical level tables'!I89)))*'1c Consumption adjusted levels'!$C$7/3.1)+IF('1b Historical level tables'!I89="-",0,'1b Historical level tables'!I89)</f>
        <v>25.911753424657544</v>
      </c>
      <c r="J112" s="214">
        <f>((IF('1b Historical level tables'!J105="-",0,'1b Historical level tables'!J105)-(IF('1b Historical level tables'!J89="-",0,'1b Historical level tables'!J89)))*'1c Consumption adjusted levels'!$C$7/3.1)+IF('1b Historical level tables'!J89="-",0,'1b Historical level tables'!J89)</f>
        <v>25.983398825831703</v>
      </c>
      <c r="K112" s="214">
        <f>((IF('1b Historical level tables'!K105="-",0,'1b Historical level tables'!K105)-(IF('1b Historical level tables'!K89="-",0,'1b Historical level tables'!K89)))*'1c Consumption adjusted levels'!$C$7/3.1)+IF('1b Historical level tables'!K89="-",0,'1b Historical level tables'!K89)</f>
        <v>26.126689628180035</v>
      </c>
      <c r="L112" s="214">
        <f>((IF('1b Historical level tables'!L105="-",0,'1b Historical level tables'!L105)-(IF('1b Historical level tables'!L89="-",0,'1b Historical level tables'!L89)))*'1c Consumption adjusted levels'!$C$7/3.1)+IF('1b Historical level tables'!L89="-",0,'1b Historical level tables'!L89)</f>
        <v>26.60432563600784</v>
      </c>
      <c r="M112" s="214">
        <f>((IF('1b Historical level tables'!M105="-",0,'1b Historical level tables'!M105)-(IF('1b Historical level tables'!M89="-",0,'1b Historical level tables'!M89)))*'1c Consumption adjusted levels'!$C$7/3.1)+IF('1b Historical level tables'!M89="-",0,'1b Historical level tables'!M89)</f>
        <v>27.392425048923673</v>
      </c>
      <c r="N112" s="180"/>
      <c r="O112" s="214">
        <f>((IF('1b Historical level tables'!O105="-",0,'1b Historical level tables'!O105)-(IF('1b Historical level tables'!O89="-",0,'1b Historical level tables'!O89)))*'1c Consumption adjusted levels'!$C$7/3.1)+IF('1b Historical level tables'!O89="-",0,'1b Historical level tables'!O89)</f>
        <v>28.777569471624258</v>
      </c>
      <c r="P112" s="214">
        <f>((IF('1b Historical level tables'!P105="-",0,'1b Historical level tables'!P105)-(IF('1b Historical level tables'!P89="-",0,'1b Historical level tables'!P89)))*'1c Consumption adjusted levels'!$C$7/3.1)+IF('1b Historical level tables'!P89="-",0,'1b Historical level tables'!P89)</f>
        <v>28.777569471624258</v>
      </c>
      <c r="Q112" s="214">
        <f>((IF('1b Historical level tables'!Q105="-",0,'1b Historical level tables'!Q105)-(IF('1b Historical level tables'!Q89="-",0,'1b Historical level tables'!Q89)))*'1c Consumption adjusted levels'!$C$7/3.1)+IF('1b Historical level tables'!Q89="-",0,'1b Historical level tables'!Q89)</f>
        <v>29.923895890410957</v>
      </c>
      <c r="R112" s="214">
        <f>((IF('1b Historical level tables'!R105="-",0,'1b Historical level tables'!R105)-(IF('1b Historical level tables'!R89="-",0,'1b Historical level tables'!R89)))*'1c Consumption adjusted levels'!$C$7/3.1)+IF('1b Historical level tables'!R89="-",0,'1b Historical level tables'!R89)</f>
        <v>29.923895890410957</v>
      </c>
      <c r="S112" s="214">
        <f>((IF('1b Historical level tables'!S105="-",0,'1b Historical level tables'!S105)-(IF('1b Historical level tables'!S89="-",0,'1b Historical level tables'!S89)))*'1c Consumption adjusted levels'!$C$7/3.1)+IF('1b Historical level tables'!S89="-",0,'1b Historical level tables'!S89)</f>
        <v>30.903049706457924</v>
      </c>
      <c r="T112" s="214">
        <f>((IF('1b Historical level tables'!T105="-",0,'1b Historical level tables'!T105)-(IF('1b Historical level tables'!T89="-",0,'1b Historical level tables'!T89)))*'1c Consumption adjusted levels'!$C$7/3.1)+IF('1b Historical level tables'!T89="-",0,'1b Historical level tables'!T89)</f>
        <v>30.903049706457924</v>
      </c>
      <c r="U112" s="214">
        <f>((IF('1b Historical level tables'!U105="-",0,'1b Historical level tables'!U105)-(IF('1b Historical level tables'!U89="-",0,'1b Historical level tables'!U89)))*'1c Consumption adjusted levels'!$C$7/3.1)+IF('1b Historical level tables'!U89="-",0,'1b Historical level tables'!U89)</f>
        <v>31.165749510763195</v>
      </c>
      <c r="V112" s="214">
        <f>((IF('1b Historical level tables'!V105="-",0,'1b Historical level tables'!V105)-(IF('1b Historical level tables'!V89="-",0,'1b Historical level tables'!V89)))*'1c Consumption adjusted levels'!$C$7/3.1)+IF('1b Historical level tables'!V89="-",0,'1b Historical level tables'!V89)</f>
        <v>31.165749510763195</v>
      </c>
      <c r="W112" s="150"/>
      <c r="X112" s="182" t="s">
        <v>558</v>
      </c>
      <c r="Y112" s="214">
        <f>((IF('1b Historical level tables'!Y105="-",0,'1b Historical level tables'!Y105)-(IF('1b Historical level tables'!Y89="-",0,'1b Historical level tables'!Y89)))*'1c Consumption adjusted levels'!$C$8/4.2)+IF('1b Historical level tables'!Y89="-",0,'1b Historical level tables'!Y89)</f>
        <v>24.407199999999992</v>
      </c>
      <c r="Z112" s="214">
        <f>((IF('1b Historical level tables'!Z105="-",0,'1b Historical level tables'!Z105)-(IF('1b Historical level tables'!Z89="-",0,'1b Historical level tables'!Z89)))*'1c Consumption adjusted levels'!$C$8/4.2)+IF('1b Historical level tables'!Z89="-",0,'1b Historical level tables'!Z89)</f>
        <v>24.717663405088064</v>
      </c>
      <c r="AA112" s="214">
        <f>((IF('1b Historical level tables'!AA105="-",0,'1b Historical level tables'!AA105)-(IF('1b Historical level tables'!AA89="-",0,'1b Historical level tables'!AA89)))*'1c Consumption adjusted levels'!$C$8/4.2)+IF('1b Historical level tables'!AA89="-",0,'1b Historical level tables'!AA89)</f>
        <v>25.075890410958895</v>
      </c>
      <c r="AB112" s="214">
        <f>((IF('1b Historical level tables'!AB105="-",0,'1b Historical level tables'!AB105)-(IF('1b Historical level tables'!AB89="-",0,'1b Historical level tables'!AB89)))*'1c Consumption adjusted levels'!$C$8/4.2)+IF('1b Historical level tables'!AB89="-",0,'1b Historical level tables'!AB89)</f>
        <v>25.290826614481411</v>
      </c>
      <c r="AC112" s="214">
        <f>((IF('1b Historical level tables'!AC105="-",0,'1b Historical level tables'!AC105)-(IF('1b Historical level tables'!AC89="-",0,'1b Historical level tables'!AC89)))*'1c Consumption adjusted levels'!$C$8/4.2)+IF('1b Historical level tables'!AC89="-",0,'1b Historical level tables'!AC89)</f>
        <v>25.577408219178089</v>
      </c>
      <c r="AD112" s="214">
        <f>((IF('1b Historical level tables'!AD105="-",0,'1b Historical level tables'!AD105)-(IF('1b Historical level tables'!AD89="-",0,'1b Historical level tables'!AD89)))*'1c Consumption adjusted levels'!$C$8/4.2)+IF('1b Historical level tables'!AD89="-",0,'1b Historical level tables'!AD89)</f>
        <v>25.76846262230919</v>
      </c>
      <c r="AE112" s="214">
        <f>((IF('1b Historical level tables'!AE105="-",0,'1b Historical level tables'!AE105)-(IF('1b Historical level tables'!AE89="-",0,'1b Historical level tables'!AE89)))*'1c Consumption adjusted levels'!$C$8/4.2)+IF('1b Historical level tables'!AE89="-",0,'1b Historical level tables'!AE89)</f>
        <v>25.911753424657544</v>
      </c>
      <c r="AF112" s="214">
        <f>((IF('1b Historical level tables'!AF105="-",0,'1b Historical level tables'!AF105)-(IF('1b Historical level tables'!AF89="-",0,'1b Historical level tables'!AF89)))*'1c Consumption adjusted levels'!$C$8/4.2)+IF('1b Historical level tables'!AF89="-",0,'1b Historical level tables'!AF89)</f>
        <v>25.983398825831703</v>
      </c>
      <c r="AG112" s="214">
        <f>((IF('1b Historical level tables'!AG105="-",0,'1b Historical level tables'!AG105)-(IF('1b Historical level tables'!AG89="-",0,'1b Historical level tables'!AG89)))*'1c Consumption adjusted levels'!$C$8/4.2)+IF('1b Historical level tables'!AG89="-",0,'1b Historical level tables'!AG89)</f>
        <v>26.126689628180035</v>
      </c>
      <c r="AH112" s="214">
        <f>((IF('1b Historical level tables'!AH105="-",0,'1b Historical level tables'!AH105)-(IF('1b Historical level tables'!AH89="-",0,'1b Historical level tables'!AH89)))*'1c Consumption adjusted levels'!$C$8/4.2)+IF('1b Historical level tables'!AH89="-",0,'1b Historical level tables'!AH89)</f>
        <v>26.60432563600784</v>
      </c>
      <c r="AI112" s="214">
        <f>((IF('1b Historical level tables'!AI105="-",0,'1b Historical level tables'!AI105)-(IF('1b Historical level tables'!AI89="-",0,'1b Historical level tables'!AI89)))*'1c Consumption adjusted levels'!$C$8/4.2)+IF('1b Historical level tables'!AI89="-",0,'1b Historical level tables'!AI89)</f>
        <v>27.392425048923673</v>
      </c>
      <c r="AJ112" s="180"/>
      <c r="AK112" s="214">
        <f>((IF('1b Historical level tables'!AK105="-",0,'1b Historical level tables'!AK105)-(IF('1b Historical level tables'!AK89="-",0,'1b Historical level tables'!AK89)))*'1c Consumption adjusted levels'!$C$8/4.2)+IF('1b Historical level tables'!AK89="-",0,'1b Historical level tables'!AK89)</f>
        <v>28.777569471624258</v>
      </c>
      <c r="AL112" s="214">
        <f>((IF('1b Historical level tables'!AL105="-",0,'1b Historical level tables'!AL105)-(IF('1b Historical level tables'!AL89="-",0,'1b Historical level tables'!AL89)))*'1c Consumption adjusted levels'!$C$8/4.2)+IF('1b Historical level tables'!AL89="-",0,'1b Historical level tables'!AL89)</f>
        <v>28.777569471624258</v>
      </c>
      <c r="AM112" s="214">
        <f>((IF('1b Historical level tables'!AM105="-",0,'1b Historical level tables'!AM105)-(IF('1b Historical level tables'!AM89="-",0,'1b Historical level tables'!AM89)))*'1c Consumption adjusted levels'!$C$8/4.2)+IF('1b Historical level tables'!AM89="-",0,'1b Historical level tables'!AM89)</f>
        <v>29.923895890410957</v>
      </c>
      <c r="AN112" s="214">
        <f>((IF('1b Historical level tables'!AN105="-",0,'1b Historical level tables'!AN105)-(IF('1b Historical level tables'!AN89="-",0,'1b Historical level tables'!AN89)))*'1c Consumption adjusted levels'!$C$8/4.2)+IF('1b Historical level tables'!AN89="-",0,'1b Historical level tables'!AN89)</f>
        <v>29.923895890410957</v>
      </c>
      <c r="AO112" s="214">
        <f>((IF('1b Historical level tables'!AO105="-",0,'1b Historical level tables'!AO105)-(IF('1b Historical level tables'!AO89="-",0,'1b Historical level tables'!AO89)))*'1c Consumption adjusted levels'!$C$8/4.2)+IF('1b Historical level tables'!AO89="-",0,'1b Historical level tables'!AO89)</f>
        <v>30.903049706457924</v>
      </c>
      <c r="AP112" s="214">
        <f>((IF('1b Historical level tables'!AP105="-",0,'1b Historical level tables'!AP105)-(IF('1b Historical level tables'!AP89="-",0,'1b Historical level tables'!AP89)))*'1c Consumption adjusted levels'!$C$8/4.2)+IF('1b Historical level tables'!AP89="-",0,'1b Historical level tables'!AP89)</f>
        <v>30.903049706457924</v>
      </c>
      <c r="AQ112" s="214">
        <f>((IF('1b Historical level tables'!AQ105="-",0,'1b Historical level tables'!AQ105)-(IF('1b Historical level tables'!AQ89="-",0,'1b Historical level tables'!AQ89)))*'1c Consumption adjusted levels'!$C$8/4.2)+IF('1b Historical level tables'!AQ89="-",0,'1b Historical level tables'!AQ89)</f>
        <v>31.165749510763195</v>
      </c>
      <c r="AR112" s="214">
        <f>((IF('1b Historical level tables'!AR105="-",0,'1b Historical level tables'!AR105)-(IF('1b Historical level tables'!AR89="-",0,'1b Historical level tables'!AR89)))*'1c Consumption adjusted levels'!$C$8/4.2)+IF('1b Historical level tables'!AR89="-",0,'1b Historical level tables'!AR89)</f>
        <v>31.165749510763195</v>
      </c>
      <c r="AT112" s="182" t="s">
        <v>558</v>
      </c>
      <c r="AU112" s="214">
        <f>((IF('1b Historical level tables'!AU105="-",0,'1b Historical level tables'!AU105)-(IF('1b Historical level tables'!AU89="-",0,'1b Historical level tables'!AU89)))*'1c Consumption adjusted levels'!$C$9/12)+IF('1b Historical level tables'!AU89="-",0,'1b Historical level tables'!AU89)</f>
        <v>39.661700000000003</v>
      </c>
      <c r="AV112" s="214">
        <f>((IF('1b Historical level tables'!AV105="-",0,'1b Historical level tables'!AV105)-(IF('1b Historical level tables'!AV89="-",0,'1b Historical level tables'!AV89)))*'1c Consumption adjusted levels'!$C$9/12)+IF('1b Historical level tables'!AV89="-",0,'1b Historical level tables'!AV89)</f>
        <v>40.166203033268111</v>
      </c>
      <c r="AW112" s="214">
        <f>((IF('1b Historical level tables'!AW105="-",0,'1b Historical level tables'!AW105)-(IF('1b Historical level tables'!AW89="-",0,'1b Historical level tables'!AW89)))*'1c Consumption adjusted levels'!$C$9/12)+IF('1b Historical level tables'!AW89="-",0,'1b Historical level tables'!AW89)</f>
        <v>40.748321917808212</v>
      </c>
      <c r="AX112" s="214">
        <f>((IF('1b Historical level tables'!AX105="-",0,'1b Historical level tables'!AX105)-(IF('1b Historical level tables'!AX89="-",0,'1b Historical level tables'!AX89)))*'1c Consumption adjusted levels'!$C$9/12)+IF('1b Historical level tables'!AX89="-",0,'1b Historical level tables'!AX89)</f>
        <v>41.097593248532299</v>
      </c>
      <c r="AY112" s="214">
        <f>((IF('1b Historical level tables'!AY105="-",0,'1b Historical level tables'!AY105)-(IF('1b Historical level tables'!AY89="-",0,'1b Historical level tables'!AY89)))*'1c Consumption adjusted levels'!$C$9/12)+IF('1b Historical level tables'!AY89="-",0,'1b Historical level tables'!AY89)</f>
        <v>41.563288356164385</v>
      </c>
      <c r="AZ112" s="214">
        <f>((IF('1b Historical level tables'!AZ105="-",0,'1b Historical level tables'!AZ105)-(IF('1b Historical level tables'!AZ89="-",0,'1b Historical level tables'!AZ89)))*'1c Consumption adjusted levels'!$C$9/12)+IF('1b Historical level tables'!AZ89="-",0,'1b Historical level tables'!AZ89)</f>
        <v>41.873751761252443</v>
      </c>
      <c r="BA112" s="214">
        <f>((IF('1b Historical level tables'!BA105="-",0,'1b Historical level tables'!BA105)-(IF('1b Historical level tables'!BA89="-",0,'1b Historical level tables'!BA89)))*'1c Consumption adjusted levels'!$C$9/12)+IF('1b Historical level tables'!BA89="-",0,'1b Historical level tables'!BA89)</f>
        <v>42.106599315068493</v>
      </c>
      <c r="BB112" s="214">
        <f>((IF('1b Historical level tables'!BB105="-",0,'1b Historical level tables'!BB105)-(IF('1b Historical level tables'!BB89="-",0,'1b Historical level tables'!BB89)))*'1c Consumption adjusted levels'!$C$9/12)+IF('1b Historical level tables'!BB89="-",0,'1b Historical level tables'!BB89)</f>
        <v>42.223023091976522</v>
      </c>
      <c r="BC112" s="214">
        <f>((IF('1b Historical level tables'!BC105="-",0,'1b Historical level tables'!BC105)-(IF('1b Historical level tables'!BC89="-",0,'1b Historical level tables'!BC89)))*'1c Consumption adjusted levels'!$C$9/12)+IF('1b Historical level tables'!BC89="-",0,'1b Historical level tables'!BC89)</f>
        <v>42.455870645792565</v>
      </c>
      <c r="BD112" s="214">
        <f>((IF('1b Historical level tables'!BD105="-",0,'1b Historical level tables'!BD105)-(IF('1b Historical level tables'!BD89="-",0,'1b Historical level tables'!BD89)))*'1c Consumption adjusted levels'!$C$9/12)+IF('1b Historical level tables'!BD89="-",0,'1b Historical level tables'!BD89)</f>
        <v>43.232029158512731</v>
      </c>
      <c r="BE112" s="214">
        <f>((IF('1b Historical level tables'!BE105="-",0,'1b Historical level tables'!BE105)-(IF('1b Historical level tables'!BE89="-",0,'1b Historical level tables'!BE89)))*'1c Consumption adjusted levels'!$C$9/12)+IF('1b Historical level tables'!BE89="-",0,'1b Historical level tables'!BE89)</f>
        <v>44.512690704500983</v>
      </c>
      <c r="BF112" s="180"/>
      <c r="BG112" s="214">
        <f>((IF('1b Historical level tables'!BG105="-",0,'1b Historical level tables'!BG105)-(IF('1b Historical level tables'!BG89="-",0,'1b Historical level tables'!BG89)))*'1c Consumption adjusted levels'!$C$9/12)+IF('1b Historical level tables'!BG89="-",0,'1b Historical level tables'!BG89)</f>
        <v>46.763550391389451</v>
      </c>
      <c r="BH112" s="214">
        <f>((IF('1b Historical level tables'!BH105="-",0,'1b Historical level tables'!BH105)-(IF('1b Historical level tables'!BH89="-",0,'1b Historical level tables'!BH89)))*'1c Consumption adjusted levels'!$C$9/12)+IF('1b Historical level tables'!BH89="-",0,'1b Historical level tables'!BH89)</f>
        <v>46.763550391389451</v>
      </c>
      <c r="BI112" s="214">
        <f>((IF('1b Historical level tables'!BI105="-",0,'1b Historical level tables'!BI105)-(IF('1b Historical level tables'!BI89="-",0,'1b Historical level tables'!BI89)))*'1c Consumption adjusted levels'!$C$9/12)+IF('1b Historical level tables'!BI89="-",0,'1b Historical level tables'!BI89)</f>
        <v>48.626330821917811</v>
      </c>
      <c r="BJ112" s="214">
        <f>((IF('1b Historical level tables'!BJ105="-",0,'1b Historical level tables'!BJ105)-(IF('1b Historical level tables'!BJ89="-",0,'1b Historical level tables'!BJ89)))*'1c Consumption adjusted levels'!$C$9/12)+IF('1b Historical level tables'!BJ89="-",0,'1b Historical level tables'!BJ89)</f>
        <v>48.626330821917811</v>
      </c>
      <c r="BK112" s="214">
        <f>((IF('1b Historical level tables'!BK105="-",0,'1b Historical level tables'!BK105)-(IF('1b Historical level tables'!BK89="-",0,'1b Historical level tables'!BK89)))*'1c Consumption adjusted levels'!$C$9/12)+IF('1b Historical level tables'!BK89="-",0,'1b Historical level tables'!BK89)</f>
        <v>50.217455772994143</v>
      </c>
      <c r="BL112" s="214">
        <f>((IF('1b Historical level tables'!BL105="-",0,'1b Historical level tables'!BL105)-(IF('1b Historical level tables'!BL89="-",0,'1b Historical level tables'!BL89)))*'1c Consumption adjusted levels'!$C$9/12)+IF('1b Historical level tables'!BL89="-",0,'1b Historical level tables'!BL89)</f>
        <v>50.217455772994143</v>
      </c>
      <c r="BM112" s="214">
        <f>((IF('1b Historical level tables'!BM105="-",0,'1b Historical level tables'!BM105)-(IF('1b Historical level tables'!BM89="-",0,'1b Historical level tables'!BM89)))*'1c Consumption adjusted levels'!$C$9/12)+IF('1b Historical level tables'!BM89="-",0,'1b Historical level tables'!BM89)</f>
        <v>50.644342954990215</v>
      </c>
      <c r="BN112" s="214">
        <f>((IF('1b Historical level tables'!BN105="-",0,'1b Historical level tables'!BN105)-(IF('1b Historical level tables'!BN89="-",0,'1b Historical level tables'!BN89)))*'1c Consumption adjusted levels'!$C$9/12)+IF('1b Historical level tables'!BN89="-",0,'1b Historical level tables'!BN89)</f>
        <v>50.644342954990215</v>
      </c>
      <c r="BO112" s="150"/>
      <c r="BP112" s="182" t="s">
        <v>558</v>
      </c>
      <c r="BQ112" s="214">
        <f t="shared" si="134"/>
        <v>64.068899999999999</v>
      </c>
      <c r="BR112" s="214">
        <f t="shared" si="135"/>
        <v>64.883866438356179</v>
      </c>
      <c r="BS112" s="214">
        <f t="shared" si="136"/>
        <v>65.824212328767103</v>
      </c>
      <c r="BT112" s="214">
        <f t="shared" si="137"/>
        <v>66.388419863013709</v>
      </c>
      <c r="BU112" s="214">
        <f t="shared" si="138"/>
        <v>67.140696575342474</v>
      </c>
      <c r="BV112" s="214">
        <f t="shared" si="139"/>
        <v>67.642214383561637</v>
      </c>
      <c r="BW112" s="214">
        <f t="shared" si="140"/>
        <v>68.018352739726041</v>
      </c>
      <c r="BX112" s="214">
        <f t="shared" si="141"/>
        <v>68.206421917808228</v>
      </c>
      <c r="BY112" s="214">
        <f t="shared" si="142"/>
        <v>68.582560273972604</v>
      </c>
      <c r="BZ112" s="214">
        <f t="shared" si="143"/>
        <v>69.836354794520574</v>
      </c>
      <c r="CA112" s="214">
        <f t="shared" si="144"/>
        <v>71.905115753424653</v>
      </c>
      <c r="CB112" s="180"/>
      <c r="CC112" s="214">
        <f t="shared" si="127"/>
        <v>75.541119863013705</v>
      </c>
      <c r="CD112" s="214">
        <f t="shared" si="128"/>
        <v>75.541119863013705</v>
      </c>
      <c r="CE112" s="214">
        <f t="shared" si="129"/>
        <v>78.550226712328765</v>
      </c>
      <c r="CF112" s="214">
        <f t="shared" si="130"/>
        <v>78.550226712328765</v>
      </c>
      <c r="CG112" s="214">
        <f t="shared" si="131"/>
        <v>81.120505479452063</v>
      </c>
      <c r="CH112" s="214">
        <f t="shared" si="132"/>
        <v>81.120505479452063</v>
      </c>
      <c r="CI112" s="214">
        <f t="shared" si="133"/>
        <v>81.810092465753414</v>
      </c>
      <c r="CJ112" s="214">
        <f t="shared" si="133"/>
        <v>81.810092465753414</v>
      </c>
    </row>
    <row r="113" spans="2:88" s="165" customFormat="1" ht="10.5" customHeight="1" x14ac:dyDescent="0.25">
      <c r="B113" s="182" t="s">
        <v>559</v>
      </c>
      <c r="C113" s="214">
        <f>((IF('1b Historical level tables'!C106="-",0,'1b Historical level tables'!C106)-(IF('1b Historical level tables'!C90="-",0,'1b Historical level tables'!C90)))*'1c Consumption adjusted levels'!$C$7/3.1)+IF('1b Historical level tables'!C90="-",0,'1b Historical level tables'!C90)</f>
        <v>0</v>
      </c>
      <c r="D113" s="214">
        <f>((IF('1b Historical level tables'!D106="-",0,'1b Historical level tables'!D106)-(IF('1b Historical level tables'!D90="-",0,'1b Historical level tables'!D90)))*'1c Consumption adjusted levels'!$C$7/3.1)+IF('1b Historical level tables'!D90="-",0,'1b Historical level tables'!D90)</f>
        <v>0</v>
      </c>
      <c r="E113" s="214">
        <f>((IF('1b Historical level tables'!E106="-",0,'1b Historical level tables'!E106)-(IF('1b Historical level tables'!E90="-",0,'1b Historical level tables'!E90)))*'1c Consumption adjusted levels'!$C$7/3.1)+IF('1b Historical level tables'!E90="-",0,'1b Historical level tables'!E90)</f>
        <v>0</v>
      </c>
      <c r="F113" s="214">
        <f>((IF('1b Historical level tables'!F106="-",0,'1b Historical level tables'!F106)-(IF('1b Historical level tables'!F90="-",0,'1b Historical level tables'!F90)))*'1c Consumption adjusted levels'!$C$7/3.1)+IF('1b Historical level tables'!F90="-",0,'1b Historical level tables'!F90)</f>
        <v>0</v>
      </c>
      <c r="G113" s="214">
        <f>((IF('1b Historical level tables'!G106="-",0,'1b Historical level tables'!G106)-(IF('1b Historical level tables'!G90="-",0,'1b Historical level tables'!G90)))*'1c Consumption adjusted levels'!$C$7/3.1)+IF('1b Historical level tables'!G90="-",0,'1b Historical level tables'!G90)</f>
        <v>0</v>
      </c>
      <c r="H113" s="214">
        <f>((IF('1b Historical level tables'!H106="-",0,'1b Historical level tables'!H106)-(IF('1b Historical level tables'!H90="-",0,'1b Historical level tables'!H90)))*'1c Consumption adjusted levels'!$C$7/3.1)+IF('1b Historical level tables'!H90="-",0,'1b Historical level tables'!H90)</f>
        <v>0</v>
      </c>
      <c r="I113" s="214">
        <f>((IF('1b Historical level tables'!I106="-",0,'1b Historical level tables'!I106)-(IF('1b Historical level tables'!I90="-",0,'1b Historical level tables'!I90)))*'1c Consumption adjusted levels'!$C$7/3.1)+IF('1b Historical level tables'!I90="-",0,'1b Historical level tables'!I90)</f>
        <v>0</v>
      </c>
      <c r="J113" s="214">
        <f>((IF('1b Historical level tables'!J106="-",0,'1b Historical level tables'!J106)-(IF('1b Historical level tables'!J90="-",0,'1b Historical level tables'!J90)))*'1c Consumption adjusted levels'!$C$7/3.1)+IF('1b Historical level tables'!J90="-",0,'1b Historical level tables'!J90)</f>
        <v>0</v>
      </c>
      <c r="K113" s="214">
        <f>((IF('1b Historical level tables'!K106="-",0,'1b Historical level tables'!K106)-(IF('1b Historical level tables'!K90="-",0,'1b Historical level tables'!K90)))*'1c Consumption adjusted levels'!$C$7/3.1)+IF('1b Historical level tables'!K90="-",0,'1b Historical level tables'!K90)</f>
        <v>0</v>
      </c>
      <c r="L113" s="214">
        <f>((IF('1b Historical level tables'!L106="-",0,'1b Historical level tables'!L106)-(IF('1b Historical level tables'!L90="-",0,'1b Historical level tables'!L90)))*'1c Consumption adjusted levels'!$C$7/3.1)+IF('1b Historical level tables'!L90="-",0,'1b Historical level tables'!L90)</f>
        <v>0</v>
      </c>
      <c r="M113" s="214">
        <f>((IF('1b Historical level tables'!M106="-",0,'1b Historical level tables'!M106)-(IF('1b Historical level tables'!M90="-",0,'1b Historical level tables'!M90)))*'1c Consumption adjusted levels'!$C$7/3.1)+IF('1b Historical level tables'!M90="-",0,'1b Historical level tables'!M90)</f>
        <v>0</v>
      </c>
      <c r="N113" s="180"/>
      <c r="O113" s="214">
        <f>((IF('1b Historical level tables'!O106="-",0,'1b Historical level tables'!O106)-(IF('1b Historical level tables'!O90="-",0,'1b Historical level tables'!O90)))*'1c Consumption adjusted levels'!$C$7/3.1)+IF('1b Historical level tables'!O90="-",0,'1b Historical level tables'!O90)</f>
        <v>0</v>
      </c>
      <c r="P113" s="214">
        <f>((IF('1b Historical level tables'!P106="-",0,'1b Historical level tables'!P106)-(IF('1b Historical level tables'!P90="-",0,'1b Historical level tables'!P90)))*'1c Consumption adjusted levels'!$C$7/3.1)+IF('1b Historical level tables'!P90="-",0,'1b Historical level tables'!P90)</f>
        <v>0</v>
      </c>
      <c r="Q113" s="214">
        <f>((IF('1b Historical level tables'!Q106="-",0,'1b Historical level tables'!Q106)-(IF('1b Historical level tables'!Q90="-",0,'1b Historical level tables'!Q90)))*'1c Consumption adjusted levels'!$C$7/3.1)+IF('1b Historical level tables'!Q90="-",0,'1b Historical level tables'!Q90)</f>
        <v>0</v>
      </c>
      <c r="R113" s="214">
        <f>((IF('1b Historical level tables'!R106="-",0,'1b Historical level tables'!R106)-(IF('1b Historical level tables'!R90="-",0,'1b Historical level tables'!R90)))*'1c Consumption adjusted levels'!$C$7/3.1)+IF('1b Historical level tables'!R90="-",0,'1b Historical level tables'!R90)</f>
        <v>0</v>
      </c>
      <c r="S113" s="214">
        <f>((IF('1b Historical level tables'!S106="-",0,'1b Historical level tables'!S106)-(IF('1b Historical level tables'!S90="-",0,'1b Historical level tables'!S90)))*'1c Consumption adjusted levels'!$C$7/3.1)+IF('1b Historical level tables'!S90="-",0,'1b Historical level tables'!S90)</f>
        <v>0</v>
      </c>
      <c r="T113" s="214">
        <f>((IF('1b Historical level tables'!T106="-",0,'1b Historical level tables'!T106)-(IF('1b Historical level tables'!T90="-",0,'1b Historical level tables'!T90)))*'1c Consumption adjusted levels'!$C$7/3.1)+IF('1b Historical level tables'!T90="-",0,'1b Historical level tables'!T90)</f>
        <v>0</v>
      </c>
      <c r="U113" s="214">
        <f>((IF('1b Historical level tables'!U106="-",0,'1b Historical level tables'!U106)-(IF('1b Historical level tables'!U90="-",0,'1b Historical level tables'!U90)))*'1c Consumption adjusted levels'!$C$7/3.1)+IF('1b Historical level tables'!U90="-",0,'1b Historical level tables'!U90)</f>
        <v>0</v>
      </c>
      <c r="V113" s="214">
        <f>((IF('1b Historical level tables'!V106="-",0,'1b Historical level tables'!V106)-(IF('1b Historical level tables'!V90="-",0,'1b Historical level tables'!V90)))*'1c Consumption adjusted levels'!$C$7/3.1)+IF('1b Historical level tables'!V90="-",0,'1b Historical level tables'!V90)</f>
        <v>0</v>
      </c>
      <c r="W113" s="150"/>
      <c r="X113" s="182" t="s">
        <v>559</v>
      </c>
      <c r="Y113" s="214">
        <f>((IF('1b Historical level tables'!Y106="-",0,'1b Historical level tables'!Y106)-(IF('1b Historical level tables'!Y90="-",0,'1b Historical level tables'!Y90)))*'1c Consumption adjusted levels'!$C$8/4.2)+IF('1b Historical level tables'!Y90="-",0,'1b Historical level tables'!Y90)</f>
        <v>0</v>
      </c>
      <c r="Z113" s="214">
        <f>((IF('1b Historical level tables'!Z106="-",0,'1b Historical level tables'!Z106)-(IF('1b Historical level tables'!Z90="-",0,'1b Historical level tables'!Z90)))*'1c Consumption adjusted levels'!$C$8/4.2)+IF('1b Historical level tables'!Z90="-",0,'1b Historical level tables'!Z90)</f>
        <v>0</v>
      </c>
      <c r="AA113" s="214">
        <f>((IF('1b Historical level tables'!AA106="-",0,'1b Historical level tables'!AA106)-(IF('1b Historical level tables'!AA90="-",0,'1b Historical level tables'!AA90)))*'1c Consumption adjusted levels'!$C$8/4.2)+IF('1b Historical level tables'!AA90="-",0,'1b Historical level tables'!AA90)</f>
        <v>0</v>
      </c>
      <c r="AB113" s="214">
        <f>((IF('1b Historical level tables'!AB106="-",0,'1b Historical level tables'!AB106)-(IF('1b Historical level tables'!AB90="-",0,'1b Historical level tables'!AB90)))*'1c Consumption adjusted levels'!$C$8/4.2)+IF('1b Historical level tables'!AB90="-",0,'1b Historical level tables'!AB90)</f>
        <v>0</v>
      </c>
      <c r="AC113" s="214">
        <f>((IF('1b Historical level tables'!AC106="-",0,'1b Historical level tables'!AC106)-(IF('1b Historical level tables'!AC90="-",0,'1b Historical level tables'!AC90)))*'1c Consumption adjusted levels'!$C$8/4.2)+IF('1b Historical level tables'!AC90="-",0,'1b Historical level tables'!AC90)</f>
        <v>0</v>
      </c>
      <c r="AD113" s="214">
        <f>((IF('1b Historical level tables'!AD106="-",0,'1b Historical level tables'!AD106)-(IF('1b Historical level tables'!AD90="-",0,'1b Historical level tables'!AD90)))*'1c Consumption adjusted levels'!$C$8/4.2)+IF('1b Historical level tables'!AD90="-",0,'1b Historical level tables'!AD90)</f>
        <v>0</v>
      </c>
      <c r="AE113" s="214">
        <f>((IF('1b Historical level tables'!AE106="-",0,'1b Historical level tables'!AE106)-(IF('1b Historical level tables'!AE90="-",0,'1b Historical level tables'!AE90)))*'1c Consumption adjusted levels'!$C$8/4.2)+IF('1b Historical level tables'!AE90="-",0,'1b Historical level tables'!AE90)</f>
        <v>0</v>
      </c>
      <c r="AF113" s="214">
        <f>((IF('1b Historical level tables'!AF106="-",0,'1b Historical level tables'!AF106)-(IF('1b Historical level tables'!AF90="-",0,'1b Historical level tables'!AF90)))*'1c Consumption adjusted levels'!$C$8/4.2)+IF('1b Historical level tables'!AF90="-",0,'1b Historical level tables'!AF90)</f>
        <v>0</v>
      </c>
      <c r="AG113" s="214">
        <f>((IF('1b Historical level tables'!AG106="-",0,'1b Historical level tables'!AG106)-(IF('1b Historical level tables'!AG90="-",0,'1b Historical level tables'!AG90)))*'1c Consumption adjusted levels'!$C$8/4.2)+IF('1b Historical level tables'!AG90="-",0,'1b Historical level tables'!AG90)</f>
        <v>0</v>
      </c>
      <c r="AH113" s="214">
        <f>((IF('1b Historical level tables'!AH106="-",0,'1b Historical level tables'!AH106)-(IF('1b Historical level tables'!AH90="-",0,'1b Historical level tables'!AH90)))*'1c Consumption adjusted levels'!$C$8/4.2)+IF('1b Historical level tables'!AH90="-",0,'1b Historical level tables'!AH90)</f>
        <v>0</v>
      </c>
      <c r="AI113" s="214">
        <f>((IF('1b Historical level tables'!AI106="-",0,'1b Historical level tables'!AI106)-(IF('1b Historical level tables'!AI90="-",0,'1b Historical level tables'!AI90)))*'1c Consumption adjusted levels'!$C$8/4.2)+IF('1b Historical level tables'!AI90="-",0,'1b Historical level tables'!AI90)</f>
        <v>0</v>
      </c>
      <c r="AJ113" s="180"/>
      <c r="AK113" s="214">
        <f>((IF('1b Historical level tables'!AK106="-",0,'1b Historical level tables'!AK106)-(IF('1b Historical level tables'!AK90="-",0,'1b Historical level tables'!AK90)))*'1c Consumption adjusted levels'!$C$8/4.2)+IF('1b Historical level tables'!AK90="-",0,'1b Historical level tables'!AK90)</f>
        <v>0</v>
      </c>
      <c r="AL113" s="214">
        <f>((IF('1b Historical level tables'!AL106="-",0,'1b Historical level tables'!AL106)-(IF('1b Historical level tables'!AL90="-",0,'1b Historical level tables'!AL90)))*'1c Consumption adjusted levels'!$C$8/4.2)+IF('1b Historical level tables'!AL90="-",0,'1b Historical level tables'!AL90)</f>
        <v>0</v>
      </c>
      <c r="AM113" s="214">
        <f>((IF('1b Historical level tables'!AM106="-",0,'1b Historical level tables'!AM106)-(IF('1b Historical level tables'!AM90="-",0,'1b Historical level tables'!AM90)))*'1c Consumption adjusted levels'!$C$8/4.2)+IF('1b Historical level tables'!AM90="-",0,'1b Historical level tables'!AM90)</f>
        <v>0</v>
      </c>
      <c r="AN113" s="214">
        <f>((IF('1b Historical level tables'!AN106="-",0,'1b Historical level tables'!AN106)-(IF('1b Historical level tables'!AN90="-",0,'1b Historical level tables'!AN90)))*'1c Consumption adjusted levels'!$C$8/4.2)+IF('1b Historical level tables'!AN90="-",0,'1b Historical level tables'!AN90)</f>
        <v>0</v>
      </c>
      <c r="AO113" s="214">
        <f>((IF('1b Historical level tables'!AO106="-",0,'1b Historical level tables'!AO106)-(IF('1b Historical level tables'!AO90="-",0,'1b Historical level tables'!AO90)))*'1c Consumption adjusted levels'!$C$8/4.2)+IF('1b Historical level tables'!AO90="-",0,'1b Historical level tables'!AO90)</f>
        <v>0</v>
      </c>
      <c r="AP113" s="214">
        <f>((IF('1b Historical level tables'!AP106="-",0,'1b Historical level tables'!AP106)-(IF('1b Historical level tables'!AP90="-",0,'1b Historical level tables'!AP90)))*'1c Consumption adjusted levels'!$C$8/4.2)+IF('1b Historical level tables'!AP90="-",0,'1b Historical level tables'!AP90)</f>
        <v>0</v>
      </c>
      <c r="AQ113" s="214">
        <f>((IF('1b Historical level tables'!AQ106="-",0,'1b Historical level tables'!AQ106)-(IF('1b Historical level tables'!AQ90="-",0,'1b Historical level tables'!AQ90)))*'1c Consumption adjusted levels'!$C$8/4.2)+IF('1b Historical level tables'!AQ90="-",0,'1b Historical level tables'!AQ90)</f>
        <v>0</v>
      </c>
      <c r="AR113" s="214">
        <f>((IF('1b Historical level tables'!AR106="-",0,'1b Historical level tables'!AR106)-(IF('1b Historical level tables'!AR90="-",0,'1b Historical level tables'!AR90)))*'1c Consumption adjusted levels'!$C$8/4.2)+IF('1b Historical level tables'!AR90="-",0,'1b Historical level tables'!AR90)</f>
        <v>0</v>
      </c>
      <c r="AT113" s="182" t="s">
        <v>559</v>
      </c>
      <c r="AU113" s="214">
        <f>((IF('1b Historical level tables'!AU106="-",0,'1b Historical level tables'!AU106)-(IF('1b Historical level tables'!AU90="-",0,'1b Historical level tables'!AU90)))*'1c Consumption adjusted levels'!$C$9/12)+IF('1b Historical level tables'!AU90="-",0,'1b Historical level tables'!AU90)</f>
        <v>0</v>
      </c>
      <c r="AV113" s="214">
        <f>((IF('1b Historical level tables'!AV106="-",0,'1b Historical level tables'!AV106)-(IF('1b Historical level tables'!AV90="-",0,'1b Historical level tables'!AV90)))*'1c Consumption adjusted levels'!$C$9/12)+IF('1b Historical level tables'!AV90="-",0,'1b Historical level tables'!AV90)</f>
        <v>0</v>
      </c>
      <c r="AW113" s="214">
        <f>((IF('1b Historical level tables'!AW106="-",0,'1b Historical level tables'!AW106)-(IF('1b Historical level tables'!AW90="-",0,'1b Historical level tables'!AW90)))*'1c Consumption adjusted levels'!$C$9/12)+IF('1b Historical level tables'!AW90="-",0,'1b Historical level tables'!AW90)</f>
        <v>0</v>
      </c>
      <c r="AX113" s="214">
        <f>((IF('1b Historical level tables'!AX106="-",0,'1b Historical level tables'!AX106)-(IF('1b Historical level tables'!AX90="-",0,'1b Historical level tables'!AX90)))*'1c Consumption adjusted levels'!$C$9/12)+IF('1b Historical level tables'!AX90="-",0,'1b Historical level tables'!AX90)</f>
        <v>0</v>
      </c>
      <c r="AY113" s="214">
        <f>((IF('1b Historical level tables'!AY106="-",0,'1b Historical level tables'!AY106)-(IF('1b Historical level tables'!AY90="-",0,'1b Historical level tables'!AY90)))*'1c Consumption adjusted levels'!$C$9/12)+IF('1b Historical level tables'!AY90="-",0,'1b Historical level tables'!AY90)</f>
        <v>0</v>
      </c>
      <c r="AZ113" s="214">
        <f>((IF('1b Historical level tables'!AZ106="-",0,'1b Historical level tables'!AZ106)-(IF('1b Historical level tables'!AZ90="-",0,'1b Historical level tables'!AZ90)))*'1c Consumption adjusted levels'!$C$9/12)+IF('1b Historical level tables'!AZ90="-",0,'1b Historical level tables'!AZ90)</f>
        <v>0</v>
      </c>
      <c r="BA113" s="214">
        <f>((IF('1b Historical level tables'!BA106="-",0,'1b Historical level tables'!BA106)-(IF('1b Historical level tables'!BA90="-",0,'1b Historical level tables'!BA90)))*'1c Consumption adjusted levels'!$C$9/12)+IF('1b Historical level tables'!BA90="-",0,'1b Historical level tables'!BA90)</f>
        <v>0</v>
      </c>
      <c r="BB113" s="214">
        <f>((IF('1b Historical level tables'!BB106="-",0,'1b Historical level tables'!BB106)-(IF('1b Historical level tables'!BB90="-",0,'1b Historical level tables'!BB90)))*'1c Consumption adjusted levels'!$C$9/12)+IF('1b Historical level tables'!BB90="-",0,'1b Historical level tables'!BB90)</f>
        <v>0</v>
      </c>
      <c r="BC113" s="214">
        <f>((IF('1b Historical level tables'!BC106="-",0,'1b Historical level tables'!BC106)-(IF('1b Historical level tables'!BC90="-",0,'1b Historical level tables'!BC90)))*'1c Consumption adjusted levels'!$C$9/12)+IF('1b Historical level tables'!BC90="-",0,'1b Historical level tables'!BC90)</f>
        <v>0</v>
      </c>
      <c r="BD113" s="214">
        <f>((IF('1b Historical level tables'!BD106="-",0,'1b Historical level tables'!BD106)-(IF('1b Historical level tables'!BD90="-",0,'1b Historical level tables'!BD90)))*'1c Consumption adjusted levels'!$C$9/12)+IF('1b Historical level tables'!BD90="-",0,'1b Historical level tables'!BD90)</f>
        <v>0</v>
      </c>
      <c r="BE113" s="214">
        <f>((IF('1b Historical level tables'!BE106="-",0,'1b Historical level tables'!BE106)-(IF('1b Historical level tables'!BE90="-",0,'1b Historical level tables'!BE90)))*'1c Consumption adjusted levels'!$C$9/12)+IF('1b Historical level tables'!BE90="-",0,'1b Historical level tables'!BE90)</f>
        <v>0</v>
      </c>
      <c r="BF113" s="180"/>
      <c r="BG113" s="214">
        <f>((IF('1b Historical level tables'!BG106="-",0,'1b Historical level tables'!BG106)-(IF('1b Historical level tables'!BG90="-",0,'1b Historical level tables'!BG90)))*'1c Consumption adjusted levels'!$C$9/12)+IF('1b Historical level tables'!BG90="-",0,'1b Historical level tables'!BG90)</f>
        <v>0</v>
      </c>
      <c r="BH113" s="214">
        <f>((IF('1b Historical level tables'!BH106="-",0,'1b Historical level tables'!BH106)-(IF('1b Historical level tables'!BH90="-",0,'1b Historical level tables'!BH90)))*'1c Consumption adjusted levels'!$C$9/12)+IF('1b Historical level tables'!BH90="-",0,'1b Historical level tables'!BH90)</f>
        <v>0</v>
      </c>
      <c r="BI113" s="214">
        <f>((IF('1b Historical level tables'!BI106="-",0,'1b Historical level tables'!BI106)-(IF('1b Historical level tables'!BI90="-",0,'1b Historical level tables'!BI90)))*'1c Consumption adjusted levels'!$C$9/12)+IF('1b Historical level tables'!BI90="-",0,'1b Historical level tables'!BI90)</f>
        <v>0</v>
      </c>
      <c r="BJ113" s="214">
        <f>((IF('1b Historical level tables'!BJ106="-",0,'1b Historical level tables'!BJ106)-(IF('1b Historical level tables'!BJ90="-",0,'1b Historical level tables'!BJ90)))*'1c Consumption adjusted levels'!$C$9/12)+IF('1b Historical level tables'!BJ90="-",0,'1b Historical level tables'!BJ90)</f>
        <v>0</v>
      </c>
      <c r="BK113" s="214">
        <f>((IF('1b Historical level tables'!BK106="-",0,'1b Historical level tables'!BK106)-(IF('1b Historical level tables'!BK90="-",0,'1b Historical level tables'!BK90)))*'1c Consumption adjusted levels'!$C$9/12)+IF('1b Historical level tables'!BK90="-",0,'1b Historical level tables'!BK90)</f>
        <v>0</v>
      </c>
      <c r="BL113" s="214">
        <f>((IF('1b Historical level tables'!BL106="-",0,'1b Historical level tables'!BL106)-(IF('1b Historical level tables'!BL90="-",0,'1b Historical level tables'!BL90)))*'1c Consumption adjusted levels'!$C$9/12)+IF('1b Historical level tables'!BL90="-",0,'1b Historical level tables'!BL90)</f>
        <v>0</v>
      </c>
      <c r="BM113" s="214">
        <f>((IF('1b Historical level tables'!BM106="-",0,'1b Historical level tables'!BM106)-(IF('1b Historical level tables'!BM90="-",0,'1b Historical level tables'!BM90)))*'1c Consumption adjusted levels'!$C$9/12)+IF('1b Historical level tables'!BM90="-",0,'1b Historical level tables'!BM90)</f>
        <v>0</v>
      </c>
      <c r="BN113" s="214">
        <f>((IF('1b Historical level tables'!BN106="-",0,'1b Historical level tables'!BN106)-(IF('1b Historical level tables'!BN90="-",0,'1b Historical level tables'!BN90)))*'1c Consumption adjusted levels'!$C$9/12)+IF('1b Historical level tables'!BN90="-",0,'1b Historical level tables'!BN90)</f>
        <v>0</v>
      </c>
      <c r="BO113" s="150"/>
      <c r="BP113" s="182" t="s">
        <v>559</v>
      </c>
      <c r="BQ113" s="214">
        <f t="shared" si="134"/>
        <v>0</v>
      </c>
      <c r="BR113" s="214">
        <f t="shared" si="135"/>
        <v>0</v>
      </c>
      <c r="BS113" s="214">
        <f t="shared" si="136"/>
        <v>0</v>
      </c>
      <c r="BT113" s="214">
        <f t="shared" si="137"/>
        <v>0</v>
      </c>
      <c r="BU113" s="214">
        <f t="shared" si="138"/>
        <v>0</v>
      </c>
      <c r="BV113" s="214">
        <f t="shared" si="139"/>
        <v>0</v>
      </c>
      <c r="BW113" s="214">
        <f t="shared" si="140"/>
        <v>0</v>
      </c>
      <c r="BX113" s="214">
        <f t="shared" si="141"/>
        <v>0</v>
      </c>
      <c r="BY113" s="214">
        <f t="shared" si="142"/>
        <v>0</v>
      </c>
      <c r="BZ113" s="214">
        <f t="shared" si="143"/>
        <v>0</v>
      </c>
      <c r="CA113" s="214">
        <f t="shared" si="144"/>
        <v>0</v>
      </c>
      <c r="CB113" s="180"/>
      <c r="CC113" s="214">
        <f t="shared" si="127"/>
        <v>0</v>
      </c>
      <c r="CD113" s="214">
        <f t="shared" si="128"/>
        <v>0</v>
      </c>
      <c r="CE113" s="214">
        <f t="shared" si="129"/>
        <v>0</v>
      </c>
      <c r="CF113" s="214">
        <f t="shared" si="130"/>
        <v>0</v>
      </c>
      <c r="CG113" s="214">
        <f t="shared" si="131"/>
        <v>0</v>
      </c>
      <c r="CH113" s="214">
        <f t="shared" si="132"/>
        <v>0</v>
      </c>
      <c r="CI113" s="214">
        <f t="shared" si="133"/>
        <v>0</v>
      </c>
      <c r="CJ113" s="214">
        <f t="shared" si="133"/>
        <v>0</v>
      </c>
    </row>
    <row r="114" spans="2:88" s="165" customFormat="1" ht="10.5" customHeight="1" x14ac:dyDescent="0.25">
      <c r="B114" s="182" t="s">
        <v>560</v>
      </c>
      <c r="C114" s="214">
        <f>((IF('1b Historical level tables'!C107="-",0,'1b Historical level tables'!C107)-(IF('1b Historical level tables'!C91="-",0,'1b Historical level tables'!C91)))*'1c Consumption adjusted levels'!$C$7/3.1)+IF('1b Historical level tables'!C91="-",0,'1b Historical level tables'!C91)</f>
        <v>8.804062404452436</v>
      </c>
      <c r="D114" s="214">
        <f>((IF('1b Historical level tables'!D107="-",0,'1b Historical level tables'!D107)-(IF('1b Historical level tables'!D91="-",0,'1b Historical level tables'!D91)))*'1c Consumption adjusted levels'!$C$7/3.1)+IF('1b Historical level tables'!D91="-",0,'1b Historical level tables'!D91)</f>
        <v>8.7130165493913339</v>
      </c>
      <c r="E114" s="214">
        <f>((IF('1b Historical level tables'!E107="-",0,'1b Historical level tables'!E107)-(IF('1b Historical level tables'!E91="-",0,'1b Historical level tables'!E91)))*'1c Consumption adjusted levels'!$C$7/3.1)+IF('1b Historical level tables'!E91="-",0,'1b Historical level tables'!E91)</f>
        <v>9.3827968363187448</v>
      </c>
      <c r="F114" s="214">
        <f>((IF('1b Historical level tables'!F107="-",0,'1b Historical level tables'!F107)-(IF('1b Historical level tables'!F91="-",0,'1b Historical level tables'!F91)))*'1c Consumption adjusted levels'!$C$7/3.1)+IF('1b Historical level tables'!F91="-",0,'1b Historical level tables'!F91)</f>
        <v>9.6783640178627337</v>
      </c>
      <c r="G114" s="214">
        <f>((IF('1b Historical level tables'!G107="-",0,'1b Historical level tables'!G107)-(IF('1b Historical level tables'!G91="-",0,'1b Historical level tables'!G91)))*'1c Consumption adjusted levels'!$C$7/3.1)+IF('1b Historical level tables'!G91="-",0,'1b Historical level tables'!G91)</f>
        <v>10.704934135467694</v>
      </c>
      <c r="H114" s="214">
        <f>((IF('1b Historical level tables'!H107="-",0,'1b Historical level tables'!H107)-(IF('1b Historical level tables'!H91="-",0,'1b Historical level tables'!H91)))*'1c Consumption adjusted levels'!$C$7/3.1)+IF('1b Historical level tables'!H91="-",0,'1b Historical level tables'!H91)</f>
        <v>10.370301764408632</v>
      </c>
      <c r="I114" s="214">
        <f>((IF('1b Historical level tables'!I107="-",0,'1b Historical level tables'!I107)-(IF('1b Historical level tables'!I91="-",0,'1b Historical level tables'!I91)))*'1c Consumption adjusted levels'!$C$7/3.1)+IF('1b Historical level tables'!I91="-",0,'1b Historical level tables'!I91)</f>
        <v>10.404565755862363</v>
      </c>
      <c r="J114" s="214">
        <f>((IF('1b Historical level tables'!J107="-",0,'1b Historical level tables'!J107)-(IF('1b Historical level tables'!J91="-",0,'1b Historical level tables'!J91)))*'1c Consumption adjusted levels'!$C$7/3.1)+IF('1b Historical level tables'!J91="-",0,'1b Historical level tables'!J91)</f>
        <v>10.007981139203206</v>
      </c>
      <c r="K114" s="214">
        <f>((IF('1b Historical level tables'!K107="-",0,'1b Historical level tables'!K107)-(IF('1b Historical level tables'!K91="-",0,'1b Historical level tables'!K91)))*'1c Consumption adjusted levels'!$C$7/3.1)+IF('1b Historical level tables'!K91="-",0,'1b Historical level tables'!K91)</f>
        <v>10.797120090175701</v>
      </c>
      <c r="L114" s="214">
        <f>((IF('1b Historical level tables'!L107="-",0,'1b Historical level tables'!L107)-(IF('1b Historical level tables'!L91="-",0,'1b Historical level tables'!L91)))*'1c Consumption adjusted levels'!$C$7/3.1)+IF('1b Historical level tables'!L91="-",0,'1b Historical level tables'!L91)</f>
        <v>11.792899858854344</v>
      </c>
      <c r="M114" s="214">
        <f>((IF('1b Historical level tables'!M107="-",0,'1b Historical level tables'!M107)-(IF('1b Historical level tables'!M91="-",0,'1b Historical level tables'!M91)))*'1c Consumption adjusted levels'!$C$7/3.1)+IF('1b Historical level tables'!M91="-",0,'1b Historical level tables'!M91)</f>
        <v>16.857789826291647</v>
      </c>
      <c r="N114" s="180"/>
      <c r="O114" s="214">
        <f>((IF('1b Historical level tables'!O107="-",0,'1b Historical level tables'!O107)-(IF('1b Historical level tables'!O91="-",0,'1b Historical level tables'!O91)))*'1c Consumption adjusted levels'!$C$7/3.1)+IF('1b Historical level tables'!O91="-",0,'1b Historical level tables'!O91)</f>
        <v>27.92064703277418</v>
      </c>
      <c r="P114" s="214">
        <f>((IF('1b Historical level tables'!P107="-",0,'1b Historical level tables'!P107)-(IF('1b Historical level tables'!P91="-",0,'1b Historical level tables'!P91)))*'1c Consumption adjusted levels'!$C$7/3.1)+IF('1b Historical level tables'!P91="-",0,'1b Historical level tables'!P91)</f>
        <v>35.38844218126026</v>
      </c>
      <c r="Q114" s="214">
        <f>((IF('1b Historical level tables'!Q107="-",0,'1b Historical level tables'!Q107)-(IF('1b Historical level tables'!Q91="-",0,'1b Historical level tables'!Q91)))*'1c Consumption adjusted levels'!$C$7/3.1)+IF('1b Historical level tables'!Q91="-",0,'1b Historical level tables'!Q91)</f>
        <v>27.649283297993197</v>
      </c>
      <c r="R114" s="214">
        <f>((IF('1b Historical level tables'!R107="-",0,'1b Historical level tables'!R107)-(IF('1b Historical level tables'!R91="-",0,'1b Historical level tables'!R91)))*'1c Consumption adjusted levels'!$C$7/3.1)+IF('1b Historical level tables'!R91="-",0,'1b Historical level tables'!R91)</f>
        <v>17.83159819743458</v>
      </c>
      <c r="S114" s="214">
        <f>((IF('1b Historical level tables'!S107="-",0,'1b Historical level tables'!S107)-(IF('1b Historical level tables'!S91="-",0,'1b Historical level tables'!S91)))*'1c Consumption adjusted levels'!$C$7/3.1)+IF('1b Historical level tables'!S91="-",0,'1b Historical level tables'!S91)</f>
        <v>21.040107324296592</v>
      </c>
      <c r="T114" s="214">
        <f>((IF('1b Historical level tables'!T107="-",0,'1b Historical level tables'!T107)-(IF('1b Historical level tables'!T91="-",0,'1b Historical level tables'!T91)))*'1c Consumption adjusted levels'!$C$7/3.1)+IF('1b Historical level tables'!T91="-",0,'1b Historical level tables'!T91)</f>
        <v>21.469222852066721</v>
      </c>
      <c r="U114" s="214">
        <f>((IF('1b Historical level tables'!U107="-",0,'1b Historical level tables'!U107)-(IF('1b Historical level tables'!U91="-",0,'1b Historical level tables'!U91)))*'1c Consumption adjusted levels'!$C$7/3.1)+IF('1b Historical level tables'!U91="-",0,'1b Historical level tables'!U91)</f>
        <v>20.24111453053515</v>
      </c>
      <c r="V114" s="214">
        <f>((IF('1b Historical level tables'!V107="-",0,'1b Historical level tables'!V107)-(IF('1b Historical level tables'!V91="-",0,'1b Historical level tables'!V91)))*'1c Consumption adjusted levels'!$C$7/3.1)+IF('1b Historical level tables'!V91="-",0,'1b Historical level tables'!V91)</f>
        <v>19.527198740306837</v>
      </c>
      <c r="W114" s="150"/>
      <c r="X114" s="182" t="s">
        <v>560</v>
      </c>
      <c r="Y114" s="214">
        <f>((IF('1b Historical level tables'!Y107="-",0,'1b Historical level tables'!Y107)-(IF('1b Historical level tables'!Y91="-",0,'1b Historical level tables'!Y91)))*'1c Consumption adjusted levels'!$C$8/4.2)+IF('1b Historical level tables'!Y91="-",0,'1b Historical level tables'!Y91)</f>
        <v>11.067977662895032</v>
      </c>
      <c r="Z114" s="214">
        <f>((IF('1b Historical level tables'!Z107="-",0,'1b Historical level tables'!Z107)-(IF('1b Historical level tables'!Z91="-",0,'1b Historical level tables'!Z91)))*'1c Consumption adjusted levels'!$C$8/4.2)+IF('1b Historical level tables'!Z91="-",0,'1b Historical level tables'!Z91)</f>
        <v>10.933337303291989</v>
      </c>
      <c r="AA114" s="214">
        <f>((IF('1b Historical level tables'!AA107="-",0,'1b Historical level tables'!AA107)-(IF('1b Historical level tables'!AA91="-",0,'1b Historical level tables'!AA91)))*'1c Consumption adjusted levels'!$C$8/4.2)+IF('1b Historical level tables'!AA91="-",0,'1b Historical level tables'!AA91)</f>
        <v>12.001795737388573</v>
      </c>
      <c r="AB114" s="214">
        <f>((IF('1b Historical level tables'!AB107="-",0,'1b Historical level tables'!AB107)-(IF('1b Historical level tables'!AB91="-",0,'1b Historical level tables'!AB91)))*'1c Consumption adjusted levels'!$C$8/4.2)+IF('1b Historical level tables'!AB91="-",0,'1b Historical level tables'!AB91)</f>
        <v>12.439912508554723</v>
      </c>
      <c r="AC114" s="214">
        <f>((IF('1b Historical level tables'!AC107="-",0,'1b Historical level tables'!AC107)-(IF('1b Historical level tables'!AC91="-",0,'1b Historical level tables'!AC91)))*'1c Consumption adjusted levels'!$C$8/4.2)+IF('1b Historical level tables'!AC91="-",0,'1b Historical level tables'!AC91)</f>
        <v>13.838700398581418</v>
      </c>
      <c r="AD114" s="214">
        <f>((IF('1b Historical level tables'!AD107="-",0,'1b Historical level tables'!AD107)-(IF('1b Historical level tables'!AD91="-",0,'1b Historical level tables'!AD91)))*'1c Consumption adjusted levels'!$C$8/4.2)+IF('1b Historical level tables'!AD91="-",0,'1b Historical level tables'!AD91)</f>
        <v>13.331155867091493</v>
      </c>
      <c r="AE114" s="214">
        <f>((IF('1b Historical level tables'!AE107="-",0,'1b Historical level tables'!AE107)-(IF('1b Historical level tables'!AE91="-",0,'1b Historical level tables'!AE91)))*'1c Consumption adjusted levels'!$C$8/4.2)+IF('1b Historical level tables'!AE91="-",0,'1b Historical level tables'!AE91)</f>
        <v>13.344365614949426</v>
      </c>
      <c r="AF114" s="214">
        <f>((IF('1b Historical level tables'!AF107="-",0,'1b Historical level tables'!AF107)-(IF('1b Historical level tables'!AF91="-",0,'1b Historical level tables'!AF91)))*'1c Consumption adjusted levels'!$C$8/4.2)+IF('1b Historical level tables'!AF91="-",0,'1b Historical level tables'!AF91)</f>
        <v>12.722448383097124</v>
      </c>
      <c r="AG114" s="214">
        <f>((IF('1b Historical level tables'!AG107="-",0,'1b Historical level tables'!AG107)-(IF('1b Historical level tables'!AG91="-",0,'1b Historical level tables'!AG91)))*'1c Consumption adjusted levels'!$C$8/4.2)+IF('1b Historical level tables'!AG91="-",0,'1b Historical level tables'!AG91)</f>
        <v>13.868093893838138</v>
      </c>
      <c r="AH114" s="214">
        <f>((IF('1b Historical level tables'!AH107="-",0,'1b Historical level tables'!AH107)-(IF('1b Historical level tables'!AH91="-",0,'1b Historical level tables'!AH91)))*'1c Consumption adjusted levels'!$C$8/4.2)+IF('1b Historical level tables'!AH91="-",0,'1b Historical level tables'!AH91)</f>
        <v>15.305268322209024</v>
      </c>
      <c r="AI114" s="214">
        <f>((IF('1b Historical level tables'!AI107="-",0,'1b Historical level tables'!AI107)-(IF('1b Historical level tables'!AI91="-",0,'1b Historical level tables'!AI91)))*'1c Consumption adjusted levels'!$C$8/4.2)+IF('1b Historical level tables'!AI91="-",0,'1b Historical level tables'!AI91)</f>
        <v>21.754113050452855</v>
      </c>
      <c r="AJ114" s="180"/>
      <c r="AK114" s="214">
        <f>((IF('1b Historical level tables'!AK107="-",0,'1b Historical level tables'!AK107)-(IF('1b Historical level tables'!AK91="-",0,'1b Historical level tables'!AK91)))*'1c Consumption adjusted levels'!$C$8/4.2)+IF('1b Historical level tables'!AK91="-",0,'1b Historical level tables'!AK91)</f>
        <v>36.998332508831041</v>
      </c>
      <c r="AL114" s="214">
        <f>((IF('1b Historical level tables'!AL107="-",0,'1b Historical level tables'!AL107)-(IF('1b Historical level tables'!AL91="-",0,'1b Historical level tables'!AL91)))*'1c Consumption adjusted levels'!$C$8/4.2)+IF('1b Historical level tables'!AL91="-",0,'1b Historical level tables'!AL91)</f>
        <v>49.507129386342093</v>
      </c>
      <c r="AM114" s="214">
        <f>((IF('1b Historical level tables'!AM107="-",0,'1b Historical level tables'!AM107)-(IF('1b Historical level tables'!AM91="-",0,'1b Historical level tables'!AM91)))*'1c Consumption adjusted levels'!$C$8/4.2)+IF('1b Historical level tables'!AM91="-",0,'1b Historical level tables'!AM91)</f>
        <v>37.804364081925478</v>
      </c>
      <c r="AN114" s="214">
        <f>((IF('1b Historical level tables'!AN107="-",0,'1b Historical level tables'!AN107)-(IF('1b Historical level tables'!AN91="-",0,'1b Historical level tables'!AN91)))*'1c Consumption adjusted levels'!$C$8/4.2)+IF('1b Historical level tables'!AN91="-",0,'1b Historical level tables'!AN91)</f>
        <v>23.268610695834649</v>
      </c>
      <c r="AO114" s="214">
        <f>((IF('1b Historical level tables'!AO107="-",0,'1b Historical level tables'!AO107)-(IF('1b Historical level tables'!AO91="-",0,'1b Historical level tables'!AO91)))*'1c Consumption adjusted levels'!$C$8/4.2)+IF('1b Historical level tables'!AO91="-",0,'1b Historical level tables'!AO91)</f>
        <v>25.134176693058642</v>
      </c>
      <c r="AP114" s="214">
        <f>((IF('1b Historical level tables'!AP107="-",0,'1b Historical level tables'!AP107)-(IF('1b Historical level tables'!AP91="-",0,'1b Historical level tables'!AP91)))*'1c Consumption adjusted levels'!$C$8/4.2)+IF('1b Historical level tables'!AP91="-",0,'1b Historical level tables'!AP91)</f>
        <v>25.807597967197118</v>
      </c>
      <c r="AQ114" s="214">
        <f>((IF('1b Historical level tables'!AQ107="-",0,'1b Historical level tables'!AQ107)-(IF('1b Historical level tables'!AQ91="-",0,'1b Historical level tables'!AQ91)))*'1c Consumption adjusted levels'!$C$8/4.2)+IF('1b Historical level tables'!AQ91="-",0,'1b Historical level tables'!AQ91)</f>
        <v>23.732991263272076</v>
      </c>
      <c r="AR114" s="214">
        <f>((IF('1b Historical level tables'!AR107="-",0,'1b Historical level tables'!AR107)-(IF('1b Historical level tables'!AR91="-",0,'1b Historical level tables'!AR91)))*'1c Consumption adjusted levels'!$C$8/4.2)+IF('1b Historical level tables'!AR91="-",0,'1b Historical level tables'!AR91)</f>
        <v>22.63210533671376</v>
      </c>
      <c r="AT114" s="182" t="s">
        <v>560</v>
      </c>
      <c r="AU114" s="214">
        <f>((IF('1b Historical level tables'!AU107="-",0,'1b Historical level tables'!AU107)-(IF('1b Historical level tables'!AU91="-",0,'1b Historical level tables'!AU91)))*'1c Consumption adjusted levels'!$C$9/12)+IF('1b Historical level tables'!AU91="-",0,'1b Historical level tables'!AU91)</f>
        <v>8.8350178200320499</v>
      </c>
      <c r="AV114" s="214">
        <f>((IF('1b Historical level tables'!AV107="-",0,'1b Historical level tables'!AV107)-(IF('1b Historical level tables'!AV91="-",0,'1b Historical level tables'!AV91)))*'1c Consumption adjusted levels'!$C$9/12)+IF('1b Historical level tables'!AV91="-",0,'1b Historical level tables'!AV91)</f>
        <v>8.8327565516570452</v>
      </c>
      <c r="AW114" s="214">
        <f>((IF('1b Historical level tables'!AW107="-",0,'1b Historical level tables'!AW107)-(IF('1b Historical level tables'!AW91="-",0,'1b Historical level tables'!AW91)))*'1c Consumption adjusted levels'!$C$9/12)+IF('1b Historical level tables'!AW91="-",0,'1b Historical level tables'!AW91)</f>
        <v>9.3218034249639974</v>
      </c>
      <c r="AX114" s="214">
        <f>((IF('1b Historical level tables'!AX107="-",0,'1b Historical level tables'!AX107)-(IF('1b Historical level tables'!AX91="-",0,'1b Historical level tables'!AX91)))*'1c Consumption adjusted levels'!$C$9/12)+IF('1b Historical level tables'!AX91="-",0,'1b Historical level tables'!AX91)</f>
        <v>9.8582437596826153</v>
      </c>
      <c r="AY114" s="214">
        <f>((IF('1b Historical level tables'!AY107="-",0,'1b Historical level tables'!AY107)-(IF('1b Historical level tables'!AY91="-",0,'1b Historical level tables'!AY91)))*'1c Consumption adjusted levels'!$C$9/12)+IF('1b Historical level tables'!AY91="-",0,'1b Historical level tables'!AY91)</f>
        <v>10.739612557268938</v>
      </c>
      <c r="AZ114" s="214">
        <f>((IF('1b Historical level tables'!AZ107="-",0,'1b Historical level tables'!AZ107)-(IF('1b Historical level tables'!AZ91="-",0,'1b Historical level tables'!AZ91)))*'1c Consumption adjusted levels'!$C$9/12)+IF('1b Historical level tables'!AZ91="-",0,'1b Historical level tables'!AZ91)</f>
        <v>9.8162458857172972</v>
      </c>
      <c r="BA114" s="214">
        <f>((IF('1b Historical level tables'!BA107="-",0,'1b Historical level tables'!BA107)-(IF('1b Historical level tables'!BA91="-",0,'1b Historical level tables'!BA91)))*'1c Consumption adjusted levels'!$C$9/12)+IF('1b Historical level tables'!BA91="-",0,'1b Historical level tables'!BA91)</f>
        <v>9.4909252138386506</v>
      </c>
      <c r="BB114" s="214">
        <f>((IF('1b Historical level tables'!BB107="-",0,'1b Historical level tables'!BB107)-(IF('1b Historical level tables'!BB91="-",0,'1b Historical level tables'!BB91)))*'1c Consumption adjusted levels'!$C$9/12)+IF('1b Historical level tables'!BB91="-",0,'1b Historical level tables'!BB91)</f>
        <v>8.2788952818133268</v>
      </c>
      <c r="BC114" s="214">
        <f>((IF('1b Historical level tables'!BC107="-",0,'1b Historical level tables'!BC107)-(IF('1b Historical level tables'!BC91="-",0,'1b Historical level tables'!BC91)))*'1c Consumption adjusted levels'!$C$9/12)+IF('1b Historical level tables'!BC91="-",0,'1b Historical level tables'!BC91)</f>
        <v>8.9534964387490739</v>
      </c>
      <c r="BD114" s="214">
        <f>((IF('1b Historical level tables'!BD107="-",0,'1b Historical level tables'!BD107)-(IF('1b Historical level tables'!BD91="-",0,'1b Historical level tables'!BD91)))*'1c Consumption adjusted levels'!$C$9/12)+IF('1b Historical level tables'!BD91="-",0,'1b Historical level tables'!BD91)</f>
        <v>10.538566357703473</v>
      </c>
      <c r="BE114" s="214">
        <f>((IF('1b Historical level tables'!BE107="-",0,'1b Historical level tables'!BE107)-(IF('1b Historical level tables'!BE91="-",0,'1b Historical level tables'!BE91)))*'1c Consumption adjusted levels'!$C$9/12)+IF('1b Historical level tables'!BE91="-",0,'1b Historical level tables'!BE91)</f>
        <v>17.557086731576316</v>
      </c>
      <c r="BF114" s="180"/>
      <c r="BG114" s="214">
        <f>((IF('1b Historical level tables'!BG107="-",0,'1b Historical level tables'!BG107)-(IF('1b Historical level tables'!BG91="-",0,'1b Historical level tables'!BG91)))*'1c Consumption adjusted levels'!$C$9/12)+IF('1b Historical level tables'!BG91="-",0,'1b Historical level tables'!BG91)</f>
        <v>33.365156020366996</v>
      </c>
      <c r="BH114" s="214">
        <f>((IF('1b Historical level tables'!BH107="-",0,'1b Historical level tables'!BH107)-(IF('1b Historical level tables'!BH91="-",0,'1b Historical level tables'!BH91)))*'1c Consumption adjusted levels'!$C$9/12)+IF('1b Historical level tables'!BH91="-",0,'1b Historical level tables'!BH91)</f>
        <v>38.499455543454822</v>
      </c>
      <c r="BI114" s="214">
        <f>((IF('1b Historical level tables'!BI107="-",0,'1b Historical level tables'!BI107)-(IF('1b Historical level tables'!BI91="-",0,'1b Historical level tables'!BI91)))*'1c Consumption adjusted levels'!$C$9/12)+IF('1b Historical level tables'!BI91="-",0,'1b Historical level tables'!BI91)</f>
        <v>28.835642669541951</v>
      </c>
      <c r="BJ114" s="214">
        <f>((IF('1b Historical level tables'!BJ107="-",0,'1b Historical level tables'!BJ107)-(IF('1b Historical level tables'!BJ91="-",0,'1b Historical level tables'!BJ91)))*'1c Consumption adjusted levels'!$C$9/12)+IF('1b Historical level tables'!BJ91="-",0,'1b Historical level tables'!BJ91)</f>
        <v>17.62194206416218</v>
      </c>
      <c r="BK114" s="214">
        <f>((IF('1b Historical level tables'!BK107="-",0,'1b Historical level tables'!BK107)-(IF('1b Historical level tables'!BK91="-",0,'1b Historical level tables'!BK91)))*'1c Consumption adjusted levels'!$C$9/12)+IF('1b Historical level tables'!BK91="-",0,'1b Historical level tables'!BK91)</f>
        <v>21.262785297318334</v>
      </c>
      <c r="BL114" s="214">
        <f>((IF('1b Historical level tables'!BL107="-",0,'1b Historical level tables'!BL107)-(IF('1b Historical level tables'!BL91="-",0,'1b Historical level tables'!BL91)))*'1c Consumption adjusted levels'!$C$9/12)+IF('1b Historical level tables'!BL91="-",0,'1b Historical level tables'!BL91)</f>
        <v>22.100106510040916</v>
      </c>
      <c r="BM114" s="214">
        <f>((IF('1b Historical level tables'!BM107="-",0,'1b Historical level tables'!BM107)-(IF('1b Historical level tables'!BM91="-",0,'1b Historical level tables'!BM91)))*'1c Consumption adjusted levels'!$C$9/12)+IF('1b Historical level tables'!BM91="-",0,'1b Historical level tables'!BM91)</f>
        <v>19.981084845572862</v>
      </c>
      <c r="BN114" s="214">
        <f>((IF('1b Historical level tables'!BN107="-",0,'1b Historical level tables'!BN107)-(IF('1b Historical level tables'!BN91="-",0,'1b Historical level tables'!BN91)))*'1c Consumption adjusted levels'!$C$9/12)+IF('1b Historical level tables'!BN91="-",0,'1b Historical level tables'!BN91)</f>
        <v>19.165678805334018</v>
      </c>
      <c r="BO114" s="150"/>
      <c r="BP114" s="182" t="s">
        <v>560</v>
      </c>
      <c r="BQ114" s="214">
        <f t="shared" si="134"/>
        <v>17.639080224484488</v>
      </c>
      <c r="BR114" s="214">
        <f t="shared" si="135"/>
        <v>17.545773101048379</v>
      </c>
      <c r="BS114" s="214">
        <f t="shared" si="136"/>
        <v>18.704600261282742</v>
      </c>
      <c r="BT114" s="214">
        <f t="shared" si="137"/>
        <v>19.536607777545349</v>
      </c>
      <c r="BU114" s="214">
        <f t="shared" si="138"/>
        <v>21.44454669273663</v>
      </c>
      <c r="BV114" s="214">
        <f t="shared" si="139"/>
        <v>20.186547650125931</v>
      </c>
      <c r="BW114" s="214">
        <f t="shared" si="140"/>
        <v>19.895490969701015</v>
      </c>
      <c r="BX114" s="214">
        <f t="shared" si="141"/>
        <v>18.286876421016533</v>
      </c>
      <c r="BY114" s="214">
        <f t="shared" si="142"/>
        <v>19.750616528924773</v>
      </c>
      <c r="BZ114" s="214">
        <f t="shared" si="143"/>
        <v>22.331466216557818</v>
      </c>
      <c r="CA114" s="214">
        <f t="shared" si="144"/>
        <v>34.414876557867963</v>
      </c>
      <c r="CB114" s="180"/>
      <c r="CC114" s="214">
        <f t="shared" si="127"/>
        <v>61.28580305314118</v>
      </c>
      <c r="CD114" s="214">
        <f t="shared" si="128"/>
        <v>73.887897724715089</v>
      </c>
      <c r="CE114" s="214">
        <f t="shared" si="129"/>
        <v>56.484925967535148</v>
      </c>
      <c r="CF114" s="214">
        <f t="shared" si="130"/>
        <v>35.453540261596757</v>
      </c>
      <c r="CG114" s="214">
        <f t="shared" si="131"/>
        <v>42.30289262161493</v>
      </c>
      <c r="CH114" s="214">
        <f t="shared" si="132"/>
        <v>43.569329362107638</v>
      </c>
      <c r="CI114" s="214">
        <f t="shared" si="133"/>
        <v>40.222199376108009</v>
      </c>
      <c r="CJ114" s="214">
        <f t="shared" si="133"/>
        <v>38.692877545640854</v>
      </c>
    </row>
    <row r="115" spans="2:88" s="165" customFormat="1" ht="10.5" customHeight="1" x14ac:dyDescent="0.25">
      <c r="B115" s="183" t="s">
        <v>561</v>
      </c>
      <c r="C115" s="214">
        <f>((IF('1b Historical level tables'!C108="-",0,'1b Historical level tables'!C108)-(IF('1b Historical level tables'!C92="-",0,'1b Historical level tables'!C92)))*'1c Consumption adjusted levels'!$C$7/3.1)+IF('1b Historical level tables'!C92="-",0,'1b Historical level tables'!C92)</f>
        <v>5.0323650745380837</v>
      </c>
      <c r="D115" s="214">
        <f>((IF('1b Historical level tables'!D108="-",0,'1b Historical level tables'!D108)-(IF('1b Historical level tables'!D92="-",0,'1b Historical level tables'!D92)))*'1c Consumption adjusted levels'!$C$7/3.1)+IF('1b Historical level tables'!D92="-",0,'1b Historical level tables'!D92)</f>
        <v>4.9508461485137243</v>
      </c>
      <c r="E115" s="214">
        <f>((IF('1b Historical level tables'!E108="-",0,'1b Historical level tables'!E108)-(IF('1b Historical level tables'!E92="-",0,'1b Historical level tables'!E92)))*'1c Consumption adjusted levels'!$C$7/3.1)+IF('1b Historical level tables'!E92="-",0,'1b Historical level tables'!E92)</f>
        <v>5.5194405681341792</v>
      </c>
      <c r="F115" s="214">
        <f>((IF('1b Historical level tables'!F108="-",0,'1b Historical level tables'!F108)-(IF('1b Historical level tables'!F92="-",0,'1b Historical level tables'!F92)))*'1c Consumption adjusted levels'!$C$7/3.1)+IF('1b Historical level tables'!F92="-",0,'1b Historical level tables'!F92)</f>
        <v>5.7522240265662976</v>
      </c>
      <c r="G115" s="214">
        <f>((IF('1b Historical level tables'!G108="-",0,'1b Historical level tables'!G108)-(IF('1b Historical level tables'!G92="-",0,'1b Historical level tables'!G92)))*'1c Consumption adjusted levels'!$C$7/3.1)+IF('1b Historical level tables'!G92="-",0,'1b Historical level tables'!G92)</f>
        <v>6.4514036742456629</v>
      </c>
      <c r="H115" s="214">
        <f>((IF('1b Historical level tables'!H108="-",0,'1b Historical level tables'!H108)-(IF('1b Historical level tables'!H92="-",0,'1b Historical level tables'!H92)))*'1c Consumption adjusted levels'!$C$7/3.1)+IF('1b Historical level tables'!H92="-",0,'1b Historical level tables'!H92)</f>
        <v>6.1715915645995709</v>
      </c>
      <c r="I115" s="214">
        <f>((IF('1b Historical level tables'!I108="-",0,'1b Historical level tables'!I108)-(IF('1b Historical level tables'!I92="-",0,'1b Historical level tables'!I92)))*'1c Consumption adjusted levels'!$C$7/3.1)+IF('1b Historical level tables'!I92="-",0,'1b Historical level tables'!I92)</f>
        <v>6.1930281777565943</v>
      </c>
      <c r="J115" s="214">
        <f>((IF('1b Historical level tables'!J108="-",0,'1b Historical level tables'!J108)-(IF('1b Historical level tables'!J92="-",0,'1b Historical level tables'!J92)))*'1c Consumption adjusted levels'!$C$7/3.1)+IF('1b Historical level tables'!J92="-",0,'1b Historical level tables'!J92)</f>
        <v>5.8429911688930094</v>
      </c>
      <c r="K115" s="214">
        <f>((IF('1b Historical level tables'!K108="-",0,'1b Historical level tables'!K108)-(IF('1b Historical level tables'!K92="-",0,'1b Historical level tables'!K92)))*'1c Consumption adjusted levels'!$C$7/3.1)+IF('1b Historical level tables'!K92="-",0,'1b Historical level tables'!K92)</f>
        <v>6.3341203242385955</v>
      </c>
      <c r="L115" s="214">
        <f>((IF('1b Historical level tables'!L108="-",0,'1b Historical level tables'!L108)-(IF('1b Historical level tables'!L92="-",0,'1b Historical level tables'!L92)))*'1c Consumption adjusted levels'!$C$7/3.1)+IF('1b Historical level tables'!L92="-",0,'1b Historical level tables'!L92)</f>
        <v>7.0999804755594802</v>
      </c>
      <c r="M115" s="214">
        <f>((IF('1b Historical level tables'!M108="-",0,'1b Historical level tables'!M108)-(IF('1b Historical level tables'!M92="-",0,'1b Historical level tables'!M92)))*'1c Consumption adjusted levels'!$C$7/3.1)+IF('1b Historical level tables'!M92="-",0,'1b Historical level tables'!M92)</f>
        <v>10.258187638124809</v>
      </c>
      <c r="N115" s="180"/>
      <c r="O115" s="214">
        <f>((IF('1b Historical level tables'!O108="-",0,'1b Historical level tables'!O108)-(IF('1b Historical level tables'!O92="-",0,'1b Historical level tables'!O92)))*'1c Consumption adjusted levels'!$C$7/3.1)+IF('1b Historical level tables'!O92="-",0,'1b Historical level tables'!O92)</f>
        <v>18.71404837235406</v>
      </c>
      <c r="P115" s="214">
        <f>((IF('1b Historical level tables'!P108="-",0,'1b Historical level tables'!P108)-(IF('1b Historical level tables'!P92="-",0,'1b Historical level tables'!P92)))*'1c Consumption adjusted levels'!$C$7/3.1)+IF('1b Historical level tables'!P92="-",0,'1b Historical level tables'!P92)</f>
        <v>24.468571720116479</v>
      </c>
      <c r="Q115" s="214">
        <f>((IF('1b Historical level tables'!Q108="-",0,'1b Historical level tables'!Q108)-(IF('1b Historical level tables'!Q92="-",0,'1b Historical level tables'!Q92)))*'1c Consumption adjusted levels'!$C$7/3.1)+IF('1b Historical level tables'!Q92="-",0,'1b Historical level tables'!Q92)</f>
        <v>18.229471530193315</v>
      </c>
      <c r="R115" s="214">
        <f>((IF('1b Historical level tables'!R108="-",0,'1b Historical level tables'!R108)-(IF('1b Historical level tables'!R92="-",0,'1b Historical level tables'!R92)))*'1c Consumption adjusted levels'!$C$7/3.1)+IF('1b Historical level tables'!R92="-",0,'1b Historical level tables'!R92)</f>
        <v>10.584835792834257</v>
      </c>
      <c r="S115" s="214">
        <f>((IF('1b Historical level tables'!S108="-",0,'1b Historical level tables'!S108)-(IF('1b Historical level tables'!S92="-",0,'1b Historical level tables'!S92)))*'1c Consumption adjusted levels'!$C$7/3.1)+IF('1b Historical level tables'!S92="-",0,'1b Historical level tables'!S92)</f>
        <v>9.8881049835752677</v>
      </c>
      <c r="T115" s="214">
        <f>((IF('1b Historical level tables'!T108="-",0,'1b Historical level tables'!T108)-(IF('1b Historical level tables'!T92="-",0,'1b Historical level tables'!T92)))*'1c Consumption adjusted levels'!$C$7/3.1)+IF('1b Historical level tables'!T92="-",0,'1b Historical level tables'!T92)</f>
        <v>10.353950811520198</v>
      </c>
      <c r="U115" s="214">
        <f>((IF('1b Historical level tables'!U108="-",0,'1b Historical level tables'!U108)-(IF('1b Historical level tables'!U92="-",0,'1b Historical level tables'!U92)))*'1c Consumption adjusted levels'!$C$7/3.1)+IF('1b Historical level tables'!U92="-",0,'1b Historical level tables'!U92)</f>
        <v>9.1617706920677158</v>
      </c>
      <c r="V115" s="214">
        <f>((IF('1b Historical level tables'!V108="-",0,'1b Historical level tables'!V108)-(IF('1b Historical level tables'!V92="-",0,'1b Historical level tables'!V92)))*'1c Consumption adjusted levels'!$C$7/3.1)+IF('1b Historical level tables'!V92="-",0,'1b Historical level tables'!V92)</f>
        <v>8.4537559150400767</v>
      </c>
      <c r="W115" s="150"/>
      <c r="X115" s="183" t="s">
        <v>561</v>
      </c>
      <c r="Y115" s="214">
        <f>((IF('1b Historical level tables'!Y108="-",0,'1b Historical level tables'!Y108)-(IF('1b Historical level tables'!Y92="-",0,'1b Historical level tables'!Y92)))*'1c Consumption adjusted levels'!$C$8/4.2)+IF('1b Historical level tables'!Y92="-",0,'1b Historical level tables'!Y92)</f>
        <v>6.5990105146819751</v>
      </c>
      <c r="Z115" s="214">
        <f>((IF('1b Historical level tables'!Z108="-",0,'1b Historical level tables'!Z108)-(IF('1b Historical level tables'!Z92="-",0,'1b Historical level tables'!Z92)))*'1c Consumption adjusted levels'!$C$8/4.2)+IF('1b Historical level tables'!Z92="-",0,'1b Historical level tables'!Z92)</f>
        <v>6.4788725386823076</v>
      </c>
      <c r="AA115" s="214">
        <f>((IF('1b Historical level tables'!AA108="-",0,'1b Historical level tables'!AA108)-(IF('1b Historical level tables'!AA92="-",0,'1b Historical level tables'!AA92)))*'1c Consumption adjusted levels'!$C$8/4.2)+IF('1b Historical level tables'!AA92="-",0,'1b Historical level tables'!AA92)</f>
        <v>7.2357848316042723</v>
      </c>
      <c r="AB115" s="214">
        <f>((IF('1b Historical level tables'!AB108="-",0,'1b Historical level tables'!AB108)-(IF('1b Historical level tables'!AB92="-",0,'1b Historical level tables'!AB92)))*'1c Consumption adjusted levels'!$C$8/4.2)+IF('1b Historical level tables'!AB92="-",0,'1b Historical level tables'!AB92)</f>
        <v>7.580637389403968</v>
      </c>
      <c r="AC115" s="214">
        <f>((IF('1b Historical level tables'!AC108="-",0,'1b Historical level tables'!AC108)-(IF('1b Historical level tables'!AC92="-",0,'1b Historical level tables'!AC92)))*'1c Consumption adjusted levels'!$C$8/4.2)+IF('1b Historical level tables'!AC92="-",0,'1b Historical level tables'!AC92)</f>
        <v>8.5394261967300125</v>
      </c>
      <c r="AD115" s="214">
        <f>((IF('1b Historical level tables'!AD108="-",0,'1b Historical level tables'!AD108)-(IF('1b Historical level tables'!AD92="-",0,'1b Historical level tables'!AD92)))*'1c Consumption adjusted levels'!$C$8/4.2)+IF('1b Historical level tables'!AD92="-",0,'1b Historical level tables'!AD92)</f>
        <v>8.1356461939264406</v>
      </c>
      <c r="AE115" s="214">
        <f>((IF('1b Historical level tables'!AE108="-",0,'1b Historical level tables'!AE108)-(IF('1b Historical level tables'!AE92="-",0,'1b Historical level tables'!AE92)))*'1c Consumption adjusted levels'!$C$8/4.2)+IF('1b Historical level tables'!AE92="-",0,'1b Historical level tables'!AE92)</f>
        <v>8.1328063058529771</v>
      </c>
      <c r="AF115" s="214">
        <f>((IF('1b Historical level tables'!AF108="-",0,'1b Historical level tables'!AF108)-(IF('1b Historical level tables'!AF92="-",0,'1b Historical level tables'!AF92)))*'1c Consumption adjusted levels'!$C$8/4.2)+IF('1b Historical level tables'!AF92="-",0,'1b Historical level tables'!AF92)</f>
        <v>7.6096296449300302</v>
      </c>
      <c r="AG115" s="214">
        <f>((IF('1b Historical level tables'!AG108="-",0,'1b Historical level tables'!AG108)-(IF('1b Historical level tables'!AG92="-",0,'1b Historical level tables'!AG92)))*'1c Consumption adjusted levels'!$C$8/4.2)+IF('1b Historical level tables'!AG92="-",0,'1b Historical level tables'!AG92)</f>
        <v>8.3426508729567885</v>
      </c>
      <c r="AH115" s="214">
        <f>((IF('1b Historical level tables'!AH108="-",0,'1b Historical level tables'!AH108)-(IF('1b Historical level tables'!AH92="-",0,'1b Historical level tables'!AH92)))*'1c Consumption adjusted levels'!$C$8/4.2)+IF('1b Historical level tables'!AH92="-",0,'1b Historical level tables'!AH92)</f>
        <v>9.4634550687832473</v>
      </c>
      <c r="AI115" s="214">
        <f>((IF('1b Historical level tables'!AI108="-",0,'1b Historical level tables'!AI108)-(IF('1b Historical level tables'!AI92="-",0,'1b Historical level tables'!AI92)))*'1c Consumption adjusted levels'!$C$8/4.2)+IF('1b Historical level tables'!AI92="-",0,'1b Historical level tables'!AI92)</f>
        <v>13.803891389516153</v>
      </c>
      <c r="AJ115" s="180"/>
      <c r="AK115" s="214">
        <f>((IF('1b Historical level tables'!AK108="-",0,'1b Historical level tables'!AK108)-(IF('1b Historical level tables'!AK92="-",0,'1b Historical level tables'!AK92)))*'1c Consumption adjusted levels'!$C$8/4.2)+IF('1b Historical level tables'!AK92="-",0,'1b Historical level tables'!AK92)</f>
        <v>25.404680049595854</v>
      </c>
      <c r="AL115" s="214">
        <f>((IF('1b Historical level tables'!AL108="-",0,'1b Historical level tables'!AL108)-(IF('1b Historical level tables'!AL92="-",0,'1b Historical level tables'!AL92)))*'1c Consumption adjusted levels'!$C$8/4.2)+IF('1b Historical level tables'!AL92="-",0,'1b Historical level tables'!AL92)</f>
        <v>35.043691598894668</v>
      </c>
      <c r="AM115" s="214">
        <f>((IF('1b Historical level tables'!AM108="-",0,'1b Historical level tables'!AM108)-(IF('1b Historical level tables'!AM92="-",0,'1b Historical level tables'!AM92)))*'1c Consumption adjusted levels'!$C$8/4.2)+IF('1b Historical level tables'!AM92="-",0,'1b Historical level tables'!AM92)</f>
        <v>25.593722722353686</v>
      </c>
      <c r="AN115" s="214">
        <f>((IF('1b Historical level tables'!AN108="-",0,'1b Historical level tables'!AN108)-(IF('1b Historical level tables'!AN92="-",0,'1b Historical level tables'!AN92)))*'1c Consumption adjusted levels'!$C$8/4.2)+IF('1b Historical level tables'!AN92="-",0,'1b Historical level tables'!AN92)</f>
        <v>14.28520045131223</v>
      </c>
      <c r="AO115" s="214">
        <f>((IF('1b Historical level tables'!AO108="-",0,'1b Historical level tables'!AO108)-(IF('1b Historical level tables'!AO92="-",0,'1b Historical level tables'!AO92)))*'1c Consumption adjusted levels'!$C$8/4.2)+IF('1b Historical level tables'!AO92="-",0,'1b Historical level tables'!AO92)</f>
        <v>13.266191537460523</v>
      </c>
      <c r="AP115" s="214">
        <f>((IF('1b Historical level tables'!AP108="-",0,'1b Historical level tables'!AP108)-(IF('1b Historical level tables'!AP92="-",0,'1b Historical level tables'!AP92)))*'1c Consumption adjusted levels'!$C$8/4.2)+IF('1b Historical level tables'!AP92="-",0,'1b Historical level tables'!AP92)</f>
        <v>13.986743212600494</v>
      </c>
      <c r="AQ115" s="214">
        <f>((IF('1b Historical level tables'!AQ108="-",0,'1b Historical level tables'!AQ108)-(IF('1b Historical level tables'!AQ92="-",0,'1b Historical level tables'!AQ92)))*'1c Consumption adjusted levels'!$C$8/4.2)+IF('1b Historical level tables'!AQ92="-",0,'1b Historical level tables'!AQ92)</f>
        <v>12.140875587556794</v>
      </c>
      <c r="AR115" s="214">
        <f>((IF('1b Historical level tables'!AR108="-",0,'1b Historical level tables'!AR108)-(IF('1b Historical level tables'!AR92="-",0,'1b Historical level tables'!AR92)))*'1c Consumption adjusted levels'!$C$8/4.2)+IF('1b Historical level tables'!AR92="-",0,'1b Historical level tables'!AR92)</f>
        <v>11.058910842678989</v>
      </c>
      <c r="AT115" s="183" t="s">
        <v>561</v>
      </c>
      <c r="AU115" s="214">
        <f>((IF('1b Historical level tables'!AU108="-",0,'1b Historical level tables'!AU108)-(IF('1b Historical level tables'!AU92="-",0,'1b Historical level tables'!AU92)))*'1c Consumption adjusted levels'!$C$9/12)+IF('1b Historical level tables'!AU92="-",0,'1b Historical level tables'!AU92)</f>
        <v>5.0901317665862909</v>
      </c>
      <c r="AV115" s="214">
        <f>((IF('1b Historical level tables'!AV108="-",0,'1b Historical level tables'!AV108)-(IF('1b Historical level tables'!AV92="-",0,'1b Historical level tables'!AV92)))*'1c Consumption adjusted levels'!$C$9/12)+IF('1b Historical level tables'!AV92="-",0,'1b Historical level tables'!AV92)</f>
        <v>5.0880525385053632</v>
      </c>
      <c r="AW115" s="214">
        <f>((IF('1b Historical level tables'!AW108="-",0,'1b Historical level tables'!AW108)-(IF('1b Historical level tables'!AW92="-",0,'1b Historical level tables'!AW92)))*'1c Consumption adjusted levels'!$C$9/12)+IF('1b Historical level tables'!AW92="-",0,'1b Historical level tables'!AW92)</f>
        <v>5.4114945361628042</v>
      </c>
      <c r="AX115" s="214">
        <f>((IF('1b Historical level tables'!AX108="-",0,'1b Historical level tables'!AX108)-(IF('1b Historical level tables'!AX92="-",0,'1b Historical level tables'!AX92)))*'1c Consumption adjusted levels'!$C$9/12)+IF('1b Historical level tables'!AX92="-",0,'1b Historical level tables'!AX92)</f>
        <v>5.8238537648832898</v>
      </c>
      <c r="AY115" s="214">
        <f>((IF('1b Historical level tables'!AY108="-",0,'1b Historical level tables'!AY108)-(IF('1b Historical level tables'!AY92="-",0,'1b Historical level tables'!AY92)))*'1c Consumption adjusted levels'!$C$9/12)+IF('1b Historical level tables'!AY92="-",0,'1b Historical level tables'!AY92)</f>
        <v>6.4272112398256827</v>
      </c>
      <c r="AZ115" s="214">
        <f>((IF('1b Historical level tables'!AZ108="-",0,'1b Historical level tables'!AZ108)-(IF('1b Historical level tables'!AZ92="-",0,'1b Historical level tables'!AZ92)))*'1c Consumption adjusted levels'!$C$9/12)+IF('1b Historical level tables'!AZ92="-",0,'1b Historical level tables'!AZ92)</f>
        <v>5.721914361360195</v>
      </c>
      <c r="BA115" s="214">
        <f>((IF('1b Historical level tables'!BA108="-",0,'1b Historical level tables'!BA108)-(IF('1b Historical level tables'!BA92="-",0,'1b Historical level tables'!BA92)))*'1c Consumption adjusted levels'!$C$9/12)+IF('1b Historical level tables'!BA92="-",0,'1b Historical level tables'!BA92)</f>
        <v>5.4579725990528942</v>
      </c>
      <c r="BB115" s="214">
        <f>((IF('1b Historical level tables'!BB108="-",0,'1b Historical level tables'!BB108)-(IF('1b Historical level tables'!BB92="-",0,'1b Historical level tables'!BB92)))*'1c Consumption adjusted levels'!$C$9/12)+IF('1b Historical level tables'!BB92="-",0,'1b Historical level tables'!BB92)</f>
        <v>4.5613867082457169</v>
      </c>
      <c r="BC115" s="214">
        <f>((IF('1b Historical level tables'!BC108="-",0,'1b Historical level tables'!BC108)-(IF('1b Historical level tables'!BC92="-",0,'1b Historical level tables'!BC92)))*'1c Consumption adjusted levels'!$C$9/12)+IF('1b Historical level tables'!BC92="-",0,'1b Historical level tables'!BC92)</f>
        <v>5.1640467349744954</v>
      </c>
      <c r="BD115" s="214">
        <f>((IF('1b Historical level tables'!BD108="-",0,'1b Historical level tables'!BD108)-(IF('1b Historical level tables'!BD92="-",0,'1b Historical level tables'!BD92)))*'1c Consumption adjusted levels'!$C$9/12)+IF('1b Historical level tables'!BD92="-",0,'1b Historical level tables'!BD92)</f>
        <v>6.3915291140542125</v>
      </c>
      <c r="BE115" s="214">
        <f>((IF('1b Historical level tables'!BE108="-",0,'1b Historical level tables'!BE108)-(IF('1b Historical level tables'!BE92="-",0,'1b Historical level tables'!BE92)))*'1c Consumption adjusted levels'!$C$9/12)+IF('1b Historical level tables'!BE92="-",0,'1b Historical level tables'!BE92)</f>
        <v>11.282992076424947</v>
      </c>
      <c r="BF115" s="180"/>
      <c r="BG115" s="214">
        <f>((IF('1b Historical level tables'!BG108="-",0,'1b Historical level tables'!BG108)-(IF('1b Historical level tables'!BG92="-",0,'1b Historical level tables'!BG92)))*'1c Consumption adjusted levels'!$C$9/12)+IF('1b Historical level tables'!BG92="-",0,'1b Historical level tables'!BG92)</f>
        <v>23.516522129569751</v>
      </c>
      <c r="BH115" s="214">
        <f>((IF('1b Historical level tables'!BH108="-",0,'1b Historical level tables'!BH108)-(IF('1b Historical level tables'!BH92="-",0,'1b Historical level tables'!BH92)))*'1c Consumption adjusted levels'!$C$9/12)+IF('1b Historical level tables'!BH92="-",0,'1b Historical level tables'!BH92)</f>
        <v>27.472903617351182</v>
      </c>
      <c r="BI115" s="214">
        <f>((IF('1b Historical level tables'!BI108="-",0,'1b Historical level tables'!BI108)-(IF('1b Historical level tables'!BI92="-",0,'1b Historical level tables'!BI92)))*'1c Consumption adjusted levels'!$C$9/12)+IF('1b Historical level tables'!BI92="-",0,'1b Historical level tables'!BI92)</f>
        <v>19.997222234074798</v>
      </c>
      <c r="BJ115" s="214">
        <f>((IF('1b Historical level tables'!BJ108="-",0,'1b Historical level tables'!BJ108)-(IF('1b Historical level tables'!BJ92="-",0,'1b Historical level tables'!BJ92)))*'1c Consumption adjusted levels'!$C$9/12)+IF('1b Historical level tables'!BJ92="-",0,'1b Historical level tables'!BJ92)</f>
        <v>11.3561841946801</v>
      </c>
      <c r="BK115" s="214">
        <f>((IF('1b Historical level tables'!BK108="-",0,'1b Historical level tables'!BK108)-(IF('1b Historical level tables'!BK92="-",0,'1b Historical level tables'!BK92)))*'1c Consumption adjusted levels'!$C$9/12)+IF('1b Historical level tables'!BK92="-",0,'1b Historical level tables'!BK92)</f>
        <v>10.346397989197119</v>
      </c>
      <c r="BL115" s="214">
        <f>((IF('1b Historical level tables'!BL108="-",0,'1b Historical level tables'!BL108)-(IF('1b Historical level tables'!BL92="-",0,'1b Historical level tables'!BL92)))*'1c Consumption adjusted levels'!$C$9/12)+IF('1b Historical level tables'!BL92="-",0,'1b Historical level tables'!BL92)</f>
        <v>11.240396731031428</v>
      </c>
      <c r="BM115" s="214">
        <f>((IF('1b Historical level tables'!BM108="-",0,'1b Historical level tables'!BM108)-(IF('1b Historical level tables'!BM92="-",0,'1b Historical level tables'!BM92)))*'1c Consumption adjusted levels'!$C$9/12)+IF('1b Historical level tables'!BM92="-",0,'1b Historical level tables'!BM92)</f>
        <v>8.9310127741536327</v>
      </c>
      <c r="BN115" s="214">
        <f>((IF('1b Historical level tables'!BN108="-",0,'1b Historical level tables'!BN108)-(IF('1b Historical level tables'!BN92="-",0,'1b Historical level tables'!BN92)))*'1c Consumption adjusted levels'!$C$9/12)+IF('1b Historical level tables'!BN92="-",0,'1b Historical level tables'!BN92)</f>
        <v>8.0526195566430303</v>
      </c>
      <c r="BO115" s="150"/>
      <c r="BP115" s="183" t="s">
        <v>561</v>
      </c>
      <c r="BQ115" s="214">
        <f t="shared" si="134"/>
        <v>10.122496841124374</v>
      </c>
      <c r="BR115" s="214">
        <f t="shared" si="135"/>
        <v>10.038898687019088</v>
      </c>
      <c r="BS115" s="214">
        <f t="shared" si="136"/>
        <v>10.930935104296983</v>
      </c>
      <c r="BT115" s="214">
        <f t="shared" si="137"/>
        <v>11.576077791449588</v>
      </c>
      <c r="BU115" s="214">
        <f t="shared" si="138"/>
        <v>12.878614914071346</v>
      </c>
      <c r="BV115" s="214">
        <f t="shared" si="139"/>
        <v>11.893505925959765</v>
      </c>
      <c r="BW115" s="214">
        <f t="shared" si="140"/>
        <v>11.651000776809489</v>
      </c>
      <c r="BX115" s="214">
        <f t="shared" si="141"/>
        <v>10.404377877138726</v>
      </c>
      <c r="BY115" s="214">
        <f t="shared" si="142"/>
        <v>11.498167059213092</v>
      </c>
      <c r="BZ115" s="214">
        <f t="shared" si="143"/>
        <v>13.491509589613692</v>
      </c>
      <c r="CA115" s="214">
        <f t="shared" si="144"/>
        <v>21.541179714549756</v>
      </c>
      <c r="CB115" s="180"/>
      <c r="CC115" s="214">
        <f t="shared" si="127"/>
        <v>42.230570501923808</v>
      </c>
      <c r="CD115" s="214">
        <f t="shared" si="128"/>
        <v>51.941475337467665</v>
      </c>
      <c r="CE115" s="214">
        <f t="shared" si="129"/>
        <v>38.226693764268113</v>
      </c>
      <c r="CF115" s="214">
        <f t="shared" si="130"/>
        <v>21.941019987514359</v>
      </c>
      <c r="CG115" s="214">
        <f t="shared" si="131"/>
        <v>20.234502972772386</v>
      </c>
      <c r="CH115" s="214">
        <f t="shared" si="132"/>
        <v>21.594347542551624</v>
      </c>
      <c r="CI115" s="214">
        <f t="shared" si="133"/>
        <v>18.092783466221348</v>
      </c>
      <c r="CJ115" s="214">
        <f t="shared" si="133"/>
        <v>16.506375471683107</v>
      </c>
    </row>
    <row r="116" spans="2:88" s="165" customFormat="1" ht="10.5" customHeight="1" x14ac:dyDescent="0.25">
      <c r="B116" s="182" t="s">
        <v>562</v>
      </c>
      <c r="C116" s="214">
        <f>((IF('1b Historical level tables'!C109="-",0,'1b Historical level tables'!C109)-(IF('1b Historical level tables'!C93="-",0,'1b Historical level tables'!C93)))*'1c Consumption adjusted levels'!$C$7/3.1)+IF('1b Historical level tables'!C93="-",0,'1b Historical level tables'!C93)</f>
        <v>0</v>
      </c>
      <c r="D116" s="214">
        <f>((IF('1b Historical level tables'!D109="-",0,'1b Historical level tables'!D109)-(IF('1b Historical level tables'!D93="-",0,'1b Historical level tables'!D93)))*'1c Consumption adjusted levels'!$C$7/3.1)+IF('1b Historical level tables'!D93="-",0,'1b Historical level tables'!D93)</f>
        <v>0</v>
      </c>
      <c r="E116" s="214">
        <f>((IF('1b Historical level tables'!E109="-",0,'1b Historical level tables'!E109)-(IF('1b Historical level tables'!E93="-",0,'1b Historical level tables'!E93)))*'1c Consumption adjusted levels'!$C$7/3.1)+IF('1b Historical level tables'!E93="-",0,'1b Historical level tables'!E93)</f>
        <v>0</v>
      </c>
      <c r="F116" s="214">
        <f>((IF('1b Historical level tables'!F109="-",0,'1b Historical level tables'!F109)-(IF('1b Historical level tables'!F93="-",0,'1b Historical level tables'!F93)))*'1c Consumption adjusted levels'!$C$7/3.1)+IF('1b Historical level tables'!F93="-",0,'1b Historical level tables'!F93)</f>
        <v>0</v>
      </c>
      <c r="G116" s="214">
        <f>((IF('1b Historical level tables'!G109="-",0,'1b Historical level tables'!G109)-(IF('1b Historical level tables'!G93="-",0,'1b Historical level tables'!G93)))*'1c Consumption adjusted levels'!$C$7/3.1)+IF('1b Historical level tables'!G93="-",0,'1b Historical level tables'!G93)</f>
        <v>0</v>
      </c>
      <c r="H116" s="214">
        <f>((IF('1b Historical level tables'!H109="-",0,'1b Historical level tables'!H109)-(IF('1b Historical level tables'!H93="-",0,'1b Historical level tables'!H93)))*'1c Consumption adjusted levels'!$C$7/3.1)+IF('1b Historical level tables'!H93="-",0,'1b Historical level tables'!H93)</f>
        <v>0</v>
      </c>
      <c r="I116" s="214">
        <f>((IF('1b Historical level tables'!I109="-",0,'1b Historical level tables'!I109)-(IF('1b Historical level tables'!I93="-",0,'1b Historical level tables'!I93)))*'1c Consumption adjusted levels'!$C$7/3.1)+IF('1b Historical level tables'!I93="-",0,'1b Historical level tables'!I93)</f>
        <v>0</v>
      </c>
      <c r="J116" s="214">
        <f>((IF('1b Historical level tables'!J109="-",0,'1b Historical level tables'!J109)-(IF('1b Historical level tables'!J93="-",0,'1b Historical level tables'!J93)))*'1c Consumption adjusted levels'!$C$7/3.1)+IF('1b Historical level tables'!J93="-",0,'1b Historical level tables'!J93)</f>
        <v>0</v>
      </c>
      <c r="K116" s="214">
        <f>((IF('1b Historical level tables'!K109="-",0,'1b Historical level tables'!K109)-(IF('1b Historical level tables'!K93="-",0,'1b Historical level tables'!K93)))*'1c Consumption adjusted levels'!$C$7/3.1)+IF('1b Historical level tables'!K93="-",0,'1b Historical level tables'!K93)</f>
        <v>0</v>
      </c>
      <c r="L116" s="214">
        <f>((IF('1b Historical level tables'!L109="-",0,'1b Historical level tables'!L109)-(IF('1b Historical level tables'!L93="-",0,'1b Historical level tables'!L93)))*'1c Consumption adjusted levels'!$C$7/3.1)+IF('1b Historical level tables'!L93="-",0,'1b Historical level tables'!L93)</f>
        <v>0</v>
      </c>
      <c r="M116" s="214">
        <f>((IF('1b Historical level tables'!M109="-",0,'1b Historical level tables'!M109)-(IF('1b Historical level tables'!M93="-",0,'1b Historical level tables'!M93)))*'1c Consumption adjusted levels'!$C$7/3.1)+IF('1b Historical level tables'!M93="-",0,'1b Historical level tables'!M93)</f>
        <v>0</v>
      </c>
      <c r="N116" s="180"/>
      <c r="O116" s="214">
        <f>((IF('1b Historical level tables'!O109="-",0,'1b Historical level tables'!O109)-(IF('1b Historical level tables'!O93="-",0,'1b Historical level tables'!O93)))*'1c Consumption adjusted levels'!$C$7/3.1)+IF('1b Historical level tables'!O93="-",0,'1b Historical level tables'!O93)</f>
        <v>0</v>
      </c>
      <c r="P116" s="214">
        <f>((IF('1b Historical level tables'!P109="-",0,'1b Historical level tables'!P109)-(IF('1b Historical level tables'!P93="-",0,'1b Historical level tables'!P93)))*'1c Consumption adjusted levels'!$C$7/3.1)+IF('1b Historical level tables'!P93="-",0,'1b Historical level tables'!P93)</f>
        <v>0</v>
      </c>
      <c r="Q116" s="214">
        <f>((IF('1b Historical level tables'!Q109="-",0,'1b Historical level tables'!Q109)-(IF('1b Historical level tables'!Q93="-",0,'1b Historical level tables'!Q93)))*'1c Consumption adjusted levels'!$C$7/3.1)+IF('1b Historical level tables'!Q93="-",0,'1b Historical level tables'!Q93)</f>
        <v>0</v>
      </c>
      <c r="R116" s="214">
        <f>((IF('1b Historical level tables'!R109="-",0,'1b Historical level tables'!R109)-(IF('1b Historical level tables'!R93="-",0,'1b Historical level tables'!R93)))*'1c Consumption adjusted levels'!$C$7/3.1)+IF('1b Historical level tables'!R93="-",0,'1b Historical level tables'!R93)</f>
        <v>0</v>
      </c>
      <c r="S116" s="214">
        <f>((IF('1b Historical level tables'!S109="-",0,'1b Historical level tables'!S109)-(IF('1b Historical level tables'!S93="-",0,'1b Historical level tables'!S93)))*'1c Consumption adjusted levels'!$C$7/3.1)+IF('1b Historical level tables'!S93="-",0,'1b Historical level tables'!S93)</f>
        <v>0</v>
      </c>
      <c r="T116" s="214">
        <f>((IF('1b Historical level tables'!T109="-",0,'1b Historical level tables'!T109)-(IF('1b Historical level tables'!T93="-",0,'1b Historical level tables'!T93)))*'1c Consumption adjusted levels'!$C$7/3.1)+IF('1b Historical level tables'!T93="-",0,'1b Historical level tables'!T93)</f>
        <v>0</v>
      </c>
      <c r="U116" s="214">
        <f>((IF('1b Historical level tables'!U109="-",0,'1b Historical level tables'!U109)-(IF('1b Historical level tables'!U93="-",0,'1b Historical level tables'!U93)))*'1c Consumption adjusted levels'!$C$7/3.1)+IF('1b Historical level tables'!U93="-",0,'1b Historical level tables'!U93)</f>
        <v>-20.568736962241086</v>
      </c>
      <c r="V116" s="214">
        <f>((IF('1b Historical level tables'!V109="-",0,'1b Historical level tables'!V109)-(IF('1b Historical level tables'!V93="-",0,'1b Historical level tables'!V93)))*'1c Consumption adjusted levels'!$C$7/3.1)+IF('1b Historical level tables'!V93="-",0,'1b Historical level tables'!V93)</f>
        <v>-20.686572981316385</v>
      </c>
      <c r="W116" s="150"/>
      <c r="X116" s="182" t="s">
        <v>562</v>
      </c>
      <c r="Y116" s="214">
        <f>((IF('1b Historical level tables'!Y109="-",0,'1b Historical level tables'!Y109)-(IF('1b Historical level tables'!Y93="-",0,'1b Historical level tables'!Y93)))*'1c Consumption adjusted levels'!$C$8/4.2)+IF('1b Historical level tables'!Y93="-",0,'1b Historical level tables'!Y93)</f>
        <v>0</v>
      </c>
      <c r="Z116" s="214">
        <f>((IF('1b Historical level tables'!Z109="-",0,'1b Historical level tables'!Z109)-(IF('1b Historical level tables'!Z93="-",0,'1b Historical level tables'!Z93)))*'1c Consumption adjusted levels'!$C$8/4.2)+IF('1b Historical level tables'!Z93="-",0,'1b Historical level tables'!Z93)</f>
        <v>0</v>
      </c>
      <c r="AA116" s="214">
        <f>((IF('1b Historical level tables'!AA109="-",0,'1b Historical level tables'!AA109)-(IF('1b Historical level tables'!AA93="-",0,'1b Historical level tables'!AA93)))*'1c Consumption adjusted levels'!$C$8/4.2)+IF('1b Historical level tables'!AA93="-",0,'1b Historical level tables'!AA93)</f>
        <v>0</v>
      </c>
      <c r="AB116" s="214">
        <f>((IF('1b Historical level tables'!AB109="-",0,'1b Historical level tables'!AB109)-(IF('1b Historical level tables'!AB93="-",0,'1b Historical level tables'!AB93)))*'1c Consumption adjusted levels'!$C$8/4.2)+IF('1b Historical level tables'!AB93="-",0,'1b Historical level tables'!AB93)</f>
        <v>0</v>
      </c>
      <c r="AC116" s="214">
        <f>((IF('1b Historical level tables'!AC109="-",0,'1b Historical level tables'!AC109)-(IF('1b Historical level tables'!AC93="-",0,'1b Historical level tables'!AC93)))*'1c Consumption adjusted levels'!$C$8/4.2)+IF('1b Historical level tables'!AC93="-",0,'1b Historical level tables'!AC93)</f>
        <v>0</v>
      </c>
      <c r="AD116" s="214">
        <f>((IF('1b Historical level tables'!AD109="-",0,'1b Historical level tables'!AD109)-(IF('1b Historical level tables'!AD93="-",0,'1b Historical level tables'!AD93)))*'1c Consumption adjusted levels'!$C$8/4.2)+IF('1b Historical level tables'!AD93="-",0,'1b Historical level tables'!AD93)</f>
        <v>0</v>
      </c>
      <c r="AE116" s="214">
        <f>((IF('1b Historical level tables'!AE109="-",0,'1b Historical level tables'!AE109)-(IF('1b Historical level tables'!AE93="-",0,'1b Historical level tables'!AE93)))*'1c Consumption adjusted levels'!$C$8/4.2)+IF('1b Historical level tables'!AE93="-",0,'1b Historical level tables'!AE93)</f>
        <v>0</v>
      </c>
      <c r="AF116" s="214">
        <f>((IF('1b Historical level tables'!AF109="-",0,'1b Historical level tables'!AF109)-(IF('1b Historical level tables'!AF93="-",0,'1b Historical level tables'!AF93)))*'1c Consumption adjusted levels'!$C$8/4.2)+IF('1b Historical level tables'!AF93="-",0,'1b Historical level tables'!AF93)</f>
        <v>0</v>
      </c>
      <c r="AG116" s="214">
        <f>((IF('1b Historical level tables'!AG109="-",0,'1b Historical level tables'!AG109)-(IF('1b Historical level tables'!AG93="-",0,'1b Historical level tables'!AG93)))*'1c Consumption adjusted levels'!$C$8/4.2)+IF('1b Historical level tables'!AG93="-",0,'1b Historical level tables'!AG93)</f>
        <v>0</v>
      </c>
      <c r="AH116" s="214">
        <f>((IF('1b Historical level tables'!AH109="-",0,'1b Historical level tables'!AH109)-(IF('1b Historical level tables'!AH93="-",0,'1b Historical level tables'!AH93)))*'1c Consumption adjusted levels'!$C$8/4.2)+IF('1b Historical level tables'!AH93="-",0,'1b Historical level tables'!AH93)</f>
        <v>0</v>
      </c>
      <c r="AI116" s="214">
        <f>((IF('1b Historical level tables'!AI109="-",0,'1b Historical level tables'!AI109)-(IF('1b Historical level tables'!AI93="-",0,'1b Historical level tables'!AI93)))*'1c Consumption adjusted levels'!$C$8/4.2)+IF('1b Historical level tables'!AI93="-",0,'1b Historical level tables'!AI93)</f>
        <v>0</v>
      </c>
      <c r="AJ116" s="180"/>
      <c r="AK116" s="214">
        <f>((IF('1b Historical level tables'!AK109="-",0,'1b Historical level tables'!AK109)-(IF('1b Historical level tables'!AK93="-",0,'1b Historical level tables'!AK93)))*'1c Consumption adjusted levels'!$C$8/4.2)+IF('1b Historical level tables'!AK93="-",0,'1b Historical level tables'!AK93)</f>
        <v>0</v>
      </c>
      <c r="AL116" s="214">
        <f>((IF('1b Historical level tables'!AL109="-",0,'1b Historical level tables'!AL109)-(IF('1b Historical level tables'!AL93="-",0,'1b Historical level tables'!AL93)))*'1c Consumption adjusted levels'!$C$8/4.2)+IF('1b Historical level tables'!AL93="-",0,'1b Historical level tables'!AL93)</f>
        <v>0</v>
      </c>
      <c r="AM116" s="214">
        <f>((IF('1b Historical level tables'!AM109="-",0,'1b Historical level tables'!AM109)-(IF('1b Historical level tables'!AM93="-",0,'1b Historical level tables'!AM93)))*'1c Consumption adjusted levels'!$C$8/4.2)+IF('1b Historical level tables'!AM93="-",0,'1b Historical level tables'!AM93)</f>
        <v>0</v>
      </c>
      <c r="AN116" s="214">
        <f>((IF('1b Historical level tables'!AN109="-",0,'1b Historical level tables'!AN109)-(IF('1b Historical level tables'!AN93="-",0,'1b Historical level tables'!AN93)))*'1c Consumption adjusted levels'!$C$8/4.2)+IF('1b Historical level tables'!AN93="-",0,'1b Historical level tables'!AN93)</f>
        <v>0</v>
      </c>
      <c r="AO116" s="214">
        <f>((IF('1b Historical level tables'!AO109="-",0,'1b Historical level tables'!AO109)-(IF('1b Historical level tables'!AO93="-",0,'1b Historical level tables'!AO93)))*'1c Consumption adjusted levels'!$C$8/4.2)+IF('1b Historical level tables'!AO93="-",0,'1b Historical level tables'!AO93)</f>
        <v>0</v>
      </c>
      <c r="AP116" s="214">
        <f>((IF('1b Historical level tables'!AP109="-",0,'1b Historical level tables'!AP109)-(IF('1b Historical level tables'!AP93="-",0,'1b Historical level tables'!AP93)))*'1c Consumption adjusted levels'!$C$8/4.2)+IF('1b Historical level tables'!AP93="-",0,'1b Historical level tables'!AP93)</f>
        <v>0</v>
      </c>
      <c r="AQ116" s="214">
        <f>((IF('1b Historical level tables'!AQ109="-",0,'1b Historical level tables'!AQ109)-(IF('1b Historical level tables'!AQ93="-",0,'1b Historical level tables'!AQ93)))*'1c Consumption adjusted levels'!$C$8/4.2)+IF('1b Historical level tables'!AQ93="-",0,'1b Historical level tables'!AQ93)</f>
        <v>-19.649276227083682</v>
      </c>
      <c r="AR116" s="214">
        <f>((IF('1b Historical level tables'!AR109="-",0,'1b Historical level tables'!AR109)-(IF('1b Historical level tables'!AR93="-",0,'1b Historical level tables'!AR93)))*'1c Consumption adjusted levels'!$C$8/4.2)+IF('1b Historical level tables'!AR93="-",0,'1b Historical level tables'!AR93)</f>
        <v>-19.922776732871721</v>
      </c>
      <c r="AT116" s="182" t="s">
        <v>562</v>
      </c>
      <c r="AU116" s="214">
        <f>((IF('1b Historical level tables'!AU109="-",0,'1b Historical level tables'!AU109)-(IF('1b Historical level tables'!AU93="-",0,'1b Historical level tables'!AU93)))*'1c Consumption adjusted levels'!$C$9/12)+IF('1b Historical level tables'!AU93="-",0,'1b Historical level tables'!AU93)</f>
        <v>0</v>
      </c>
      <c r="AV116" s="214">
        <f>((IF('1b Historical level tables'!AV109="-",0,'1b Historical level tables'!AV109)-(IF('1b Historical level tables'!AV93="-",0,'1b Historical level tables'!AV93)))*'1c Consumption adjusted levels'!$C$9/12)+IF('1b Historical level tables'!AV93="-",0,'1b Historical level tables'!AV93)</f>
        <v>0</v>
      </c>
      <c r="AW116" s="214">
        <f>((IF('1b Historical level tables'!AW109="-",0,'1b Historical level tables'!AW109)-(IF('1b Historical level tables'!AW93="-",0,'1b Historical level tables'!AW93)))*'1c Consumption adjusted levels'!$C$9/12)+IF('1b Historical level tables'!AW93="-",0,'1b Historical level tables'!AW93)</f>
        <v>0</v>
      </c>
      <c r="AX116" s="214">
        <f>((IF('1b Historical level tables'!AX109="-",0,'1b Historical level tables'!AX109)-(IF('1b Historical level tables'!AX93="-",0,'1b Historical level tables'!AX93)))*'1c Consumption adjusted levels'!$C$9/12)+IF('1b Historical level tables'!AX93="-",0,'1b Historical level tables'!AX93)</f>
        <v>0</v>
      </c>
      <c r="AY116" s="214">
        <f>((IF('1b Historical level tables'!AY109="-",0,'1b Historical level tables'!AY109)-(IF('1b Historical level tables'!AY93="-",0,'1b Historical level tables'!AY93)))*'1c Consumption adjusted levels'!$C$9/12)+IF('1b Historical level tables'!AY93="-",0,'1b Historical level tables'!AY93)</f>
        <v>0</v>
      </c>
      <c r="AZ116" s="214">
        <f>((IF('1b Historical level tables'!AZ109="-",0,'1b Historical level tables'!AZ109)-(IF('1b Historical level tables'!AZ93="-",0,'1b Historical level tables'!AZ93)))*'1c Consumption adjusted levels'!$C$9/12)+IF('1b Historical level tables'!AZ93="-",0,'1b Historical level tables'!AZ93)</f>
        <v>0</v>
      </c>
      <c r="BA116" s="214">
        <f>((IF('1b Historical level tables'!BA109="-",0,'1b Historical level tables'!BA109)-(IF('1b Historical level tables'!BA93="-",0,'1b Historical level tables'!BA93)))*'1c Consumption adjusted levels'!$C$9/12)+IF('1b Historical level tables'!BA93="-",0,'1b Historical level tables'!BA93)</f>
        <v>0</v>
      </c>
      <c r="BB116" s="214">
        <f>((IF('1b Historical level tables'!BB109="-",0,'1b Historical level tables'!BB109)-(IF('1b Historical level tables'!BB93="-",0,'1b Historical level tables'!BB93)))*'1c Consumption adjusted levels'!$C$9/12)+IF('1b Historical level tables'!BB93="-",0,'1b Historical level tables'!BB93)</f>
        <v>0</v>
      </c>
      <c r="BC116" s="214">
        <f>((IF('1b Historical level tables'!BC109="-",0,'1b Historical level tables'!BC109)-(IF('1b Historical level tables'!BC93="-",0,'1b Historical level tables'!BC93)))*'1c Consumption adjusted levels'!$C$9/12)+IF('1b Historical level tables'!BC93="-",0,'1b Historical level tables'!BC93)</f>
        <v>0</v>
      </c>
      <c r="BD116" s="214">
        <f>((IF('1b Historical level tables'!BD109="-",0,'1b Historical level tables'!BD109)-(IF('1b Historical level tables'!BD93="-",0,'1b Historical level tables'!BD93)))*'1c Consumption adjusted levels'!$C$9/12)+IF('1b Historical level tables'!BD93="-",0,'1b Historical level tables'!BD93)</f>
        <v>0</v>
      </c>
      <c r="BE116" s="214">
        <f>((IF('1b Historical level tables'!BE109="-",0,'1b Historical level tables'!BE109)-(IF('1b Historical level tables'!BE93="-",0,'1b Historical level tables'!BE93)))*'1c Consumption adjusted levels'!$C$9/12)+IF('1b Historical level tables'!BE93="-",0,'1b Historical level tables'!BE93)</f>
        <v>0</v>
      </c>
      <c r="BF116" s="180"/>
      <c r="BG116" s="214">
        <f>((IF('1b Historical level tables'!BG109="-",0,'1b Historical level tables'!BG109)-(IF('1b Historical level tables'!BG93="-",0,'1b Historical level tables'!BG93)))*'1c Consumption adjusted levels'!$C$9/12)+IF('1b Historical level tables'!BG93="-",0,'1b Historical level tables'!BG93)</f>
        <v>0</v>
      </c>
      <c r="BH116" s="214">
        <f>((IF('1b Historical level tables'!BH109="-",0,'1b Historical level tables'!BH109)-(IF('1b Historical level tables'!BH93="-",0,'1b Historical level tables'!BH93)))*'1c Consumption adjusted levels'!$C$9/12)+IF('1b Historical level tables'!BH93="-",0,'1b Historical level tables'!BH93)</f>
        <v>0</v>
      </c>
      <c r="BI116" s="214">
        <f>((IF('1b Historical level tables'!BI109="-",0,'1b Historical level tables'!BI109)-(IF('1b Historical level tables'!BI93="-",0,'1b Historical level tables'!BI93)))*'1c Consumption adjusted levels'!$C$9/12)+IF('1b Historical level tables'!BI93="-",0,'1b Historical level tables'!BI93)</f>
        <v>0</v>
      </c>
      <c r="BJ116" s="214">
        <f>((IF('1b Historical level tables'!BJ109="-",0,'1b Historical level tables'!BJ109)-(IF('1b Historical level tables'!BJ93="-",0,'1b Historical level tables'!BJ93)))*'1c Consumption adjusted levels'!$C$9/12)+IF('1b Historical level tables'!BJ93="-",0,'1b Historical level tables'!BJ93)</f>
        <v>0</v>
      </c>
      <c r="BK116" s="214">
        <f>((IF('1b Historical level tables'!BK109="-",0,'1b Historical level tables'!BK109)-(IF('1b Historical level tables'!BK93="-",0,'1b Historical level tables'!BK93)))*'1c Consumption adjusted levels'!$C$9/12)+IF('1b Historical level tables'!BK93="-",0,'1b Historical level tables'!BK93)</f>
        <v>0</v>
      </c>
      <c r="BL116" s="214">
        <f>((IF('1b Historical level tables'!BL109="-",0,'1b Historical level tables'!BL109)-(IF('1b Historical level tables'!BL93="-",0,'1b Historical level tables'!BL93)))*'1c Consumption adjusted levels'!$C$9/12)+IF('1b Historical level tables'!BL93="-",0,'1b Historical level tables'!BL93)</f>
        <v>0</v>
      </c>
      <c r="BM116" s="214">
        <f>((IF('1b Historical level tables'!BM109="-",0,'1b Historical level tables'!BM109)-(IF('1b Historical level tables'!BM93="-",0,'1b Historical level tables'!BM93)))*'1c Consumption adjusted levels'!$C$9/12)+IF('1b Historical level tables'!BM93="-",0,'1b Historical level tables'!BM93)</f>
        <v>-28.916528115702675</v>
      </c>
      <c r="BN116" s="214">
        <f>((IF('1b Historical level tables'!BN109="-",0,'1b Historical level tables'!BN109)-(IF('1b Historical level tables'!BN93="-",0,'1b Historical level tables'!BN93)))*'1c Consumption adjusted levels'!$C$9/12)+IF('1b Historical level tables'!BN93="-",0,'1b Historical level tables'!BN93)</f>
        <v>-29.111455362094244</v>
      </c>
      <c r="BO116" s="150"/>
      <c r="BP116" s="182" t="s">
        <v>562</v>
      </c>
      <c r="BQ116" s="214">
        <f t="shared" si="134"/>
        <v>0</v>
      </c>
      <c r="BR116" s="214">
        <f t="shared" si="135"/>
        <v>0</v>
      </c>
      <c r="BS116" s="214">
        <f t="shared" si="136"/>
        <v>0</v>
      </c>
      <c r="BT116" s="214">
        <f t="shared" si="137"/>
        <v>0</v>
      </c>
      <c r="BU116" s="214">
        <f t="shared" si="138"/>
        <v>0</v>
      </c>
      <c r="BV116" s="214">
        <f t="shared" si="139"/>
        <v>0</v>
      </c>
      <c r="BW116" s="214">
        <f t="shared" si="140"/>
        <v>0</v>
      </c>
      <c r="BX116" s="214">
        <f t="shared" si="141"/>
        <v>0</v>
      </c>
      <c r="BY116" s="214">
        <f t="shared" si="142"/>
        <v>0</v>
      </c>
      <c r="BZ116" s="214">
        <f t="shared" si="143"/>
        <v>0</v>
      </c>
      <c r="CA116" s="214">
        <f t="shared" si="144"/>
        <v>0</v>
      </c>
      <c r="CB116" s="180"/>
      <c r="CC116" s="214">
        <f t="shared" si="127"/>
        <v>0</v>
      </c>
      <c r="CD116" s="214">
        <f t="shared" si="128"/>
        <v>0</v>
      </c>
      <c r="CE116" s="214">
        <f t="shared" si="129"/>
        <v>0</v>
      </c>
      <c r="CF116" s="214">
        <f t="shared" si="130"/>
        <v>0</v>
      </c>
      <c r="CG116" s="214">
        <f t="shared" si="131"/>
        <v>0</v>
      </c>
      <c r="CH116" s="214">
        <f t="shared" si="132"/>
        <v>0</v>
      </c>
      <c r="CI116" s="214">
        <f t="shared" si="133"/>
        <v>-49.485265077943765</v>
      </c>
      <c r="CJ116" s="214">
        <f t="shared" si="133"/>
        <v>-49.798028343410628</v>
      </c>
    </row>
    <row r="117" spans="2:88" s="165" customFormat="1" ht="10.5" customHeight="1" x14ac:dyDescent="0.25">
      <c r="B117" s="182" t="s">
        <v>563</v>
      </c>
      <c r="C117" s="214">
        <f>SUM(C105:C116)</f>
        <v>468.40387917521309</v>
      </c>
      <c r="D117" s="214">
        <f t="shared" ref="D117:T117" si="145">SUM(D105:D116)</f>
        <v>463.53047512001012</v>
      </c>
      <c r="E117" s="214">
        <f t="shared" si="145"/>
        <v>499.35064902768426</v>
      </c>
      <c r="F117" s="214">
        <f t="shared" si="145"/>
        <v>515.13959351028689</v>
      </c>
      <c r="G117" s="214">
        <f t="shared" si="145"/>
        <v>569.86875703047406</v>
      </c>
      <c r="H117" s="214">
        <f t="shared" si="145"/>
        <v>551.97672213986277</v>
      </c>
      <c r="I117" s="214">
        <f t="shared" si="145"/>
        <v>553.80152597938309</v>
      </c>
      <c r="J117" s="214">
        <f t="shared" si="145"/>
        <v>532.57862303110369</v>
      </c>
      <c r="K117" s="214">
        <f t="shared" si="145"/>
        <v>574.60336402943381</v>
      </c>
      <c r="L117" s="214">
        <f t="shared" si="145"/>
        <v>627.77866404230019</v>
      </c>
      <c r="M117" s="214">
        <f t="shared" si="145"/>
        <v>897.50991727707913</v>
      </c>
      <c r="N117" s="180"/>
      <c r="O117" s="214">
        <f t="shared" si="145"/>
        <v>1488.2211799556335</v>
      </c>
      <c r="P117" s="214">
        <f t="shared" si="145"/>
        <v>1887.0173908768136</v>
      </c>
      <c r="Q117" s="214">
        <f t="shared" si="145"/>
        <v>1473.4543071822343</v>
      </c>
      <c r="R117" s="214">
        <f t="shared" si="145"/>
        <v>949.08961642699842</v>
      </c>
      <c r="S117" s="214">
        <f t="shared" si="145"/>
        <v>901.6695577998521</v>
      </c>
      <c r="T117" s="214">
        <f t="shared" si="145"/>
        <v>933.95330048900371</v>
      </c>
      <c r="U117" s="214">
        <f t="shared" ref="U117:V117" si="146">SUM(U105:U116)</f>
        <v>818.81602789503995</v>
      </c>
      <c r="V117" s="214">
        <f t="shared" si="146"/>
        <v>764.1839048126709</v>
      </c>
      <c r="W117" s="150"/>
      <c r="X117" s="182" t="s">
        <v>563</v>
      </c>
      <c r="Y117" s="214">
        <f>SUM(Y105:Y116)</f>
        <v>589.12391005361133</v>
      </c>
      <c r="Z117" s="214">
        <f t="shared" ref="Z117:AP117" si="147">SUM(Z105:Z116)</f>
        <v>581.91744028869005</v>
      </c>
      <c r="AA117" s="214">
        <f t="shared" si="147"/>
        <v>638.90898377988583</v>
      </c>
      <c r="AB117" s="214">
        <f t="shared" si="147"/>
        <v>662.31260424299808</v>
      </c>
      <c r="AC117" s="214">
        <f t="shared" si="147"/>
        <v>736.89177790579367</v>
      </c>
      <c r="AD117" s="214">
        <f t="shared" si="147"/>
        <v>709.7751388583896</v>
      </c>
      <c r="AE117" s="214">
        <f t="shared" si="147"/>
        <v>710.46754857040105</v>
      </c>
      <c r="AF117" s="214">
        <f t="shared" si="147"/>
        <v>677.21189954274837</v>
      </c>
      <c r="AG117" s="214">
        <f t="shared" si="147"/>
        <v>738.24202800916055</v>
      </c>
      <c r="AH117" s="214">
        <f t="shared" si="147"/>
        <v>815.00356034932702</v>
      </c>
      <c r="AI117" s="214">
        <f t="shared" si="147"/>
        <v>1158.7567369086212</v>
      </c>
      <c r="AJ117" s="180"/>
      <c r="AK117" s="214">
        <f t="shared" si="147"/>
        <v>1972.684534080063</v>
      </c>
      <c r="AL117" s="214">
        <f t="shared" si="147"/>
        <v>2640.6810040884025</v>
      </c>
      <c r="AM117" s="214">
        <f t="shared" si="147"/>
        <v>2015.2962736034049</v>
      </c>
      <c r="AN117" s="214">
        <f t="shared" si="147"/>
        <v>1238.9484154343547</v>
      </c>
      <c r="AO117" s="214">
        <f t="shared" si="147"/>
        <v>1171.9438175252374</v>
      </c>
      <c r="AP117" s="214">
        <f t="shared" si="147"/>
        <v>1221.8790181410216</v>
      </c>
      <c r="AQ117" s="214">
        <f t="shared" ref="AQ117:AR117" si="148">SUM(AQ105:AQ116)</f>
        <v>1048.8949943737252</v>
      </c>
      <c r="AR117" s="214">
        <f t="shared" si="148"/>
        <v>966.25060621831551</v>
      </c>
      <c r="AT117" s="182" t="s">
        <v>563</v>
      </c>
      <c r="AU117" s="214">
        <f>SUM(AU105:AU116)</f>
        <v>470.09087759322983</v>
      </c>
      <c r="AV117" s="214">
        <f t="shared" ref="AV117:BL117" si="149">SUM(AV105:AV116)</f>
        <v>469.9697842893076</v>
      </c>
      <c r="AW117" s="214">
        <f t="shared" si="149"/>
        <v>496.03252477669889</v>
      </c>
      <c r="AX117" s="214">
        <f t="shared" si="149"/>
        <v>524.67857417071491</v>
      </c>
      <c r="AY117" s="214">
        <f t="shared" si="149"/>
        <v>571.66974393696125</v>
      </c>
      <c r="AZ117" s="214">
        <f t="shared" si="149"/>
        <v>522.36622126098166</v>
      </c>
      <c r="BA117" s="214">
        <f t="shared" si="149"/>
        <v>504.98014594582486</v>
      </c>
      <c r="BB117" s="214">
        <f t="shared" si="149"/>
        <v>440.29253735010269</v>
      </c>
      <c r="BC117" s="214">
        <f t="shared" si="149"/>
        <v>476.40050676051993</v>
      </c>
      <c r="BD117" s="214">
        <f t="shared" si="149"/>
        <v>561.05268725735641</v>
      </c>
      <c r="BE117" s="214">
        <f t="shared" si="149"/>
        <v>935.33980679108242</v>
      </c>
      <c r="BF117" s="180"/>
      <c r="BG117" s="214">
        <f t="shared" si="149"/>
        <v>1779.5766399615329</v>
      </c>
      <c r="BH117" s="214">
        <f t="shared" si="149"/>
        <v>2053.7592005205147</v>
      </c>
      <c r="BI117" s="214">
        <f t="shared" si="149"/>
        <v>1537.6619990187523</v>
      </c>
      <c r="BJ117" s="214">
        <f t="shared" si="149"/>
        <v>938.82643605655926</v>
      </c>
      <c r="BK117" s="214">
        <f t="shared" si="149"/>
        <v>871.03189328990766</v>
      </c>
      <c r="BL117" s="214">
        <f t="shared" si="149"/>
        <v>932.98720900696947</v>
      </c>
      <c r="BM117" s="214">
        <f t="shared" ref="BM117:BN117" si="150">SUM(BM105:BM116)</f>
        <v>746.3389937208218</v>
      </c>
      <c r="BN117" s="214">
        <f t="shared" si="150"/>
        <v>685.27023459080362</v>
      </c>
      <c r="BO117" s="150"/>
      <c r="BP117" s="182" t="s">
        <v>563</v>
      </c>
      <c r="BQ117" s="214">
        <f t="shared" si="134"/>
        <v>938.49475676844293</v>
      </c>
      <c r="BR117" s="214">
        <f t="shared" si="135"/>
        <v>933.50025940931778</v>
      </c>
      <c r="BS117" s="214">
        <f t="shared" si="136"/>
        <v>995.3831738043832</v>
      </c>
      <c r="BT117" s="214">
        <f t="shared" si="137"/>
        <v>1039.8181676810018</v>
      </c>
      <c r="BU117" s="214">
        <f t="shared" si="138"/>
        <v>1141.5385009674353</v>
      </c>
      <c r="BV117" s="214">
        <f t="shared" si="139"/>
        <v>1074.3429434008444</v>
      </c>
      <c r="BW117" s="214">
        <f t="shared" si="140"/>
        <v>1058.781671925208</v>
      </c>
      <c r="BX117" s="214">
        <f t="shared" si="141"/>
        <v>972.87116038120644</v>
      </c>
      <c r="BY117" s="214">
        <f t="shared" si="142"/>
        <v>1051.0038707899537</v>
      </c>
      <c r="BZ117" s="214">
        <f t="shared" si="143"/>
        <v>1188.8313512996565</v>
      </c>
      <c r="CA117" s="214">
        <f t="shared" si="144"/>
        <v>1832.8497240681615</v>
      </c>
      <c r="CB117" s="180"/>
      <c r="CC117" s="214">
        <f t="shared" si="127"/>
        <v>3267.7978199171666</v>
      </c>
      <c r="CD117" s="214">
        <f t="shared" si="128"/>
        <v>3940.776591397328</v>
      </c>
      <c r="CE117" s="214">
        <f t="shared" si="129"/>
        <v>3011.1163062009864</v>
      </c>
      <c r="CF117" s="214">
        <f t="shared" si="130"/>
        <v>1887.9160524835577</v>
      </c>
      <c r="CG117" s="214">
        <f t="shared" si="131"/>
        <v>1772.7014510897598</v>
      </c>
      <c r="CH117" s="214">
        <f t="shared" si="132"/>
        <v>1866.9405094959732</v>
      </c>
      <c r="CI117" s="214">
        <f t="shared" si="133"/>
        <v>1565.1550216158616</v>
      </c>
      <c r="CJ117" s="214">
        <f t="shared" si="133"/>
        <v>1449.4541394034745</v>
      </c>
    </row>
    <row r="118" spans="2:88" s="193" customFormat="1" ht="10.5" customHeight="1" x14ac:dyDescent="0.25">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T118"/>
      <c r="AU118"/>
      <c r="AV118"/>
      <c r="AW118"/>
      <c r="AX118"/>
      <c r="AY118"/>
      <c r="AZ118"/>
      <c r="BA118"/>
      <c r="BB118"/>
      <c r="BC118"/>
      <c r="BD118"/>
      <c r="BE118"/>
      <c r="BF118" s="137"/>
      <c r="BG118"/>
      <c r="BH118"/>
      <c r="BI118"/>
      <c r="BJ118"/>
      <c r="BK118"/>
      <c r="BL118"/>
      <c r="BM118"/>
      <c r="BN118"/>
      <c r="BO118"/>
      <c r="BP118" s="182" t="s">
        <v>564</v>
      </c>
      <c r="BQ118" s="214">
        <f>BQ117*1.05</f>
        <v>985.4194946068651</v>
      </c>
      <c r="BR118" s="214">
        <f t="shared" ref="BR118:CA118" si="151">BR117*1.05</f>
        <v>980.17527237978368</v>
      </c>
      <c r="BS118" s="214">
        <f t="shared" si="151"/>
        <v>1045.1523324946024</v>
      </c>
      <c r="BT118" s="214">
        <f t="shared" si="151"/>
        <v>1091.8090760650518</v>
      </c>
      <c r="BU118" s="214">
        <f t="shared" si="151"/>
        <v>1198.6154260158071</v>
      </c>
      <c r="BV118" s="214">
        <f t="shared" si="151"/>
        <v>1128.0600905708868</v>
      </c>
      <c r="BW118" s="214">
        <f t="shared" si="151"/>
        <v>1111.7207555214684</v>
      </c>
      <c r="BX118" s="214">
        <f t="shared" si="151"/>
        <v>1021.5147184002668</v>
      </c>
      <c r="BY118" s="214">
        <f t="shared" si="151"/>
        <v>1103.5540643294514</v>
      </c>
      <c r="BZ118" s="214">
        <f t="shared" si="151"/>
        <v>1248.2729188646395</v>
      </c>
      <c r="CA118" s="214">
        <f t="shared" si="151"/>
        <v>1924.4922102715698</v>
      </c>
      <c r="CB118" s="180"/>
      <c r="CC118" s="214">
        <f t="shared" ref="CC118:CH118" si="152">CC117*1.05</f>
        <v>3431.1877109130251</v>
      </c>
      <c r="CD118" s="214">
        <f t="shared" si="152"/>
        <v>4137.8154209671948</v>
      </c>
      <c r="CE118" s="214">
        <f t="shared" si="152"/>
        <v>3161.672121511036</v>
      </c>
      <c r="CF118" s="214">
        <f t="shared" si="152"/>
        <v>1982.3118551077357</v>
      </c>
      <c r="CG118" s="214">
        <f t="shared" si="152"/>
        <v>1861.3365236442478</v>
      </c>
      <c r="CH118" s="214">
        <f t="shared" si="152"/>
        <v>1960.287534970772</v>
      </c>
      <c r="CI118" s="214">
        <f t="shared" ref="CI118:CJ118" si="153">CI117*1.05</f>
        <v>1643.4127726966549</v>
      </c>
      <c r="CJ118" s="214">
        <f t="shared" si="153"/>
        <v>1521.9268463736482</v>
      </c>
    </row>
    <row r="119" spans="2:88" x14ac:dyDescent="0.15">
      <c r="BT119" s="194"/>
      <c r="BU119" s="194"/>
      <c r="BV119" s="194"/>
      <c r="BW119" s="194"/>
      <c r="BX119" s="194"/>
      <c r="BY119" s="194"/>
      <c r="BZ119" s="194"/>
      <c r="CA119" s="194"/>
    </row>
    <row r="120" spans="2:88" hidden="1" x14ac:dyDescent="0.15">
      <c r="D120" s="194"/>
      <c r="W120" s="194"/>
    </row>
    <row r="135" x14ac:dyDescent="0.15"/>
    <row r="151" ht="3.6" hidden="1" customHeight="1" x14ac:dyDescent="0.15"/>
    <row r="201" x14ac:dyDescent="0.15"/>
    <row r="202" x14ac:dyDescent="0.15"/>
    <row r="203" x14ac:dyDescent="0.15"/>
    <row r="217" x14ac:dyDescent="0.15"/>
    <row r="218" x14ac:dyDescent="0.15"/>
    <row r="219" x14ac:dyDescent="0.15"/>
    <row r="220" x14ac:dyDescent="0.15"/>
    <row r="257" x14ac:dyDescent="0.15"/>
    <row r="258" x14ac:dyDescent="0.15"/>
    <row r="259" x14ac:dyDescent="0.15"/>
    <row r="260" x14ac:dyDescent="0.15"/>
    <row r="261" x14ac:dyDescent="0.15"/>
    <row r="265" x14ac:dyDescent="0.15"/>
    <row r="267" x14ac:dyDescent="0.15"/>
    <row r="268" x14ac:dyDescent="0.15"/>
    <row r="269" x14ac:dyDescent="0.15"/>
    <row r="270" x14ac:dyDescent="0.15"/>
    <row r="271" x14ac:dyDescent="0.15"/>
  </sheetData>
  <mergeCells count="1">
    <mergeCell ref="B3:X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69C69-C690-456C-96FD-C36E375578ED}">
  <sheetPr>
    <tabColor theme="9"/>
    <pageSetUpPr autoPageBreaks="0"/>
  </sheetPr>
  <dimension ref="A1"/>
  <sheetViews>
    <sheetView workbookViewId="0"/>
  </sheetViews>
  <sheetFormatPr defaultColWidth="9.140625" defaultRowHeight="12.75" x14ac:dyDescent="0.2"/>
  <cols>
    <col min="1" max="16384" width="9.140625" style="7"/>
  </cols>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8908F-CA74-4894-B664-6170898D3730}">
  <sheetPr>
    <tabColor theme="9" tint="0.79998168889431442"/>
    <pageSetUpPr autoPageBreaks="0"/>
  </sheetPr>
  <dimension ref="A1:BF96"/>
  <sheetViews>
    <sheetView zoomScale="80" zoomScaleNormal="80" workbookViewId="0"/>
  </sheetViews>
  <sheetFormatPr defaultRowHeight="15" x14ac:dyDescent="0.25"/>
  <cols>
    <col min="1" max="1" width="6.7109375" customWidth="1"/>
    <col min="2" max="2" width="32.140625" customWidth="1"/>
    <col min="3" max="3" width="22.85546875" customWidth="1"/>
    <col min="4" max="4" width="18.85546875" customWidth="1"/>
    <col min="5" max="5" width="12.140625" customWidth="1"/>
    <col min="6" max="6" width="22.85546875" customWidth="1"/>
    <col min="7" max="7" width="19.42578125" customWidth="1"/>
    <col min="8" max="8" width="2.7109375" customWidth="1"/>
    <col min="9" max="16" width="10.7109375" hidden="1" customWidth="1"/>
    <col min="17" max="17" width="2.7109375" customWidth="1"/>
    <col min="18" max="26" width="10.7109375" customWidth="1"/>
    <col min="27" max="27" width="10.7109375" style="7" customWidth="1"/>
    <col min="28" max="58" width="10.7109375" customWidth="1"/>
  </cols>
  <sheetData>
    <row r="1" spans="1:58" s="132" customFormat="1" ht="12.6" customHeight="1" x14ac:dyDescent="0.2">
      <c r="AA1" s="33"/>
    </row>
    <row r="2" spans="1:58" s="132" customFormat="1" ht="18.600000000000001" customHeight="1" x14ac:dyDescent="0.25">
      <c r="A2" s="133"/>
      <c r="B2" s="133" t="s">
        <v>520</v>
      </c>
      <c r="C2" s="133"/>
      <c r="D2" s="133"/>
      <c r="E2" s="133"/>
      <c r="AA2" s="34"/>
    </row>
    <row r="3" spans="1:58" s="132" customFormat="1" ht="56.1" customHeight="1" x14ac:dyDescent="0.2">
      <c r="A3" s="135"/>
      <c r="B3" s="283" t="s">
        <v>521</v>
      </c>
      <c r="C3" s="283"/>
      <c r="D3" s="283"/>
      <c r="E3" s="283"/>
      <c r="F3" s="283"/>
      <c r="G3" s="283"/>
      <c r="H3" s="283"/>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row>
    <row r="4" spans="1:58" s="132" customFormat="1" ht="16.350000000000001" customHeight="1" x14ac:dyDescent="0.2">
      <c r="A4" s="154"/>
      <c r="B4" s="284" t="s">
        <v>522</v>
      </c>
      <c r="C4" s="284"/>
      <c r="D4" s="284"/>
      <c r="E4" s="284"/>
      <c r="F4" s="284"/>
      <c r="G4" s="284"/>
      <c r="H4" s="284"/>
      <c r="I4" s="135"/>
      <c r="J4" s="135"/>
      <c r="K4" s="135"/>
      <c r="L4" s="135"/>
      <c r="M4" s="135"/>
      <c r="N4" s="135"/>
      <c r="O4" s="135"/>
      <c r="P4" s="135"/>
      <c r="Q4" s="135"/>
    </row>
    <row r="5" spans="1:58" s="137" customFormat="1" x14ac:dyDescent="0.25">
      <c r="AA5"/>
    </row>
    <row r="6" spans="1:58" s="140" customFormat="1" x14ac:dyDescent="0.25"/>
    <row r="7" spans="1:58" ht="14.45" customHeight="1" x14ac:dyDescent="0.25">
      <c r="B7" s="298" t="s">
        <v>133</v>
      </c>
      <c r="C7" s="298" t="s">
        <v>134</v>
      </c>
      <c r="D7" s="299" t="s">
        <v>135</v>
      </c>
      <c r="E7" s="302" t="s">
        <v>136</v>
      </c>
      <c r="F7" s="305" t="s">
        <v>45</v>
      </c>
      <c r="G7" s="285"/>
      <c r="H7" s="118"/>
      <c r="I7" s="287" t="s">
        <v>137</v>
      </c>
      <c r="J7" s="288"/>
      <c r="K7" s="288"/>
      <c r="L7" s="288"/>
      <c r="M7" s="288"/>
      <c r="N7" s="288"/>
      <c r="O7" s="288"/>
      <c r="P7" s="289"/>
      <c r="Q7" s="118"/>
      <c r="R7" s="287" t="s">
        <v>138</v>
      </c>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1"/>
    </row>
    <row r="8" spans="1:58" x14ac:dyDescent="0.25">
      <c r="B8" s="298"/>
      <c r="C8" s="298"/>
      <c r="D8" s="300"/>
      <c r="E8" s="303"/>
      <c r="F8" s="306"/>
      <c r="G8" s="286"/>
      <c r="H8" s="118"/>
      <c r="I8" s="292" t="s">
        <v>139</v>
      </c>
      <c r="J8" s="293"/>
      <c r="K8" s="293"/>
      <c r="L8" s="293"/>
      <c r="M8" s="293"/>
      <c r="N8" s="293"/>
      <c r="O8" s="293"/>
      <c r="P8" s="294"/>
      <c r="Q8" s="118"/>
      <c r="R8" s="295" t="s">
        <v>140</v>
      </c>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7"/>
    </row>
    <row r="9" spans="1:58" ht="45" x14ac:dyDescent="0.25">
      <c r="B9" s="298"/>
      <c r="C9" s="298"/>
      <c r="D9" s="300"/>
      <c r="E9" s="303"/>
      <c r="F9" s="306"/>
      <c r="G9" s="119" t="s">
        <v>37</v>
      </c>
      <c r="H9" s="118"/>
      <c r="I9" s="120" t="s">
        <v>84</v>
      </c>
      <c r="J9" s="120" t="s">
        <v>86</v>
      </c>
      <c r="K9" s="120" t="s">
        <v>87</v>
      </c>
      <c r="L9" s="120" t="s">
        <v>88</v>
      </c>
      <c r="M9" s="120" t="s">
        <v>89</v>
      </c>
      <c r="N9" s="121" t="s">
        <v>90</v>
      </c>
      <c r="O9" s="120" t="s">
        <v>91</v>
      </c>
      <c r="P9" s="120" t="s">
        <v>92</v>
      </c>
      <c r="Q9" s="118"/>
      <c r="R9" s="120" t="s">
        <v>93</v>
      </c>
      <c r="S9" s="122" t="s">
        <v>94</v>
      </c>
      <c r="T9" s="122" t="s">
        <v>95</v>
      </c>
      <c r="U9" s="123" t="s">
        <v>96</v>
      </c>
      <c r="V9" s="122" t="s">
        <v>97</v>
      </c>
      <c r="W9" s="122" t="s">
        <v>98</v>
      </c>
      <c r="X9" s="122" t="s">
        <v>99</v>
      </c>
      <c r="Y9" s="122" t="s">
        <v>100</v>
      </c>
      <c r="Z9" s="122" t="s">
        <v>101</v>
      </c>
      <c r="AA9" s="117" t="s">
        <v>102</v>
      </c>
      <c r="AB9" s="122" t="s">
        <v>103</v>
      </c>
      <c r="AC9" s="122" t="s">
        <v>104</v>
      </c>
      <c r="AD9" s="124" t="s">
        <v>105</v>
      </c>
      <c r="AE9" s="124" t="s">
        <v>38</v>
      </c>
      <c r="AF9" s="124" t="s">
        <v>106</v>
      </c>
      <c r="AG9" s="124" t="s">
        <v>107</v>
      </c>
      <c r="AH9" s="124" t="s">
        <v>108</v>
      </c>
      <c r="AI9" s="124" t="s">
        <v>109</v>
      </c>
      <c r="AJ9" s="124" t="s">
        <v>110</v>
      </c>
      <c r="AK9" s="124" t="s">
        <v>111</v>
      </c>
      <c r="AL9" s="124" t="s">
        <v>112</v>
      </c>
      <c r="AM9" s="124" t="s">
        <v>113</v>
      </c>
      <c r="AN9" s="124" t="s">
        <v>114</v>
      </c>
      <c r="AO9" s="124" t="s">
        <v>115</v>
      </c>
      <c r="AP9" s="124" t="s">
        <v>116</v>
      </c>
      <c r="AQ9" s="124" t="s">
        <v>117</v>
      </c>
      <c r="AR9" s="124" t="s">
        <v>118</v>
      </c>
      <c r="AS9" s="124" t="s">
        <v>119</v>
      </c>
      <c r="AT9" s="124" t="s">
        <v>120</v>
      </c>
      <c r="AU9" s="124" t="s">
        <v>121</v>
      </c>
      <c r="AV9" s="124" t="s">
        <v>122</v>
      </c>
      <c r="AW9" s="124" t="s">
        <v>123</v>
      </c>
      <c r="AX9" s="124" t="s">
        <v>124</v>
      </c>
      <c r="AY9" s="124" t="s">
        <v>125</v>
      </c>
      <c r="AZ9" s="124" t="s">
        <v>126</v>
      </c>
      <c r="BA9" s="124" t="s">
        <v>127</v>
      </c>
      <c r="BB9" s="124" t="s">
        <v>128</v>
      </c>
      <c r="BC9" s="124" t="s">
        <v>129</v>
      </c>
      <c r="BD9" s="124" t="s">
        <v>130</v>
      </c>
      <c r="BE9" s="124" t="s">
        <v>131</v>
      </c>
      <c r="BF9" s="124" t="s">
        <v>132</v>
      </c>
    </row>
    <row r="10" spans="1:58" ht="22.5" x14ac:dyDescent="0.25">
      <c r="B10" s="298"/>
      <c r="C10" s="298"/>
      <c r="D10" s="300"/>
      <c r="E10" s="303"/>
      <c r="F10" s="306"/>
      <c r="G10" s="119" t="s">
        <v>141</v>
      </c>
      <c r="H10" s="118"/>
      <c r="I10" s="125" t="s">
        <v>142</v>
      </c>
      <c r="J10" s="125" t="s">
        <v>143</v>
      </c>
      <c r="K10" s="125" t="s">
        <v>144</v>
      </c>
      <c r="L10" s="125" t="s">
        <v>145</v>
      </c>
      <c r="M10" s="125" t="s">
        <v>146</v>
      </c>
      <c r="N10" s="126" t="s">
        <v>147</v>
      </c>
      <c r="O10" s="125" t="s">
        <v>148</v>
      </c>
      <c r="P10" s="125" t="s">
        <v>149</v>
      </c>
      <c r="Q10" s="118"/>
      <c r="R10" s="125" t="s">
        <v>150</v>
      </c>
      <c r="S10" s="125" t="s">
        <v>151</v>
      </c>
      <c r="T10" s="125" t="s">
        <v>152</v>
      </c>
      <c r="U10" s="128" t="s">
        <v>153</v>
      </c>
      <c r="V10" s="125" t="s">
        <v>154</v>
      </c>
      <c r="W10" s="125" t="s">
        <v>155</v>
      </c>
      <c r="X10" s="125" t="s">
        <v>156</v>
      </c>
      <c r="Y10" s="125" t="s">
        <v>157</v>
      </c>
      <c r="Z10" s="125" t="s">
        <v>158</v>
      </c>
      <c r="AA10" s="55" t="s">
        <v>159</v>
      </c>
      <c r="AB10" s="125" t="s">
        <v>160</v>
      </c>
      <c r="AC10" s="125" t="s">
        <v>161</v>
      </c>
      <c r="AD10" s="124" t="s">
        <v>162</v>
      </c>
      <c r="AE10" s="124" t="s">
        <v>163</v>
      </c>
      <c r="AF10" s="124" t="s">
        <v>164</v>
      </c>
      <c r="AG10" s="124" t="s">
        <v>165</v>
      </c>
      <c r="AH10" s="124" t="s">
        <v>166</v>
      </c>
      <c r="AI10" s="124" t="s">
        <v>167</v>
      </c>
      <c r="AJ10" s="124" t="s">
        <v>168</v>
      </c>
      <c r="AK10" s="124" t="s">
        <v>169</v>
      </c>
      <c r="AL10" s="124" t="s">
        <v>170</v>
      </c>
      <c r="AM10" s="124" t="s">
        <v>171</v>
      </c>
      <c r="AN10" s="124" t="s">
        <v>172</v>
      </c>
      <c r="AO10" s="124" t="s">
        <v>173</v>
      </c>
      <c r="AP10" s="124" t="s">
        <v>174</v>
      </c>
      <c r="AQ10" s="124" t="s">
        <v>175</v>
      </c>
      <c r="AR10" s="124" t="s">
        <v>176</v>
      </c>
      <c r="AS10" s="124" t="s">
        <v>177</v>
      </c>
      <c r="AT10" s="124" t="s">
        <v>178</v>
      </c>
      <c r="AU10" s="124" t="s">
        <v>179</v>
      </c>
      <c r="AV10" s="124" t="s">
        <v>180</v>
      </c>
      <c r="AW10" s="124" t="s">
        <v>181</v>
      </c>
      <c r="AX10" s="124" t="s">
        <v>182</v>
      </c>
      <c r="AY10" s="124" t="s">
        <v>183</v>
      </c>
      <c r="AZ10" s="124" t="s">
        <v>184</v>
      </c>
      <c r="BA10" s="124" t="s">
        <v>185</v>
      </c>
      <c r="BB10" s="124" t="s">
        <v>186</v>
      </c>
      <c r="BC10" s="124" t="s">
        <v>187</v>
      </c>
      <c r="BD10" s="124" t="s">
        <v>188</v>
      </c>
      <c r="BE10" s="124" t="s">
        <v>189</v>
      </c>
      <c r="BF10" s="124" t="s">
        <v>190</v>
      </c>
    </row>
    <row r="11" spans="1:58" ht="15" customHeight="1" x14ac:dyDescent="0.25">
      <c r="B11" s="298"/>
      <c r="C11" s="298"/>
      <c r="D11" s="301"/>
      <c r="E11" s="304"/>
      <c r="F11" s="307"/>
      <c r="G11" s="130" t="s">
        <v>191</v>
      </c>
      <c r="H11" s="118"/>
      <c r="I11" s="122" t="s">
        <v>192</v>
      </c>
      <c r="J11" s="122" t="s">
        <v>192</v>
      </c>
      <c r="K11" s="122" t="s">
        <v>193</v>
      </c>
      <c r="L11" s="122" t="s">
        <v>193</v>
      </c>
      <c r="M11" s="122" t="s">
        <v>194</v>
      </c>
      <c r="N11" s="131" t="s">
        <v>194</v>
      </c>
      <c r="O11" s="122" t="s">
        <v>195</v>
      </c>
      <c r="P11" s="122" t="s">
        <v>195</v>
      </c>
      <c r="Q11" s="118"/>
      <c r="R11" s="122" t="s">
        <v>196</v>
      </c>
      <c r="S11" s="122" t="s">
        <v>197</v>
      </c>
      <c r="T11" s="122" t="s">
        <v>197</v>
      </c>
      <c r="U11" s="123" t="s">
        <v>198</v>
      </c>
      <c r="V11" s="122" t="s">
        <v>198</v>
      </c>
      <c r="W11" s="122" t="s">
        <v>199</v>
      </c>
      <c r="X11" s="122" t="s">
        <v>199</v>
      </c>
      <c r="Y11" s="122" t="s">
        <v>200</v>
      </c>
      <c r="Z11" s="122" t="s">
        <v>200</v>
      </c>
      <c r="AA11" s="122" t="s">
        <v>200</v>
      </c>
      <c r="AB11" s="122" t="s">
        <v>201</v>
      </c>
      <c r="AC11" s="122">
        <v>2023</v>
      </c>
      <c r="AD11" s="124">
        <v>2023</v>
      </c>
      <c r="AE11" s="124">
        <v>2024</v>
      </c>
      <c r="AF11" s="124">
        <v>2024</v>
      </c>
      <c r="AG11" s="124">
        <v>2024</v>
      </c>
      <c r="AH11" s="124">
        <v>2024</v>
      </c>
      <c r="AI11" s="124">
        <v>2025</v>
      </c>
      <c r="AJ11" s="124">
        <v>2025</v>
      </c>
      <c r="AK11" s="124">
        <v>2025</v>
      </c>
      <c r="AL11" s="124">
        <v>2025</v>
      </c>
      <c r="AM11" s="124">
        <v>2026</v>
      </c>
      <c r="AN11" s="124">
        <v>2026</v>
      </c>
      <c r="AO11" s="124">
        <v>2026</v>
      </c>
      <c r="AP11" s="124">
        <v>2026</v>
      </c>
      <c r="AQ11" s="124">
        <v>2027</v>
      </c>
      <c r="AR11" s="124">
        <v>2027</v>
      </c>
      <c r="AS11" s="124">
        <v>2027</v>
      </c>
      <c r="AT11" s="124">
        <v>2027</v>
      </c>
      <c r="AU11" s="124">
        <v>2028</v>
      </c>
      <c r="AV11" s="124">
        <v>2028</v>
      </c>
      <c r="AW11" s="124">
        <v>2028</v>
      </c>
      <c r="AX11" s="124">
        <v>2028</v>
      </c>
      <c r="AY11" s="124">
        <v>2029</v>
      </c>
      <c r="AZ11" s="124">
        <v>2029</v>
      </c>
      <c r="BA11" s="124">
        <v>2029</v>
      </c>
      <c r="BB11" s="124">
        <v>2029</v>
      </c>
      <c r="BC11" s="124">
        <v>2030</v>
      </c>
      <c r="BD11" s="124">
        <v>2030</v>
      </c>
      <c r="BE11" s="124">
        <v>2030</v>
      </c>
      <c r="BF11" s="124">
        <v>2030</v>
      </c>
    </row>
    <row r="12" spans="1:58" ht="14.45" customHeight="1" x14ac:dyDescent="0.25">
      <c r="A12" s="241" t="s">
        <v>202</v>
      </c>
      <c r="B12" s="277" t="s">
        <v>203</v>
      </c>
      <c r="C12" s="280" t="s">
        <v>204</v>
      </c>
      <c r="D12" s="280" t="s">
        <v>49</v>
      </c>
      <c r="E12" s="280" t="s">
        <v>205</v>
      </c>
      <c r="F12" s="61" t="s">
        <v>53</v>
      </c>
      <c r="G12" s="62"/>
      <c r="H12" s="38"/>
      <c r="I12" s="142"/>
      <c r="J12" s="142"/>
      <c r="K12" s="142"/>
      <c r="L12" s="142"/>
      <c r="M12" s="142"/>
      <c r="N12" s="142"/>
      <c r="O12" s="142"/>
      <c r="P12" s="142"/>
      <c r="Q12" s="38"/>
      <c r="R12" s="63">
        <v>74.39</v>
      </c>
      <c r="S12" s="63">
        <v>77.95</v>
      </c>
      <c r="T12" s="63">
        <v>78.28</v>
      </c>
      <c r="U12" s="63">
        <v>81.73</v>
      </c>
      <c r="V12" s="63">
        <v>81.73</v>
      </c>
      <c r="W12" s="63">
        <v>84.79</v>
      </c>
      <c r="X12" s="63">
        <v>84.76</v>
      </c>
      <c r="Y12" s="63">
        <v>146.84</v>
      </c>
      <c r="Z12" s="63">
        <v>150.38</v>
      </c>
      <c r="AA12" s="63">
        <v>150.38</v>
      </c>
      <c r="AB12" s="63">
        <v>178.73</v>
      </c>
      <c r="AC12" s="63">
        <v>178.73</v>
      </c>
      <c r="AD12" s="63">
        <v>180.11</v>
      </c>
      <c r="AE12" s="63">
        <v>180.05</v>
      </c>
      <c r="AF12" s="63">
        <f>IFERROR('3a DTC_Other'!AF12+'2d Nil levelisation allowance'!AF12,"-")</f>
        <v>177.93372441366731</v>
      </c>
      <c r="AG12" s="147">
        <f>IFERROR('3a DTC_Other'!AG12+'2d Nil levelisation allowance'!AG12,"-")</f>
        <v>177.9443375371971</v>
      </c>
      <c r="AH12" s="147" t="str">
        <f>IFERROR('3a DTC_Other'!AH12+'2d Nil levelisation allowance'!AH12,"-")</f>
        <v>-</v>
      </c>
      <c r="AI12" s="147" t="str">
        <f>IFERROR('3a DTC_Other'!AI12+'2d Nil levelisation allowance'!AI12,"-")</f>
        <v>-</v>
      </c>
      <c r="AJ12" s="147" t="str">
        <f>IFERROR('3a DTC_Other'!AJ12+'2d Nil levelisation allowance'!AJ12,"-")</f>
        <v>-</v>
      </c>
      <c r="AK12" s="147" t="str">
        <f>IFERROR('3a DTC_Other'!AK12+'2d Nil levelisation allowance'!AK12,"-")</f>
        <v>-</v>
      </c>
      <c r="AL12" s="147" t="str">
        <f>IFERROR('3a DTC_Other'!AL12+'2d Nil levelisation allowance'!AL12,"-")</f>
        <v>-</v>
      </c>
      <c r="AM12" s="147" t="str">
        <f>IFERROR('3a DTC_Other'!AM12+'2d Nil levelisation allowance'!AM12,"-")</f>
        <v>-</v>
      </c>
      <c r="AN12" s="147" t="str">
        <f>IFERROR('3a DTC_Other'!AN12+'2d Nil levelisation allowance'!AN12,"-")</f>
        <v>-</v>
      </c>
      <c r="AO12" s="147" t="str">
        <f>IFERROR('3a DTC_Other'!AO12+'2d Nil levelisation allowance'!AO12,"-")</f>
        <v>-</v>
      </c>
      <c r="AP12" s="147" t="str">
        <f>IFERROR('3a DTC_Other'!AP12+'2d Nil levelisation allowance'!AP12,"-")</f>
        <v>-</v>
      </c>
      <c r="AQ12" s="147" t="str">
        <f>IFERROR('3a DTC_Other'!AQ12+'2d Nil levelisation allowance'!AQ12,"-")</f>
        <v>-</v>
      </c>
      <c r="AR12" s="147" t="str">
        <f>IFERROR('3a DTC_Other'!AR12+'2d Nil levelisation allowance'!AR12,"-")</f>
        <v>-</v>
      </c>
      <c r="AS12" s="147" t="str">
        <f>IFERROR('3a DTC_Other'!AS12+'2d Nil levelisation allowance'!AS12,"-")</f>
        <v>-</v>
      </c>
      <c r="AT12" s="147" t="str">
        <f>IFERROR('3a DTC_Other'!AT12+'2d Nil levelisation allowance'!AT12,"-")</f>
        <v>-</v>
      </c>
      <c r="AU12" s="147" t="str">
        <f>IFERROR('3a DTC_Other'!AU12+'2d Nil levelisation allowance'!AU12,"-")</f>
        <v>-</v>
      </c>
      <c r="AV12" s="147" t="str">
        <f>IFERROR('3a DTC_Other'!AV12+'2d Nil levelisation allowance'!AV12,"-")</f>
        <v>-</v>
      </c>
      <c r="AW12" s="147" t="str">
        <f>IFERROR('3a DTC_Other'!AW12+'2d Nil levelisation allowance'!AW12,"-")</f>
        <v>-</v>
      </c>
      <c r="AX12" s="147" t="str">
        <f>IFERROR('3a DTC_Other'!AX12+'2d Nil levelisation allowance'!AX12,"-")</f>
        <v>-</v>
      </c>
      <c r="AY12" s="147" t="str">
        <f>IFERROR('3a DTC_Other'!AY12+'2d Nil levelisation allowance'!AY12,"-")</f>
        <v>-</v>
      </c>
      <c r="AZ12" s="147" t="str">
        <f>IFERROR('3a DTC_Other'!AZ12+'2d Nil levelisation allowance'!AZ12,"-")</f>
        <v>-</v>
      </c>
      <c r="BA12" s="147" t="str">
        <f>IFERROR('3a DTC_Other'!BA12+'2d Nil levelisation allowance'!BA12,"-")</f>
        <v>-</v>
      </c>
      <c r="BB12" s="147" t="str">
        <f>IFERROR('3a DTC_Other'!BB12+'2d Nil levelisation allowance'!BB12,"-")</f>
        <v>-</v>
      </c>
      <c r="BC12" s="147" t="str">
        <f>IFERROR('3a DTC_Other'!BC12+'2d Nil levelisation allowance'!BC12,"-")</f>
        <v>-</v>
      </c>
      <c r="BD12" s="147" t="str">
        <f>IFERROR('3a DTC_Other'!BD12+'2d Nil levelisation allowance'!BD12,"-")</f>
        <v>-</v>
      </c>
      <c r="BE12" s="147" t="str">
        <f>IFERROR('3a DTC_Other'!BE12+'2d Nil levelisation allowance'!BE12,"-")</f>
        <v>-</v>
      </c>
      <c r="BF12" s="147" t="str">
        <f>IFERROR('3a DTC_Other'!BF12+'2d Nil levelisation allowance'!BF12,"-")</f>
        <v>-</v>
      </c>
    </row>
    <row r="13" spans="1:58" x14ac:dyDescent="0.25">
      <c r="A13" s="241" t="s">
        <v>206</v>
      </c>
      <c r="B13" s="278"/>
      <c r="C13" s="281"/>
      <c r="D13" s="281"/>
      <c r="E13" s="281"/>
      <c r="F13" s="65" t="s">
        <v>54</v>
      </c>
      <c r="G13" s="66"/>
      <c r="H13" s="38"/>
      <c r="I13" s="142"/>
      <c r="J13" s="142"/>
      <c r="K13" s="142"/>
      <c r="L13" s="142"/>
      <c r="M13" s="142"/>
      <c r="N13" s="142"/>
      <c r="O13" s="142"/>
      <c r="P13" s="142"/>
      <c r="Q13" s="38"/>
      <c r="R13" s="63">
        <v>82.14</v>
      </c>
      <c r="S13" s="63">
        <v>85.28</v>
      </c>
      <c r="T13" s="63">
        <v>85.62</v>
      </c>
      <c r="U13" s="63">
        <v>92.09</v>
      </c>
      <c r="V13" s="63">
        <v>92.09</v>
      </c>
      <c r="W13" s="63">
        <v>92.01</v>
      </c>
      <c r="X13" s="63">
        <v>91.98</v>
      </c>
      <c r="Y13" s="63">
        <v>170.03</v>
      </c>
      <c r="Z13" s="63">
        <v>173.57</v>
      </c>
      <c r="AA13" s="63">
        <v>173.57</v>
      </c>
      <c r="AB13" s="63">
        <v>198.25</v>
      </c>
      <c r="AC13" s="63">
        <v>198.25</v>
      </c>
      <c r="AD13" s="63">
        <v>199.73</v>
      </c>
      <c r="AE13" s="63">
        <v>199.66</v>
      </c>
      <c r="AF13" s="63">
        <f>IFERROR('3a DTC_Other'!AF13+'2d Nil levelisation allowance'!AF13,"-")</f>
        <v>247.51537867174977</v>
      </c>
      <c r="AG13" s="147">
        <f>IFERROR('3a DTC_Other'!AG13+'2d Nil levelisation allowance'!AG13,"-")</f>
        <v>247.58442289693943</v>
      </c>
      <c r="AH13" s="147" t="str">
        <f>IFERROR('3a DTC_Other'!AH13+'2d Nil levelisation allowance'!AH13,"-")</f>
        <v>-</v>
      </c>
      <c r="AI13" s="147" t="str">
        <f>IFERROR('3a DTC_Other'!AI13+'2d Nil levelisation allowance'!AI13,"-")</f>
        <v>-</v>
      </c>
      <c r="AJ13" s="147" t="str">
        <f>IFERROR('3a DTC_Other'!AJ13+'2d Nil levelisation allowance'!AJ13,"-")</f>
        <v>-</v>
      </c>
      <c r="AK13" s="147" t="str">
        <f>IFERROR('3a DTC_Other'!AK13+'2d Nil levelisation allowance'!AK13,"-")</f>
        <v>-</v>
      </c>
      <c r="AL13" s="147" t="str">
        <f>IFERROR('3a DTC_Other'!AL13+'2d Nil levelisation allowance'!AL13,"-")</f>
        <v>-</v>
      </c>
      <c r="AM13" s="147" t="str">
        <f>IFERROR('3a DTC_Other'!AM13+'2d Nil levelisation allowance'!AM13,"-")</f>
        <v>-</v>
      </c>
      <c r="AN13" s="147" t="str">
        <f>IFERROR('3a DTC_Other'!AN13+'2d Nil levelisation allowance'!AN13,"-")</f>
        <v>-</v>
      </c>
      <c r="AO13" s="147" t="str">
        <f>IFERROR('3a DTC_Other'!AO13+'2d Nil levelisation allowance'!AO13,"-")</f>
        <v>-</v>
      </c>
      <c r="AP13" s="147" t="str">
        <f>IFERROR('3a DTC_Other'!AP13+'2d Nil levelisation allowance'!AP13,"-")</f>
        <v>-</v>
      </c>
      <c r="AQ13" s="147" t="str">
        <f>IFERROR('3a DTC_Other'!AQ13+'2d Nil levelisation allowance'!AQ13,"-")</f>
        <v>-</v>
      </c>
      <c r="AR13" s="147" t="str">
        <f>IFERROR('3a DTC_Other'!AR13+'2d Nil levelisation allowance'!AR13,"-")</f>
        <v>-</v>
      </c>
      <c r="AS13" s="147" t="str">
        <f>IFERROR('3a DTC_Other'!AS13+'2d Nil levelisation allowance'!AS13,"-")</f>
        <v>-</v>
      </c>
      <c r="AT13" s="147" t="str">
        <f>IFERROR('3a DTC_Other'!AT13+'2d Nil levelisation allowance'!AT13,"-")</f>
        <v>-</v>
      </c>
      <c r="AU13" s="147" t="str">
        <f>IFERROR('3a DTC_Other'!AU13+'2d Nil levelisation allowance'!AU13,"-")</f>
        <v>-</v>
      </c>
      <c r="AV13" s="147" t="str">
        <f>IFERROR('3a DTC_Other'!AV13+'2d Nil levelisation allowance'!AV13,"-")</f>
        <v>-</v>
      </c>
      <c r="AW13" s="147" t="str">
        <f>IFERROR('3a DTC_Other'!AW13+'2d Nil levelisation allowance'!AW13,"-")</f>
        <v>-</v>
      </c>
      <c r="AX13" s="147" t="str">
        <f>IFERROR('3a DTC_Other'!AX13+'2d Nil levelisation allowance'!AX13,"-")</f>
        <v>-</v>
      </c>
      <c r="AY13" s="147" t="str">
        <f>IFERROR('3a DTC_Other'!AY13+'2d Nil levelisation allowance'!AY13,"-")</f>
        <v>-</v>
      </c>
      <c r="AZ13" s="147" t="str">
        <f>IFERROR('3a DTC_Other'!AZ13+'2d Nil levelisation allowance'!AZ13,"-")</f>
        <v>-</v>
      </c>
      <c r="BA13" s="147" t="str">
        <f>IFERROR('3a DTC_Other'!BA13+'2d Nil levelisation allowance'!BA13,"-")</f>
        <v>-</v>
      </c>
      <c r="BB13" s="147" t="str">
        <f>IFERROR('3a DTC_Other'!BB13+'2d Nil levelisation allowance'!BB13,"-")</f>
        <v>-</v>
      </c>
      <c r="BC13" s="147" t="str">
        <f>IFERROR('3a DTC_Other'!BC13+'2d Nil levelisation allowance'!BC13,"-")</f>
        <v>-</v>
      </c>
      <c r="BD13" s="147" t="str">
        <f>IFERROR('3a DTC_Other'!BD13+'2d Nil levelisation allowance'!BD13,"-")</f>
        <v>-</v>
      </c>
      <c r="BE13" s="147" t="str">
        <f>IFERROR('3a DTC_Other'!BE13+'2d Nil levelisation allowance'!BE13,"-")</f>
        <v>-</v>
      </c>
      <c r="BF13" s="147" t="str">
        <f>IFERROR('3a DTC_Other'!BF13+'2d Nil levelisation allowance'!BF13,"-")</f>
        <v>-</v>
      </c>
    </row>
    <row r="14" spans="1:58" x14ac:dyDescent="0.25">
      <c r="A14" s="241" t="s">
        <v>207</v>
      </c>
      <c r="B14" s="278"/>
      <c r="C14" s="281"/>
      <c r="D14" s="281"/>
      <c r="E14" s="281"/>
      <c r="F14" s="65" t="s">
        <v>55</v>
      </c>
      <c r="G14" s="66"/>
      <c r="H14" s="38"/>
      <c r="I14" s="142"/>
      <c r="J14" s="142"/>
      <c r="K14" s="142"/>
      <c r="L14" s="142"/>
      <c r="M14" s="142"/>
      <c r="N14" s="142"/>
      <c r="O14" s="142"/>
      <c r="P14" s="142"/>
      <c r="Q14" s="38"/>
      <c r="R14" s="63">
        <v>81.39</v>
      </c>
      <c r="S14" s="63">
        <v>86.07</v>
      </c>
      <c r="T14" s="63">
        <v>86.4</v>
      </c>
      <c r="U14" s="63">
        <v>92.54</v>
      </c>
      <c r="V14" s="63">
        <v>92.54</v>
      </c>
      <c r="W14" s="63">
        <v>93.28</v>
      </c>
      <c r="X14" s="63">
        <v>93.25</v>
      </c>
      <c r="Y14" s="63">
        <v>168.69</v>
      </c>
      <c r="Z14" s="63">
        <v>172.23</v>
      </c>
      <c r="AA14" s="63">
        <v>172.23</v>
      </c>
      <c r="AB14" s="63">
        <v>193.28</v>
      </c>
      <c r="AC14" s="63">
        <v>193.28</v>
      </c>
      <c r="AD14" s="63">
        <v>194.75</v>
      </c>
      <c r="AE14" s="63">
        <v>194.67</v>
      </c>
      <c r="AF14" s="63">
        <f>IFERROR('3a DTC_Other'!AF14+'2d Nil levelisation allowance'!AF14,"-")</f>
        <v>234.422314565921</v>
      </c>
      <c r="AG14" s="147">
        <f>IFERROR('3a DTC_Other'!AG14+'2d Nil levelisation allowance'!AG14,"-")</f>
        <v>234.48201709808933</v>
      </c>
      <c r="AH14" s="147" t="str">
        <f>IFERROR('3a DTC_Other'!AH14+'2d Nil levelisation allowance'!AH14,"-")</f>
        <v>-</v>
      </c>
      <c r="AI14" s="147" t="str">
        <f>IFERROR('3a DTC_Other'!AI14+'2d Nil levelisation allowance'!AI14,"-")</f>
        <v>-</v>
      </c>
      <c r="AJ14" s="147" t="str">
        <f>IFERROR('3a DTC_Other'!AJ14+'2d Nil levelisation allowance'!AJ14,"-")</f>
        <v>-</v>
      </c>
      <c r="AK14" s="147" t="str">
        <f>IFERROR('3a DTC_Other'!AK14+'2d Nil levelisation allowance'!AK14,"-")</f>
        <v>-</v>
      </c>
      <c r="AL14" s="147" t="str">
        <f>IFERROR('3a DTC_Other'!AL14+'2d Nil levelisation allowance'!AL14,"-")</f>
        <v>-</v>
      </c>
      <c r="AM14" s="147" t="str">
        <f>IFERROR('3a DTC_Other'!AM14+'2d Nil levelisation allowance'!AM14,"-")</f>
        <v>-</v>
      </c>
      <c r="AN14" s="147" t="str">
        <f>IFERROR('3a DTC_Other'!AN14+'2d Nil levelisation allowance'!AN14,"-")</f>
        <v>-</v>
      </c>
      <c r="AO14" s="147" t="str">
        <f>IFERROR('3a DTC_Other'!AO14+'2d Nil levelisation allowance'!AO14,"-")</f>
        <v>-</v>
      </c>
      <c r="AP14" s="147" t="str">
        <f>IFERROR('3a DTC_Other'!AP14+'2d Nil levelisation allowance'!AP14,"-")</f>
        <v>-</v>
      </c>
      <c r="AQ14" s="147" t="str">
        <f>IFERROR('3a DTC_Other'!AQ14+'2d Nil levelisation allowance'!AQ14,"-")</f>
        <v>-</v>
      </c>
      <c r="AR14" s="147" t="str">
        <f>IFERROR('3a DTC_Other'!AR14+'2d Nil levelisation allowance'!AR14,"-")</f>
        <v>-</v>
      </c>
      <c r="AS14" s="147" t="str">
        <f>IFERROR('3a DTC_Other'!AS14+'2d Nil levelisation allowance'!AS14,"-")</f>
        <v>-</v>
      </c>
      <c r="AT14" s="147" t="str">
        <f>IFERROR('3a DTC_Other'!AT14+'2d Nil levelisation allowance'!AT14,"-")</f>
        <v>-</v>
      </c>
      <c r="AU14" s="147" t="str">
        <f>IFERROR('3a DTC_Other'!AU14+'2d Nil levelisation allowance'!AU14,"-")</f>
        <v>-</v>
      </c>
      <c r="AV14" s="147" t="str">
        <f>IFERROR('3a DTC_Other'!AV14+'2d Nil levelisation allowance'!AV14,"-")</f>
        <v>-</v>
      </c>
      <c r="AW14" s="147" t="str">
        <f>IFERROR('3a DTC_Other'!AW14+'2d Nil levelisation allowance'!AW14,"-")</f>
        <v>-</v>
      </c>
      <c r="AX14" s="147" t="str">
        <f>IFERROR('3a DTC_Other'!AX14+'2d Nil levelisation allowance'!AX14,"-")</f>
        <v>-</v>
      </c>
      <c r="AY14" s="147" t="str">
        <f>IFERROR('3a DTC_Other'!AY14+'2d Nil levelisation allowance'!AY14,"-")</f>
        <v>-</v>
      </c>
      <c r="AZ14" s="147" t="str">
        <f>IFERROR('3a DTC_Other'!AZ14+'2d Nil levelisation allowance'!AZ14,"-")</f>
        <v>-</v>
      </c>
      <c r="BA14" s="147" t="str">
        <f>IFERROR('3a DTC_Other'!BA14+'2d Nil levelisation allowance'!BA14,"-")</f>
        <v>-</v>
      </c>
      <c r="BB14" s="147" t="str">
        <f>IFERROR('3a DTC_Other'!BB14+'2d Nil levelisation allowance'!BB14,"-")</f>
        <v>-</v>
      </c>
      <c r="BC14" s="147" t="str">
        <f>IFERROR('3a DTC_Other'!BC14+'2d Nil levelisation allowance'!BC14,"-")</f>
        <v>-</v>
      </c>
      <c r="BD14" s="147" t="str">
        <f>IFERROR('3a DTC_Other'!BD14+'2d Nil levelisation allowance'!BD14,"-")</f>
        <v>-</v>
      </c>
      <c r="BE14" s="147" t="str">
        <f>IFERROR('3a DTC_Other'!BE14+'2d Nil levelisation allowance'!BE14,"-")</f>
        <v>-</v>
      </c>
      <c r="BF14" s="147" t="str">
        <f>IFERROR('3a DTC_Other'!BF14+'2d Nil levelisation allowance'!BF14,"-")</f>
        <v>-</v>
      </c>
    </row>
    <row r="15" spans="1:58" x14ac:dyDescent="0.25">
      <c r="A15" s="241" t="s">
        <v>208</v>
      </c>
      <c r="B15" s="278"/>
      <c r="C15" s="281"/>
      <c r="D15" s="281"/>
      <c r="E15" s="281"/>
      <c r="F15" s="65" t="s">
        <v>56</v>
      </c>
      <c r="G15" s="66"/>
      <c r="H15" s="38"/>
      <c r="I15" s="142"/>
      <c r="J15" s="142"/>
      <c r="K15" s="142"/>
      <c r="L15" s="142"/>
      <c r="M15" s="142"/>
      <c r="N15" s="142"/>
      <c r="O15" s="142"/>
      <c r="P15" s="142"/>
      <c r="Q15" s="38"/>
      <c r="R15" s="63">
        <v>92.01</v>
      </c>
      <c r="S15" s="63">
        <v>89.43</v>
      </c>
      <c r="T15" s="63">
        <v>89.77</v>
      </c>
      <c r="U15" s="63">
        <v>92.2</v>
      </c>
      <c r="V15" s="63">
        <v>92.2</v>
      </c>
      <c r="W15" s="63">
        <v>95.27</v>
      </c>
      <c r="X15" s="63">
        <v>95.23</v>
      </c>
      <c r="Y15" s="63">
        <v>174</v>
      </c>
      <c r="Z15" s="63">
        <v>177.54</v>
      </c>
      <c r="AA15" s="63">
        <v>177.54</v>
      </c>
      <c r="AB15" s="63">
        <v>205.02</v>
      </c>
      <c r="AC15" s="63">
        <v>205.02</v>
      </c>
      <c r="AD15" s="63">
        <v>206.48</v>
      </c>
      <c r="AE15" s="63">
        <v>206.4</v>
      </c>
      <c r="AF15" s="63">
        <f>IFERROR('3a DTC_Other'!AF15+'2d Nil levelisation allowance'!AF15,"-")</f>
        <v>212.37645909813699</v>
      </c>
      <c r="AG15" s="147">
        <f>IFERROR('3a DTC_Other'!AG15+'2d Nil levelisation allowance'!AG15,"-")</f>
        <v>212.4556039317643</v>
      </c>
      <c r="AH15" s="147" t="str">
        <f>IFERROR('3a DTC_Other'!AH15+'2d Nil levelisation allowance'!AH15,"-")</f>
        <v>-</v>
      </c>
      <c r="AI15" s="147" t="str">
        <f>IFERROR('3a DTC_Other'!AI15+'2d Nil levelisation allowance'!AI15,"-")</f>
        <v>-</v>
      </c>
      <c r="AJ15" s="147" t="str">
        <f>IFERROR('3a DTC_Other'!AJ15+'2d Nil levelisation allowance'!AJ15,"-")</f>
        <v>-</v>
      </c>
      <c r="AK15" s="147" t="str">
        <f>IFERROR('3a DTC_Other'!AK15+'2d Nil levelisation allowance'!AK15,"-")</f>
        <v>-</v>
      </c>
      <c r="AL15" s="147" t="str">
        <f>IFERROR('3a DTC_Other'!AL15+'2d Nil levelisation allowance'!AL15,"-")</f>
        <v>-</v>
      </c>
      <c r="AM15" s="147" t="str">
        <f>IFERROR('3a DTC_Other'!AM15+'2d Nil levelisation allowance'!AM15,"-")</f>
        <v>-</v>
      </c>
      <c r="AN15" s="147" t="str">
        <f>IFERROR('3a DTC_Other'!AN15+'2d Nil levelisation allowance'!AN15,"-")</f>
        <v>-</v>
      </c>
      <c r="AO15" s="147" t="str">
        <f>IFERROR('3a DTC_Other'!AO15+'2d Nil levelisation allowance'!AO15,"-")</f>
        <v>-</v>
      </c>
      <c r="AP15" s="147" t="str">
        <f>IFERROR('3a DTC_Other'!AP15+'2d Nil levelisation allowance'!AP15,"-")</f>
        <v>-</v>
      </c>
      <c r="AQ15" s="147" t="str">
        <f>IFERROR('3a DTC_Other'!AQ15+'2d Nil levelisation allowance'!AQ15,"-")</f>
        <v>-</v>
      </c>
      <c r="AR15" s="147" t="str">
        <f>IFERROR('3a DTC_Other'!AR15+'2d Nil levelisation allowance'!AR15,"-")</f>
        <v>-</v>
      </c>
      <c r="AS15" s="147" t="str">
        <f>IFERROR('3a DTC_Other'!AS15+'2d Nil levelisation allowance'!AS15,"-")</f>
        <v>-</v>
      </c>
      <c r="AT15" s="147" t="str">
        <f>IFERROR('3a DTC_Other'!AT15+'2d Nil levelisation allowance'!AT15,"-")</f>
        <v>-</v>
      </c>
      <c r="AU15" s="147" t="str">
        <f>IFERROR('3a DTC_Other'!AU15+'2d Nil levelisation allowance'!AU15,"-")</f>
        <v>-</v>
      </c>
      <c r="AV15" s="147" t="str">
        <f>IFERROR('3a DTC_Other'!AV15+'2d Nil levelisation allowance'!AV15,"-")</f>
        <v>-</v>
      </c>
      <c r="AW15" s="147" t="str">
        <f>IFERROR('3a DTC_Other'!AW15+'2d Nil levelisation allowance'!AW15,"-")</f>
        <v>-</v>
      </c>
      <c r="AX15" s="147" t="str">
        <f>IFERROR('3a DTC_Other'!AX15+'2d Nil levelisation allowance'!AX15,"-")</f>
        <v>-</v>
      </c>
      <c r="AY15" s="147" t="str">
        <f>IFERROR('3a DTC_Other'!AY15+'2d Nil levelisation allowance'!AY15,"-")</f>
        <v>-</v>
      </c>
      <c r="AZ15" s="147" t="str">
        <f>IFERROR('3a DTC_Other'!AZ15+'2d Nil levelisation allowance'!AZ15,"-")</f>
        <v>-</v>
      </c>
      <c r="BA15" s="147" t="str">
        <f>IFERROR('3a DTC_Other'!BA15+'2d Nil levelisation allowance'!BA15,"-")</f>
        <v>-</v>
      </c>
      <c r="BB15" s="147" t="str">
        <f>IFERROR('3a DTC_Other'!BB15+'2d Nil levelisation allowance'!BB15,"-")</f>
        <v>-</v>
      </c>
      <c r="BC15" s="147" t="str">
        <f>IFERROR('3a DTC_Other'!BC15+'2d Nil levelisation allowance'!BC15,"-")</f>
        <v>-</v>
      </c>
      <c r="BD15" s="147" t="str">
        <f>IFERROR('3a DTC_Other'!BD15+'2d Nil levelisation allowance'!BD15,"-")</f>
        <v>-</v>
      </c>
      <c r="BE15" s="147" t="str">
        <f>IFERROR('3a DTC_Other'!BE15+'2d Nil levelisation allowance'!BE15,"-")</f>
        <v>-</v>
      </c>
      <c r="BF15" s="147" t="str">
        <f>IFERROR('3a DTC_Other'!BF15+'2d Nil levelisation allowance'!BF15,"-")</f>
        <v>-</v>
      </c>
    </row>
    <row r="16" spans="1:58" x14ac:dyDescent="0.25">
      <c r="A16" s="241" t="s">
        <v>209</v>
      </c>
      <c r="B16" s="278"/>
      <c r="C16" s="281"/>
      <c r="D16" s="281"/>
      <c r="E16" s="281"/>
      <c r="F16" s="65" t="s">
        <v>57</v>
      </c>
      <c r="G16" s="66"/>
      <c r="H16" s="38"/>
      <c r="I16" s="142"/>
      <c r="J16" s="142"/>
      <c r="K16" s="142"/>
      <c r="L16" s="142"/>
      <c r="M16" s="142"/>
      <c r="N16" s="142"/>
      <c r="O16" s="142"/>
      <c r="P16" s="142"/>
      <c r="Q16" s="38"/>
      <c r="R16" s="63">
        <v>73.09</v>
      </c>
      <c r="S16" s="63">
        <v>76.040000000000006</v>
      </c>
      <c r="T16" s="63">
        <v>76.38</v>
      </c>
      <c r="U16" s="63">
        <v>80.2</v>
      </c>
      <c r="V16" s="63">
        <v>80.2</v>
      </c>
      <c r="W16" s="63">
        <v>83.86</v>
      </c>
      <c r="X16" s="63">
        <v>83.82</v>
      </c>
      <c r="Y16" s="63">
        <v>150.85</v>
      </c>
      <c r="Z16" s="63">
        <v>154.38999999999999</v>
      </c>
      <c r="AA16" s="63">
        <v>154.38999999999999</v>
      </c>
      <c r="AB16" s="63">
        <v>172.41</v>
      </c>
      <c r="AC16" s="63">
        <v>172.41</v>
      </c>
      <c r="AD16" s="63">
        <v>173.76</v>
      </c>
      <c r="AE16" s="63">
        <v>173.69</v>
      </c>
      <c r="AF16" s="63">
        <f>IFERROR('3a DTC_Other'!AF16+'2d Nil levelisation allowance'!AF16,"-")</f>
        <v>220.14612829254389</v>
      </c>
      <c r="AG16" s="147">
        <f>IFERROR('3a DTC_Other'!AG16+'2d Nil levelisation allowance'!AG16,"-")</f>
        <v>220.2501926378915</v>
      </c>
      <c r="AH16" s="147" t="str">
        <f>IFERROR('3a DTC_Other'!AH16+'2d Nil levelisation allowance'!AH16,"-")</f>
        <v>-</v>
      </c>
      <c r="AI16" s="147" t="str">
        <f>IFERROR('3a DTC_Other'!AI16+'2d Nil levelisation allowance'!AI16,"-")</f>
        <v>-</v>
      </c>
      <c r="AJ16" s="147" t="str">
        <f>IFERROR('3a DTC_Other'!AJ16+'2d Nil levelisation allowance'!AJ16,"-")</f>
        <v>-</v>
      </c>
      <c r="AK16" s="147" t="str">
        <f>IFERROR('3a DTC_Other'!AK16+'2d Nil levelisation allowance'!AK16,"-")</f>
        <v>-</v>
      </c>
      <c r="AL16" s="147" t="str">
        <f>IFERROR('3a DTC_Other'!AL16+'2d Nil levelisation allowance'!AL16,"-")</f>
        <v>-</v>
      </c>
      <c r="AM16" s="147" t="str">
        <f>IFERROR('3a DTC_Other'!AM16+'2d Nil levelisation allowance'!AM16,"-")</f>
        <v>-</v>
      </c>
      <c r="AN16" s="147" t="str">
        <f>IFERROR('3a DTC_Other'!AN16+'2d Nil levelisation allowance'!AN16,"-")</f>
        <v>-</v>
      </c>
      <c r="AO16" s="147" t="str">
        <f>IFERROR('3a DTC_Other'!AO16+'2d Nil levelisation allowance'!AO16,"-")</f>
        <v>-</v>
      </c>
      <c r="AP16" s="147" t="str">
        <f>IFERROR('3a DTC_Other'!AP16+'2d Nil levelisation allowance'!AP16,"-")</f>
        <v>-</v>
      </c>
      <c r="AQ16" s="147" t="str">
        <f>IFERROR('3a DTC_Other'!AQ16+'2d Nil levelisation allowance'!AQ16,"-")</f>
        <v>-</v>
      </c>
      <c r="AR16" s="147" t="str">
        <f>IFERROR('3a DTC_Other'!AR16+'2d Nil levelisation allowance'!AR16,"-")</f>
        <v>-</v>
      </c>
      <c r="AS16" s="147" t="str">
        <f>IFERROR('3a DTC_Other'!AS16+'2d Nil levelisation allowance'!AS16,"-")</f>
        <v>-</v>
      </c>
      <c r="AT16" s="147" t="str">
        <f>IFERROR('3a DTC_Other'!AT16+'2d Nil levelisation allowance'!AT16,"-")</f>
        <v>-</v>
      </c>
      <c r="AU16" s="147" t="str">
        <f>IFERROR('3a DTC_Other'!AU16+'2d Nil levelisation allowance'!AU16,"-")</f>
        <v>-</v>
      </c>
      <c r="AV16" s="147" t="str">
        <f>IFERROR('3a DTC_Other'!AV16+'2d Nil levelisation allowance'!AV16,"-")</f>
        <v>-</v>
      </c>
      <c r="AW16" s="147" t="str">
        <f>IFERROR('3a DTC_Other'!AW16+'2d Nil levelisation allowance'!AW16,"-")</f>
        <v>-</v>
      </c>
      <c r="AX16" s="147" t="str">
        <f>IFERROR('3a DTC_Other'!AX16+'2d Nil levelisation allowance'!AX16,"-")</f>
        <v>-</v>
      </c>
      <c r="AY16" s="147" t="str">
        <f>IFERROR('3a DTC_Other'!AY16+'2d Nil levelisation allowance'!AY16,"-")</f>
        <v>-</v>
      </c>
      <c r="AZ16" s="147" t="str">
        <f>IFERROR('3a DTC_Other'!AZ16+'2d Nil levelisation allowance'!AZ16,"-")</f>
        <v>-</v>
      </c>
      <c r="BA16" s="147" t="str">
        <f>IFERROR('3a DTC_Other'!BA16+'2d Nil levelisation allowance'!BA16,"-")</f>
        <v>-</v>
      </c>
      <c r="BB16" s="147" t="str">
        <f>IFERROR('3a DTC_Other'!BB16+'2d Nil levelisation allowance'!BB16,"-")</f>
        <v>-</v>
      </c>
      <c r="BC16" s="147" t="str">
        <f>IFERROR('3a DTC_Other'!BC16+'2d Nil levelisation allowance'!BC16,"-")</f>
        <v>-</v>
      </c>
      <c r="BD16" s="147" t="str">
        <f>IFERROR('3a DTC_Other'!BD16+'2d Nil levelisation allowance'!BD16,"-")</f>
        <v>-</v>
      </c>
      <c r="BE16" s="147" t="str">
        <f>IFERROR('3a DTC_Other'!BE16+'2d Nil levelisation allowance'!BE16,"-")</f>
        <v>-</v>
      </c>
      <c r="BF16" s="147" t="str">
        <f>IFERROR('3a DTC_Other'!BF16+'2d Nil levelisation allowance'!BF16,"-")</f>
        <v>-</v>
      </c>
    </row>
    <row r="17" spans="1:58" x14ac:dyDescent="0.25">
      <c r="A17" s="241" t="s">
        <v>210</v>
      </c>
      <c r="B17" s="278"/>
      <c r="C17" s="281"/>
      <c r="D17" s="281"/>
      <c r="E17" s="281"/>
      <c r="F17" s="65" t="s">
        <v>58</v>
      </c>
      <c r="G17" s="66"/>
      <c r="H17" s="38"/>
      <c r="I17" s="142"/>
      <c r="J17" s="142"/>
      <c r="K17" s="142"/>
      <c r="L17" s="142"/>
      <c r="M17" s="142"/>
      <c r="N17" s="142"/>
      <c r="O17" s="142"/>
      <c r="P17" s="142"/>
      <c r="Q17" s="38"/>
      <c r="R17" s="63">
        <v>81.09</v>
      </c>
      <c r="S17" s="63">
        <v>81.77</v>
      </c>
      <c r="T17" s="63">
        <v>82.1</v>
      </c>
      <c r="U17" s="63">
        <v>83.23</v>
      </c>
      <c r="V17" s="63">
        <v>83.23</v>
      </c>
      <c r="W17" s="63">
        <v>86.48</v>
      </c>
      <c r="X17" s="63">
        <v>86.44</v>
      </c>
      <c r="Y17" s="63">
        <v>172.58</v>
      </c>
      <c r="Z17" s="63">
        <v>176.12</v>
      </c>
      <c r="AA17" s="63">
        <v>176.12</v>
      </c>
      <c r="AB17" s="63">
        <v>214.37</v>
      </c>
      <c r="AC17" s="63">
        <v>214.37</v>
      </c>
      <c r="AD17" s="63">
        <v>215.87</v>
      </c>
      <c r="AE17" s="63">
        <v>215.8</v>
      </c>
      <c r="AF17" s="63">
        <f>IFERROR('3a DTC_Other'!AF17+'2d Nil levelisation allowance'!AF17,"-")</f>
        <v>220.07258154510134</v>
      </c>
      <c r="AG17" s="147">
        <f>IFERROR('3a DTC_Other'!AG17+'2d Nil levelisation allowance'!AG17,"-")</f>
        <v>220.14073143081811</v>
      </c>
      <c r="AH17" s="147" t="str">
        <f>IFERROR('3a DTC_Other'!AH17+'2d Nil levelisation allowance'!AH17,"-")</f>
        <v>-</v>
      </c>
      <c r="AI17" s="147" t="str">
        <f>IFERROR('3a DTC_Other'!AI17+'2d Nil levelisation allowance'!AI17,"-")</f>
        <v>-</v>
      </c>
      <c r="AJ17" s="147" t="str">
        <f>IFERROR('3a DTC_Other'!AJ17+'2d Nil levelisation allowance'!AJ17,"-")</f>
        <v>-</v>
      </c>
      <c r="AK17" s="147" t="str">
        <f>IFERROR('3a DTC_Other'!AK17+'2d Nil levelisation allowance'!AK17,"-")</f>
        <v>-</v>
      </c>
      <c r="AL17" s="147" t="str">
        <f>IFERROR('3a DTC_Other'!AL17+'2d Nil levelisation allowance'!AL17,"-")</f>
        <v>-</v>
      </c>
      <c r="AM17" s="147" t="str">
        <f>IFERROR('3a DTC_Other'!AM17+'2d Nil levelisation allowance'!AM17,"-")</f>
        <v>-</v>
      </c>
      <c r="AN17" s="147" t="str">
        <f>IFERROR('3a DTC_Other'!AN17+'2d Nil levelisation allowance'!AN17,"-")</f>
        <v>-</v>
      </c>
      <c r="AO17" s="147" t="str">
        <f>IFERROR('3a DTC_Other'!AO17+'2d Nil levelisation allowance'!AO17,"-")</f>
        <v>-</v>
      </c>
      <c r="AP17" s="147" t="str">
        <f>IFERROR('3a DTC_Other'!AP17+'2d Nil levelisation allowance'!AP17,"-")</f>
        <v>-</v>
      </c>
      <c r="AQ17" s="147" t="str">
        <f>IFERROR('3a DTC_Other'!AQ17+'2d Nil levelisation allowance'!AQ17,"-")</f>
        <v>-</v>
      </c>
      <c r="AR17" s="147" t="str">
        <f>IFERROR('3a DTC_Other'!AR17+'2d Nil levelisation allowance'!AR17,"-")</f>
        <v>-</v>
      </c>
      <c r="AS17" s="147" t="str">
        <f>IFERROR('3a DTC_Other'!AS17+'2d Nil levelisation allowance'!AS17,"-")</f>
        <v>-</v>
      </c>
      <c r="AT17" s="147" t="str">
        <f>IFERROR('3a DTC_Other'!AT17+'2d Nil levelisation allowance'!AT17,"-")</f>
        <v>-</v>
      </c>
      <c r="AU17" s="147" t="str">
        <f>IFERROR('3a DTC_Other'!AU17+'2d Nil levelisation allowance'!AU17,"-")</f>
        <v>-</v>
      </c>
      <c r="AV17" s="147" t="str">
        <f>IFERROR('3a DTC_Other'!AV17+'2d Nil levelisation allowance'!AV17,"-")</f>
        <v>-</v>
      </c>
      <c r="AW17" s="147" t="str">
        <f>IFERROR('3a DTC_Other'!AW17+'2d Nil levelisation allowance'!AW17,"-")</f>
        <v>-</v>
      </c>
      <c r="AX17" s="147" t="str">
        <f>IFERROR('3a DTC_Other'!AX17+'2d Nil levelisation allowance'!AX17,"-")</f>
        <v>-</v>
      </c>
      <c r="AY17" s="147" t="str">
        <f>IFERROR('3a DTC_Other'!AY17+'2d Nil levelisation allowance'!AY17,"-")</f>
        <v>-</v>
      </c>
      <c r="AZ17" s="147" t="str">
        <f>IFERROR('3a DTC_Other'!AZ17+'2d Nil levelisation allowance'!AZ17,"-")</f>
        <v>-</v>
      </c>
      <c r="BA17" s="147" t="str">
        <f>IFERROR('3a DTC_Other'!BA17+'2d Nil levelisation allowance'!BA17,"-")</f>
        <v>-</v>
      </c>
      <c r="BB17" s="147" t="str">
        <f>IFERROR('3a DTC_Other'!BB17+'2d Nil levelisation allowance'!BB17,"-")</f>
        <v>-</v>
      </c>
      <c r="BC17" s="147" t="str">
        <f>IFERROR('3a DTC_Other'!BC17+'2d Nil levelisation allowance'!BC17,"-")</f>
        <v>-</v>
      </c>
      <c r="BD17" s="147" t="str">
        <f>IFERROR('3a DTC_Other'!BD17+'2d Nil levelisation allowance'!BD17,"-")</f>
        <v>-</v>
      </c>
      <c r="BE17" s="147" t="str">
        <f>IFERROR('3a DTC_Other'!BE17+'2d Nil levelisation allowance'!BE17,"-")</f>
        <v>-</v>
      </c>
      <c r="BF17" s="147" t="str">
        <f>IFERROR('3a DTC_Other'!BF17+'2d Nil levelisation allowance'!BF17,"-")</f>
        <v>-</v>
      </c>
    </row>
    <row r="18" spans="1:58" x14ac:dyDescent="0.25">
      <c r="A18" s="241" t="s">
        <v>211</v>
      </c>
      <c r="B18" s="278"/>
      <c r="C18" s="281"/>
      <c r="D18" s="281"/>
      <c r="E18" s="281"/>
      <c r="F18" s="65" t="s">
        <v>59</v>
      </c>
      <c r="G18" s="66"/>
      <c r="H18" s="38"/>
      <c r="I18" s="142"/>
      <c r="J18" s="142"/>
      <c r="K18" s="142"/>
      <c r="L18" s="142"/>
      <c r="M18" s="142"/>
      <c r="N18" s="142"/>
      <c r="O18" s="142"/>
      <c r="P18" s="142"/>
      <c r="Q18" s="38"/>
      <c r="R18" s="63">
        <v>75.819999999999993</v>
      </c>
      <c r="S18" s="63">
        <v>78.209999999999994</v>
      </c>
      <c r="T18" s="63">
        <v>78.55</v>
      </c>
      <c r="U18" s="63">
        <v>78.7</v>
      </c>
      <c r="V18" s="63">
        <v>78.7</v>
      </c>
      <c r="W18" s="63">
        <v>81.73</v>
      </c>
      <c r="X18" s="63">
        <v>81.69</v>
      </c>
      <c r="Y18" s="63">
        <v>165.4</v>
      </c>
      <c r="Z18" s="63">
        <v>168.93</v>
      </c>
      <c r="AA18" s="63">
        <v>168.93</v>
      </c>
      <c r="AB18" s="63">
        <v>214.9</v>
      </c>
      <c r="AC18" s="63">
        <v>214.9</v>
      </c>
      <c r="AD18" s="63">
        <v>216.31</v>
      </c>
      <c r="AE18" s="63">
        <v>216.24</v>
      </c>
      <c r="AF18" s="63">
        <f>IFERROR('3a DTC_Other'!AF18+'2d Nil levelisation allowance'!AF18,"-")</f>
        <v>233.05067076644414</v>
      </c>
      <c r="AG18" s="147">
        <f>IFERROR('3a DTC_Other'!AG18+'2d Nil levelisation allowance'!AG18,"-")</f>
        <v>233.08603870161872</v>
      </c>
      <c r="AH18" s="147" t="str">
        <f>IFERROR('3a DTC_Other'!AH18+'2d Nil levelisation allowance'!AH18,"-")</f>
        <v>-</v>
      </c>
      <c r="AI18" s="147" t="str">
        <f>IFERROR('3a DTC_Other'!AI18+'2d Nil levelisation allowance'!AI18,"-")</f>
        <v>-</v>
      </c>
      <c r="AJ18" s="147" t="str">
        <f>IFERROR('3a DTC_Other'!AJ18+'2d Nil levelisation allowance'!AJ18,"-")</f>
        <v>-</v>
      </c>
      <c r="AK18" s="147" t="str">
        <f>IFERROR('3a DTC_Other'!AK18+'2d Nil levelisation allowance'!AK18,"-")</f>
        <v>-</v>
      </c>
      <c r="AL18" s="147" t="str">
        <f>IFERROR('3a DTC_Other'!AL18+'2d Nil levelisation allowance'!AL18,"-")</f>
        <v>-</v>
      </c>
      <c r="AM18" s="147" t="str">
        <f>IFERROR('3a DTC_Other'!AM18+'2d Nil levelisation allowance'!AM18,"-")</f>
        <v>-</v>
      </c>
      <c r="AN18" s="147" t="str">
        <f>IFERROR('3a DTC_Other'!AN18+'2d Nil levelisation allowance'!AN18,"-")</f>
        <v>-</v>
      </c>
      <c r="AO18" s="147" t="str">
        <f>IFERROR('3a DTC_Other'!AO18+'2d Nil levelisation allowance'!AO18,"-")</f>
        <v>-</v>
      </c>
      <c r="AP18" s="147" t="str">
        <f>IFERROR('3a DTC_Other'!AP18+'2d Nil levelisation allowance'!AP18,"-")</f>
        <v>-</v>
      </c>
      <c r="AQ18" s="147" t="str">
        <f>IFERROR('3a DTC_Other'!AQ18+'2d Nil levelisation allowance'!AQ18,"-")</f>
        <v>-</v>
      </c>
      <c r="AR18" s="147" t="str">
        <f>IFERROR('3a DTC_Other'!AR18+'2d Nil levelisation allowance'!AR18,"-")</f>
        <v>-</v>
      </c>
      <c r="AS18" s="147" t="str">
        <f>IFERROR('3a DTC_Other'!AS18+'2d Nil levelisation allowance'!AS18,"-")</f>
        <v>-</v>
      </c>
      <c r="AT18" s="147" t="str">
        <f>IFERROR('3a DTC_Other'!AT18+'2d Nil levelisation allowance'!AT18,"-")</f>
        <v>-</v>
      </c>
      <c r="AU18" s="147" t="str">
        <f>IFERROR('3a DTC_Other'!AU18+'2d Nil levelisation allowance'!AU18,"-")</f>
        <v>-</v>
      </c>
      <c r="AV18" s="147" t="str">
        <f>IFERROR('3a DTC_Other'!AV18+'2d Nil levelisation allowance'!AV18,"-")</f>
        <v>-</v>
      </c>
      <c r="AW18" s="147" t="str">
        <f>IFERROR('3a DTC_Other'!AW18+'2d Nil levelisation allowance'!AW18,"-")</f>
        <v>-</v>
      </c>
      <c r="AX18" s="147" t="str">
        <f>IFERROR('3a DTC_Other'!AX18+'2d Nil levelisation allowance'!AX18,"-")</f>
        <v>-</v>
      </c>
      <c r="AY18" s="147" t="str">
        <f>IFERROR('3a DTC_Other'!AY18+'2d Nil levelisation allowance'!AY18,"-")</f>
        <v>-</v>
      </c>
      <c r="AZ18" s="147" t="str">
        <f>IFERROR('3a DTC_Other'!AZ18+'2d Nil levelisation allowance'!AZ18,"-")</f>
        <v>-</v>
      </c>
      <c r="BA18" s="147" t="str">
        <f>IFERROR('3a DTC_Other'!BA18+'2d Nil levelisation allowance'!BA18,"-")</f>
        <v>-</v>
      </c>
      <c r="BB18" s="147" t="str">
        <f>IFERROR('3a DTC_Other'!BB18+'2d Nil levelisation allowance'!BB18,"-")</f>
        <v>-</v>
      </c>
      <c r="BC18" s="147" t="str">
        <f>IFERROR('3a DTC_Other'!BC18+'2d Nil levelisation allowance'!BC18,"-")</f>
        <v>-</v>
      </c>
      <c r="BD18" s="147" t="str">
        <f>IFERROR('3a DTC_Other'!BD18+'2d Nil levelisation allowance'!BD18,"-")</f>
        <v>-</v>
      </c>
      <c r="BE18" s="147" t="str">
        <f>IFERROR('3a DTC_Other'!BE18+'2d Nil levelisation allowance'!BE18,"-")</f>
        <v>-</v>
      </c>
      <c r="BF18" s="147" t="str">
        <f>IFERROR('3a DTC_Other'!BF18+'2d Nil levelisation allowance'!BF18,"-")</f>
        <v>-</v>
      </c>
    </row>
    <row r="19" spans="1:58" x14ac:dyDescent="0.25">
      <c r="A19" s="241" t="s">
        <v>212</v>
      </c>
      <c r="B19" s="278"/>
      <c r="C19" s="281"/>
      <c r="D19" s="281"/>
      <c r="E19" s="281"/>
      <c r="F19" s="65" t="s">
        <v>60</v>
      </c>
      <c r="G19" s="66"/>
      <c r="H19" s="38"/>
      <c r="I19" s="142"/>
      <c r="J19" s="142"/>
      <c r="K19" s="142"/>
      <c r="L19" s="142"/>
      <c r="M19" s="142"/>
      <c r="N19" s="142"/>
      <c r="O19" s="142"/>
      <c r="P19" s="142"/>
      <c r="Q19" s="38"/>
      <c r="R19" s="63">
        <v>77.83</v>
      </c>
      <c r="S19" s="63">
        <v>79.709999999999994</v>
      </c>
      <c r="T19" s="63">
        <v>80.040000000000006</v>
      </c>
      <c r="U19" s="63">
        <v>82.44</v>
      </c>
      <c r="V19" s="63">
        <v>82.44</v>
      </c>
      <c r="W19" s="63">
        <v>81.05</v>
      </c>
      <c r="X19" s="63">
        <v>81.02</v>
      </c>
      <c r="Y19" s="63">
        <v>111.73</v>
      </c>
      <c r="Z19" s="63">
        <v>115.26</v>
      </c>
      <c r="AA19" s="63">
        <v>115.26</v>
      </c>
      <c r="AB19" s="63">
        <v>132.72999999999999</v>
      </c>
      <c r="AC19" s="63">
        <v>132.72999999999999</v>
      </c>
      <c r="AD19" s="63">
        <v>133.88999999999999</v>
      </c>
      <c r="AE19" s="63">
        <v>133.84</v>
      </c>
      <c r="AF19" s="63">
        <f>IFERROR('3a DTC_Other'!AF19+'2d Nil levelisation allowance'!AF19,"-")</f>
        <v>141.78779821751604</v>
      </c>
      <c r="AG19" s="147">
        <f>IFERROR('3a DTC_Other'!AG19+'2d Nil levelisation allowance'!AG19,"-")</f>
        <v>141.79682409022777</v>
      </c>
      <c r="AH19" s="147" t="str">
        <f>IFERROR('3a DTC_Other'!AH19+'2d Nil levelisation allowance'!AH19,"-")</f>
        <v>-</v>
      </c>
      <c r="AI19" s="147" t="str">
        <f>IFERROR('3a DTC_Other'!AI19+'2d Nil levelisation allowance'!AI19,"-")</f>
        <v>-</v>
      </c>
      <c r="AJ19" s="147" t="str">
        <f>IFERROR('3a DTC_Other'!AJ19+'2d Nil levelisation allowance'!AJ19,"-")</f>
        <v>-</v>
      </c>
      <c r="AK19" s="147" t="str">
        <f>IFERROR('3a DTC_Other'!AK19+'2d Nil levelisation allowance'!AK19,"-")</f>
        <v>-</v>
      </c>
      <c r="AL19" s="147" t="str">
        <f>IFERROR('3a DTC_Other'!AL19+'2d Nil levelisation allowance'!AL19,"-")</f>
        <v>-</v>
      </c>
      <c r="AM19" s="147" t="str">
        <f>IFERROR('3a DTC_Other'!AM19+'2d Nil levelisation allowance'!AM19,"-")</f>
        <v>-</v>
      </c>
      <c r="AN19" s="147" t="str">
        <f>IFERROR('3a DTC_Other'!AN19+'2d Nil levelisation allowance'!AN19,"-")</f>
        <v>-</v>
      </c>
      <c r="AO19" s="147" t="str">
        <f>IFERROR('3a DTC_Other'!AO19+'2d Nil levelisation allowance'!AO19,"-")</f>
        <v>-</v>
      </c>
      <c r="AP19" s="147" t="str">
        <f>IFERROR('3a DTC_Other'!AP19+'2d Nil levelisation allowance'!AP19,"-")</f>
        <v>-</v>
      </c>
      <c r="AQ19" s="147" t="str">
        <f>IFERROR('3a DTC_Other'!AQ19+'2d Nil levelisation allowance'!AQ19,"-")</f>
        <v>-</v>
      </c>
      <c r="AR19" s="147" t="str">
        <f>IFERROR('3a DTC_Other'!AR19+'2d Nil levelisation allowance'!AR19,"-")</f>
        <v>-</v>
      </c>
      <c r="AS19" s="147" t="str">
        <f>IFERROR('3a DTC_Other'!AS19+'2d Nil levelisation allowance'!AS19,"-")</f>
        <v>-</v>
      </c>
      <c r="AT19" s="147" t="str">
        <f>IFERROR('3a DTC_Other'!AT19+'2d Nil levelisation allowance'!AT19,"-")</f>
        <v>-</v>
      </c>
      <c r="AU19" s="147" t="str">
        <f>IFERROR('3a DTC_Other'!AU19+'2d Nil levelisation allowance'!AU19,"-")</f>
        <v>-</v>
      </c>
      <c r="AV19" s="147" t="str">
        <f>IFERROR('3a DTC_Other'!AV19+'2d Nil levelisation allowance'!AV19,"-")</f>
        <v>-</v>
      </c>
      <c r="AW19" s="147" t="str">
        <f>IFERROR('3a DTC_Other'!AW19+'2d Nil levelisation allowance'!AW19,"-")</f>
        <v>-</v>
      </c>
      <c r="AX19" s="147" t="str">
        <f>IFERROR('3a DTC_Other'!AX19+'2d Nil levelisation allowance'!AX19,"-")</f>
        <v>-</v>
      </c>
      <c r="AY19" s="147" t="str">
        <f>IFERROR('3a DTC_Other'!AY19+'2d Nil levelisation allowance'!AY19,"-")</f>
        <v>-</v>
      </c>
      <c r="AZ19" s="147" t="str">
        <f>IFERROR('3a DTC_Other'!AZ19+'2d Nil levelisation allowance'!AZ19,"-")</f>
        <v>-</v>
      </c>
      <c r="BA19" s="147" t="str">
        <f>IFERROR('3a DTC_Other'!BA19+'2d Nil levelisation allowance'!BA19,"-")</f>
        <v>-</v>
      </c>
      <c r="BB19" s="147" t="str">
        <f>IFERROR('3a DTC_Other'!BB19+'2d Nil levelisation allowance'!BB19,"-")</f>
        <v>-</v>
      </c>
      <c r="BC19" s="147" t="str">
        <f>IFERROR('3a DTC_Other'!BC19+'2d Nil levelisation allowance'!BC19,"-")</f>
        <v>-</v>
      </c>
      <c r="BD19" s="147" t="str">
        <f>IFERROR('3a DTC_Other'!BD19+'2d Nil levelisation allowance'!BD19,"-")</f>
        <v>-</v>
      </c>
      <c r="BE19" s="147" t="str">
        <f>IFERROR('3a DTC_Other'!BE19+'2d Nil levelisation allowance'!BE19,"-")</f>
        <v>-</v>
      </c>
      <c r="BF19" s="147" t="str">
        <f>IFERROR('3a DTC_Other'!BF19+'2d Nil levelisation allowance'!BF19,"-")</f>
        <v>-</v>
      </c>
    </row>
    <row r="20" spans="1:58" x14ac:dyDescent="0.25">
      <c r="A20" s="241" t="s">
        <v>213</v>
      </c>
      <c r="B20" s="278"/>
      <c r="C20" s="281"/>
      <c r="D20" s="281"/>
      <c r="E20" s="281"/>
      <c r="F20" s="65" t="s">
        <v>61</v>
      </c>
      <c r="G20" s="66"/>
      <c r="H20" s="38"/>
      <c r="I20" s="142"/>
      <c r="J20" s="142"/>
      <c r="K20" s="142"/>
      <c r="L20" s="142"/>
      <c r="M20" s="142"/>
      <c r="N20" s="142"/>
      <c r="O20" s="142"/>
      <c r="P20" s="142"/>
      <c r="Q20" s="38"/>
      <c r="R20" s="63">
        <v>78.58</v>
      </c>
      <c r="S20" s="63">
        <v>81.84</v>
      </c>
      <c r="T20" s="63">
        <v>82.17</v>
      </c>
      <c r="U20" s="63">
        <v>85.17</v>
      </c>
      <c r="V20" s="63">
        <v>85.17</v>
      </c>
      <c r="W20" s="63">
        <v>83.6</v>
      </c>
      <c r="X20" s="63">
        <v>83.56</v>
      </c>
      <c r="Y20" s="63">
        <v>144.82</v>
      </c>
      <c r="Z20" s="63">
        <v>148.36000000000001</v>
      </c>
      <c r="AA20" s="63">
        <v>148.36000000000001</v>
      </c>
      <c r="AB20" s="63">
        <v>164.11</v>
      </c>
      <c r="AC20" s="63">
        <v>164.11</v>
      </c>
      <c r="AD20" s="63">
        <v>165.4</v>
      </c>
      <c r="AE20" s="63">
        <v>165.33</v>
      </c>
      <c r="AF20" s="63">
        <f>IFERROR('3a DTC_Other'!AF20+'2d Nil levelisation allowance'!AF20,"-")</f>
        <v>197.80425913307096</v>
      </c>
      <c r="AG20" s="147">
        <f>IFERROR('3a DTC_Other'!AG20+'2d Nil levelisation allowance'!AG20,"-")</f>
        <v>197.90368374626183</v>
      </c>
      <c r="AH20" s="147" t="str">
        <f>IFERROR('3a DTC_Other'!AH20+'2d Nil levelisation allowance'!AH20,"-")</f>
        <v>-</v>
      </c>
      <c r="AI20" s="147" t="str">
        <f>IFERROR('3a DTC_Other'!AI20+'2d Nil levelisation allowance'!AI20,"-")</f>
        <v>-</v>
      </c>
      <c r="AJ20" s="147" t="str">
        <f>IFERROR('3a DTC_Other'!AJ20+'2d Nil levelisation allowance'!AJ20,"-")</f>
        <v>-</v>
      </c>
      <c r="AK20" s="147" t="str">
        <f>IFERROR('3a DTC_Other'!AK20+'2d Nil levelisation allowance'!AK20,"-")</f>
        <v>-</v>
      </c>
      <c r="AL20" s="147" t="str">
        <f>IFERROR('3a DTC_Other'!AL20+'2d Nil levelisation allowance'!AL20,"-")</f>
        <v>-</v>
      </c>
      <c r="AM20" s="147" t="str">
        <f>IFERROR('3a DTC_Other'!AM20+'2d Nil levelisation allowance'!AM20,"-")</f>
        <v>-</v>
      </c>
      <c r="AN20" s="147" t="str">
        <f>IFERROR('3a DTC_Other'!AN20+'2d Nil levelisation allowance'!AN20,"-")</f>
        <v>-</v>
      </c>
      <c r="AO20" s="147" t="str">
        <f>IFERROR('3a DTC_Other'!AO20+'2d Nil levelisation allowance'!AO20,"-")</f>
        <v>-</v>
      </c>
      <c r="AP20" s="147" t="str">
        <f>IFERROR('3a DTC_Other'!AP20+'2d Nil levelisation allowance'!AP20,"-")</f>
        <v>-</v>
      </c>
      <c r="AQ20" s="147" t="str">
        <f>IFERROR('3a DTC_Other'!AQ20+'2d Nil levelisation allowance'!AQ20,"-")</f>
        <v>-</v>
      </c>
      <c r="AR20" s="147" t="str">
        <f>IFERROR('3a DTC_Other'!AR20+'2d Nil levelisation allowance'!AR20,"-")</f>
        <v>-</v>
      </c>
      <c r="AS20" s="147" t="str">
        <f>IFERROR('3a DTC_Other'!AS20+'2d Nil levelisation allowance'!AS20,"-")</f>
        <v>-</v>
      </c>
      <c r="AT20" s="147" t="str">
        <f>IFERROR('3a DTC_Other'!AT20+'2d Nil levelisation allowance'!AT20,"-")</f>
        <v>-</v>
      </c>
      <c r="AU20" s="147" t="str">
        <f>IFERROR('3a DTC_Other'!AU20+'2d Nil levelisation allowance'!AU20,"-")</f>
        <v>-</v>
      </c>
      <c r="AV20" s="147" t="str">
        <f>IFERROR('3a DTC_Other'!AV20+'2d Nil levelisation allowance'!AV20,"-")</f>
        <v>-</v>
      </c>
      <c r="AW20" s="147" t="str">
        <f>IFERROR('3a DTC_Other'!AW20+'2d Nil levelisation allowance'!AW20,"-")</f>
        <v>-</v>
      </c>
      <c r="AX20" s="147" t="str">
        <f>IFERROR('3a DTC_Other'!AX20+'2d Nil levelisation allowance'!AX20,"-")</f>
        <v>-</v>
      </c>
      <c r="AY20" s="147" t="str">
        <f>IFERROR('3a DTC_Other'!AY20+'2d Nil levelisation allowance'!AY20,"-")</f>
        <v>-</v>
      </c>
      <c r="AZ20" s="147" t="str">
        <f>IFERROR('3a DTC_Other'!AZ20+'2d Nil levelisation allowance'!AZ20,"-")</f>
        <v>-</v>
      </c>
      <c r="BA20" s="147" t="str">
        <f>IFERROR('3a DTC_Other'!BA20+'2d Nil levelisation allowance'!BA20,"-")</f>
        <v>-</v>
      </c>
      <c r="BB20" s="147" t="str">
        <f>IFERROR('3a DTC_Other'!BB20+'2d Nil levelisation allowance'!BB20,"-")</f>
        <v>-</v>
      </c>
      <c r="BC20" s="147" t="str">
        <f>IFERROR('3a DTC_Other'!BC20+'2d Nil levelisation allowance'!BC20,"-")</f>
        <v>-</v>
      </c>
      <c r="BD20" s="147" t="str">
        <f>IFERROR('3a DTC_Other'!BD20+'2d Nil levelisation allowance'!BD20,"-")</f>
        <v>-</v>
      </c>
      <c r="BE20" s="147" t="str">
        <f>IFERROR('3a DTC_Other'!BE20+'2d Nil levelisation allowance'!BE20,"-")</f>
        <v>-</v>
      </c>
      <c r="BF20" s="147" t="str">
        <f>IFERROR('3a DTC_Other'!BF20+'2d Nil levelisation allowance'!BF20,"-")</f>
        <v>-</v>
      </c>
    </row>
    <row r="21" spans="1:58" x14ac:dyDescent="0.25">
      <c r="A21" s="241" t="s">
        <v>214</v>
      </c>
      <c r="B21" s="278"/>
      <c r="C21" s="281"/>
      <c r="D21" s="281"/>
      <c r="E21" s="281"/>
      <c r="F21" s="65" t="s">
        <v>62</v>
      </c>
      <c r="G21" s="66"/>
      <c r="H21" s="38"/>
      <c r="I21" s="142"/>
      <c r="J21" s="142"/>
      <c r="K21" s="142"/>
      <c r="L21" s="142"/>
      <c r="M21" s="142"/>
      <c r="N21" s="142"/>
      <c r="O21" s="142"/>
      <c r="P21" s="142"/>
      <c r="Q21" s="38"/>
      <c r="R21" s="63">
        <v>78.58</v>
      </c>
      <c r="S21" s="63">
        <v>82.66</v>
      </c>
      <c r="T21" s="63">
        <v>83</v>
      </c>
      <c r="U21" s="63">
        <v>85.17</v>
      </c>
      <c r="V21" s="63">
        <v>85.17</v>
      </c>
      <c r="W21" s="63">
        <v>83.52</v>
      </c>
      <c r="X21" s="63">
        <v>83.49</v>
      </c>
      <c r="Y21" s="63">
        <v>131.81</v>
      </c>
      <c r="Z21" s="63">
        <v>135.35</v>
      </c>
      <c r="AA21" s="63">
        <v>135.35</v>
      </c>
      <c r="AB21" s="63">
        <v>151.76</v>
      </c>
      <c r="AC21" s="63">
        <v>151.76</v>
      </c>
      <c r="AD21" s="63">
        <v>153.02000000000001</v>
      </c>
      <c r="AE21" s="63">
        <v>152.96</v>
      </c>
      <c r="AF21" s="63">
        <f>IFERROR('3a DTC_Other'!AF21+'2d Nil levelisation allowance'!AF21,"-")</f>
        <v>173.52228031693431</v>
      </c>
      <c r="AG21" s="147">
        <f>IFERROR('3a DTC_Other'!AG21+'2d Nil levelisation allowance'!AG21,"-")</f>
        <v>173.5913618767336</v>
      </c>
      <c r="AH21" s="147" t="str">
        <f>IFERROR('3a DTC_Other'!AH21+'2d Nil levelisation allowance'!AH21,"-")</f>
        <v>-</v>
      </c>
      <c r="AI21" s="147" t="str">
        <f>IFERROR('3a DTC_Other'!AI21+'2d Nil levelisation allowance'!AI21,"-")</f>
        <v>-</v>
      </c>
      <c r="AJ21" s="147" t="str">
        <f>IFERROR('3a DTC_Other'!AJ21+'2d Nil levelisation allowance'!AJ21,"-")</f>
        <v>-</v>
      </c>
      <c r="AK21" s="147" t="str">
        <f>IFERROR('3a DTC_Other'!AK21+'2d Nil levelisation allowance'!AK21,"-")</f>
        <v>-</v>
      </c>
      <c r="AL21" s="147" t="str">
        <f>IFERROR('3a DTC_Other'!AL21+'2d Nil levelisation allowance'!AL21,"-")</f>
        <v>-</v>
      </c>
      <c r="AM21" s="147" t="str">
        <f>IFERROR('3a DTC_Other'!AM21+'2d Nil levelisation allowance'!AM21,"-")</f>
        <v>-</v>
      </c>
      <c r="AN21" s="147" t="str">
        <f>IFERROR('3a DTC_Other'!AN21+'2d Nil levelisation allowance'!AN21,"-")</f>
        <v>-</v>
      </c>
      <c r="AO21" s="147" t="str">
        <f>IFERROR('3a DTC_Other'!AO21+'2d Nil levelisation allowance'!AO21,"-")</f>
        <v>-</v>
      </c>
      <c r="AP21" s="147" t="str">
        <f>IFERROR('3a DTC_Other'!AP21+'2d Nil levelisation allowance'!AP21,"-")</f>
        <v>-</v>
      </c>
      <c r="AQ21" s="147" t="str">
        <f>IFERROR('3a DTC_Other'!AQ21+'2d Nil levelisation allowance'!AQ21,"-")</f>
        <v>-</v>
      </c>
      <c r="AR21" s="147" t="str">
        <f>IFERROR('3a DTC_Other'!AR21+'2d Nil levelisation allowance'!AR21,"-")</f>
        <v>-</v>
      </c>
      <c r="AS21" s="147" t="str">
        <f>IFERROR('3a DTC_Other'!AS21+'2d Nil levelisation allowance'!AS21,"-")</f>
        <v>-</v>
      </c>
      <c r="AT21" s="147" t="str">
        <f>IFERROR('3a DTC_Other'!AT21+'2d Nil levelisation allowance'!AT21,"-")</f>
        <v>-</v>
      </c>
      <c r="AU21" s="147" t="str">
        <f>IFERROR('3a DTC_Other'!AU21+'2d Nil levelisation allowance'!AU21,"-")</f>
        <v>-</v>
      </c>
      <c r="AV21" s="147" t="str">
        <f>IFERROR('3a DTC_Other'!AV21+'2d Nil levelisation allowance'!AV21,"-")</f>
        <v>-</v>
      </c>
      <c r="AW21" s="147" t="str">
        <f>IFERROR('3a DTC_Other'!AW21+'2d Nil levelisation allowance'!AW21,"-")</f>
        <v>-</v>
      </c>
      <c r="AX21" s="147" t="str">
        <f>IFERROR('3a DTC_Other'!AX21+'2d Nil levelisation allowance'!AX21,"-")</f>
        <v>-</v>
      </c>
      <c r="AY21" s="147" t="str">
        <f>IFERROR('3a DTC_Other'!AY21+'2d Nil levelisation allowance'!AY21,"-")</f>
        <v>-</v>
      </c>
      <c r="AZ21" s="147" t="str">
        <f>IFERROR('3a DTC_Other'!AZ21+'2d Nil levelisation allowance'!AZ21,"-")</f>
        <v>-</v>
      </c>
      <c r="BA21" s="147" t="str">
        <f>IFERROR('3a DTC_Other'!BA21+'2d Nil levelisation allowance'!BA21,"-")</f>
        <v>-</v>
      </c>
      <c r="BB21" s="147" t="str">
        <f>IFERROR('3a DTC_Other'!BB21+'2d Nil levelisation allowance'!BB21,"-")</f>
        <v>-</v>
      </c>
      <c r="BC21" s="147" t="str">
        <f>IFERROR('3a DTC_Other'!BC21+'2d Nil levelisation allowance'!BC21,"-")</f>
        <v>-</v>
      </c>
      <c r="BD21" s="147" t="str">
        <f>IFERROR('3a DTC_Other'!BD21+'2d Nil levelisation allowance'!BD21,"-")</f>
        <v>-</v>
      </c>
      <c r="BE21" s="147" t="str">
        <f>IFERROR('3a DTC_Other'!BE21+'2d Nil levelisation allowance'!BE21,"-")</f>
        <v>-</v>
      </c>
      <c r="BF21" s="147" t="str">
        <f>IFERROR('3a DTC_Other'!BF21+'2d Nil levelisation allowance'!BF21,"-")</f>
        <v>-</v>
      </c>
    </row>
    <row r="22" spans="1:58" x14ac:dyDescent="0.25">
      <c r="A22" s="241" t="s">
        <v>215</v>
      </c>
      <c r="B22" s="278"/>
      <c r="C22" s="281"/>
      <c r="D22" s="281"/>
      <c r="E22" s="281"/>
      <c r="F22" s="65" t="s">
        <v>63</v>
      </c>
      <c r="G22" s="66"/>
      <c r="H22" s="38"/>
      <c r="I22" s="142"/>
      <c r="J22" s="142"/>
      <c r="K22" s="142"/>
      <c r="L22" s="142"/>
      <c r="M22" s="142"/>
      <c r="N22" s="142"/>
      <c r="O22" s="142"/>
      <c r="P22" s="142"/>
      <c r="Q22" s="38"/>
      <c r="R22" s="63">
        <v>74.39</v>
      </c>
      <c r="S22" s="63">
        <v>76.08</v>
      </c>
      <c r="T22" s="63">
        <v>76.41</v>
      </c>
      <c r="U22" s="63">
        <v>79.599999999999994</v>
      </c>
      <c r="V22" s="63">
        <v>79.599999999999994</v>
      </c>
      <c r="W22" s="63">
        <v>82.66</v>
      </c>
      <c r="X22" s="63">
        <v>82.63</v>
      </c>
      <c r="Y22" s="63">
        <v>155.56</v>
      </c>
      <c r="Z22" s="63">
        <v>159.1</v>
      </c>
      <c r="AA22" s="63">
        <v>159.1</v>
      </c>
      <c r="AB22" s="63">
        <v>174.88</v>
      </c>
      <c r="AC22" s="63">
        <v>174.88</v>
      </c>
      <c r="AD22" s="63">
        <v>176.27</v>
      </c>
      <c r="AE22" s="63">
        <v>176.2</v>
      </c>
      <c r="AF22" s="63">
        <f>IFERROR('3a DTC_Other'!AF22+'2d Nil levelisation allowance'!AF22,"-")</f>
        <v>194.66765058416283</v>
      </c>
      <c r="AG22" s="147">
        <f>IFERROR('3a DTC_Other'!AG22+'2d Nil levelisation allowance'!AG22,"-")</f>
        <v>194.72525957691278</v>
      </c>
      <c r="AH22" s="147" t="str">
        <f>IFERROR('3a DTC_Other'!AH22+'2d Nil levelisation allowance'!AH22,"-")</f>
        <v>-</v>
      </c>
      <c r="AI22" s="147" t="str">
        <f>IFERROR('3a DTC_Other'!AI22+'2d Nil levelisation allowance'!AI22,"-")</f>
        <v>-</v>
      </c>
      <c r="AJ22" s="147" t="str">
        <f>IFERROR('3a DTC_Other'!AJ22+'2d Nil levelisation allowance'!AJ22,"-")</f>
        <v>-</v>
      </c>
      <c r="AK22" s="147" t="str">
        <f>IFERROR('3a DTC_Other'!AK22+'2d Nil levelisation allowance'!AK22,"-")</f>
        <v>-</v>
      </c>
      <c r="AL22" s="147" t="str">
        <f>IFERROR('3a DTC_Other'!AL22+'2d Nil levelisation allowance'!AL22,"-")</f>
        <v>-</v>
      </c>
      <c r="AM22" s="147" t="str">
        <f>IFERROR('3a DTC_Other'!AM22+'2d Nil levelisation allowance'!AM22,"-")</f>
        <v>-</v>
      </c>
      <c r="AN22" s="147" t="str">
        <f>IFERROR('3a DTC_Other'!AN22+'2d Nil levelisation allowance'!AN22,"-")</f>
        <v>-</v>
      </c>
      <c r="AO22" s="147" t="str">
        <f>IFERROR('3a DTC_Other'!AO22+'2d Nil levelisation allowance'!AO22,"-")</f>
        <v>-</v>
      </c>
      <c r="AP22" s="147" t="str">
        <f>IFERROR('3a DTC_Other'!AP22+'2d Nil levelisation allowance'!AP22,"-")</f>
        <v>-</v>
      </c>
      <c r="AQ22" s="147" t="str">
        <f>IFERROR('3a DTC_Other'!AQ22+'2d Nil levelisation allowance'!AQ22,"-")</f>
        <v>-</v>
      </c>
      <c r="AR22" s="147" t="str">
        <f>IFERROR('3a DTC_Other'!AR22+'2d Nil levelisation allowance'!AR22,"-")</f>
        <v>-</v>
      </c>
      <c r="AS22" s="147" t="str">
        <f>IFERROR('3a DTC_Other'!AS22+'2d Nil levelisation allowance'!AS22,"-")</f>
        <v>-</v>
      </c>
      <c r="AT22" s="147" t="str">
        <f>IFERROR('3a DTC_Other'!AT22+'2d Nil levelisation allowance'!AT22,"-")</f>
        <v>-</v>
      </c>
      <c r="AU22" s="147" t="str">
        <f>IFERROR('3a DTC_Other'!AU22+'2d Nil levelisation allowance'!AU22,"-")</f>
        <v>-</v>
      </c>
      <c r="AV22" s="147" t="str">
        <f>IFERROR('3a DTC_Other'!AV22+'2d Nil levelisation allowance'!AV22,"-")</f>
        <v>-</v>
      </c>
      <c r="AW22" s="147" t="str">
        <f>IFERROR('3a DTC_Other'!AW22+'2d Nil levelisation allowance'!AW22,"-")</f>
        <v>-</v>
      </c>
      <c r="AX22" s="147" t="str">
        <f>IFERROR('3a DTC_Other'!AX22+'2d Nil levelisation allowance'!AX22,"-")</f>
        <v>-</v>
      </c>
      <c r="AY22" s="147" t="str">
        <f>IFERROR('3a DTC_Other'!AY22+'2d Nil levelisation allowance'!AY22,"-")</f>
        <v>-</v>
      </c>
      <c r="AZ22" s="147" t="str">
        <f>IFERROR('3a DTC_Other'!AZ22+'2d Nil levelisation allowance'!AZ22,"-")</f>
        <v>-</v>
      </c>
      <c r="BA22" s="147" t="str">
        <f>IFERROR('3a DTC_Other'!BA22+'2d Nil levelisation allowance'!BA22,"-")</f>
        <v>-</v>
      </c>
      <c r="BB22" s="147" t="str">
        <f>IFERROR('3a DTC_Other'!BB22+'2d Nil levelisation allowance'!BB22,"-")</f>
        <v>-</v>
      </c>
      <c r="BC22" s="147" t="str">
        <f>IFERROR('3a DTC_Other'!BC22+'2d Nil levelisation allowance'!BC22,"-")</f>
        <v>-</v>
      </c>
      <c r="BD22" s="147" t="str">
        <f>IFERROR('3a DTC_Other'!BD22+'2d Nil levelisation allowance'!BD22,"-")</f>
        <v>-</v>
      </c>
      <c r="BE22" s="147" t="str">
        <f>IFERROR('3a DTC_Other'!BE22+'2d Nil levelisation allowance'!BE22,"-")</f>
        <v>-</v>
      </c>
      <c r="BF22" s="147" t="str">
        <f>IFERROR('3a DTC_Other'!BF22+'2d Nil levelisation allowance'!BF22,"-")</f>
        <v>-</v>
      </c>
    </row>
    <row r="23" spans="1:58" x14ac:dyDescent="0.25">
      <c r="A23" s="241" t="s">
        <v>216</v>
      </c>
      <c r="B23" s="278"/>
      <c r="C23" s="281"/>
      <c r="D23" s="281"/>
      <c r="E23" s="281"/>
      <c r="F23" s="65" t="s">
        <v>64</v>
      </c>
      <c r="G23" s="66"/>
      <c r="H23" s="38"/>
      <c r="I23" s="142"/>
      <c r="J23" s="142"/>
      <c r="K23" s="142"/>
      <c r="L23" s="142"/>
      <c r="M23" s="142"/>
      <c r="N23" s="142"/>
      <c r="O23" s="142"/>
      <c r="P23" s="142"/>
      <c r="Q23" s="38"/>
      <c r="R23" s="63">
        <v>78.06</v>
      </c>
      <c r="S23" s="63">
        <v>80.23</v>
      </c>
      <c r="T23" s="63">
        <v>80.569999999999993</v>
      </c>
      <c r="U23" s="63">
        <v>84.65</v>
      </c>
      <c r="V23" s="63">
        <v>84.65</v>
      </c>
      <c r="W23" s="63">
        <v>87.26</v>
      </c>
      <c r="X23" s="63">
        <v>87.23</v>
      </c>
      <c r="Y23" s="63">
        <v>167.3</v>
      </c>
      <c r="Z23" s="63">
        <v>170.84</v>
      </c>
      <c r="AA23" s="63">
        <v>170.84</v>
      </c>
      <c r="AB23" s="63">
        <v>187.59</v>
      </c>
      <c r="AC23" s="63">
        <v>187.59</v>
      </c>
      <c r="AD23" s="63">
        <v>189.02</v>
      </c>
      <c r="AE23" s="63">
        <v>188.95</v>
      </c>
      <c r="AF23" s="63">
        <f>IFERROR('3a DTC_Other'!AF23+'2d Nil levelisation allowance'!AF23,"-")</f>
        <v>218.04558589005364</v>
      </c>
      <c r="AG23" s="147">
        <f>IFERROR('3a DTC_Other'!AG23+'2d Nil levelisation allowance'!AG23,"-")</f>
        <v>218.11508165669289</v>
      </c>
      <c r="AH23" s="147" t="str">
        <f>IFERROR('3a DTC_Other'!AH23+'2d Nil levelisation allowance'!AH23,"-")</f>
        <v>-</v>
      </c>
      <c r="AI23" s="147" t="str">
        <f>IFERROR('3a DTC_Other'!AI23+'2d Nil levelisation allowance'!AI23,"-")</f>
        <v>-</v>
      </c>
      <c r="AJ23" s="147" t="str">
        <f>IFERROR('3a DTC_Other'!AJ23+'2d Nil levelisation allowance'!AJ23,"-")</f>
        <v>-</v>
      </c>
      <c r="AK23" s="147" t="str">
        <f>IFERROR('3a DTC_Other'!AK23+'2d Nil levelisation allowance'!AK23,"-")</f>
        <v>-</v>
      </c>
      <c r="AL23" s="147" t="str">
        <f>IFERROR('3a DTC_Other'!AL23+'2d Nil levelisation allowance'!AL23,"-")</f>
        <v>-</v>
      </c>
      <c r="AM23" s="147" t="str">
        <f>IFERROR('3a DTC_Other'!AM23+'2d Nil levelisation allowance'!AM23,"-")</f>
        <v>-</v>
      </c>
      <c r="AN23" s="147" t="str">
        <f>IFERROR('3a DTC_Other'!AN23+'2d Nil levelisation allowance'!AN23,"-")</f>
        <v>-</v>
      </c>
      <c r="AO23" s="147" t="str">
        <f>IFERROR('3a DTC_Other'!AO23+'2d Nil levelisation allowance'!AO23,"-")</f>
        <v>-</v>
      </c>
      <c r="AP23" s="147" t="str">
        <f>IFERROR('3a DTC_Other'!AP23+'2d Nil levelisation allowance'!AP23,"-")</f>
        <v>-</v>
      </c>
      <c r="AQ23" s="147" t="str">
        <f>IFERROR('3a DTC_Other'!AQ23+'2d Nil levelisation allowance'!AQ23,"-")</f>
        <v>-</v>
      </c>
      <c r="AR23" s="147" t="str">
        <f>IFERROR('3a DTC_Other'!AR23+'2d Nil levelisation allowance'!AR23,"-")</f>
        <v>-</v>
      </c>
      <c r="AS23" s="147" t="str">
        <f>IFERROR('3a DTC_Other'!AS23+'2d Nil levelisation allowance'!AS23,"-")</f>
        <v>-</v>
      </c>
      <c r="AT23" s="147" t="str">
        <f>IFERROR('3a DTC_Other'!AT23+'2d Nil levelisation allowance'!AT23,"-")</f>
        <v>-</v>
      </c>
      <c r="AU23" s="147" t="str">
        <f>IFERROR('3a DTC_Other'!AU23+'2d Nil levelisation allowance'!AU23,"-")</f>
        <v>-</v>
      </c>
      <c r="AV23" s="147" t="str">
        <f>IFERROR('3a DTC_Other'!AV23+'2d Nil levelisation allowance'!AV23,"-")</f>
        <v>-</v>
      </c>
      <c r="AW23" s="147" t="str">
        <f>IFERROR('3a DTC_Other'!AW23+'2d Nil levelisation allowance'!AW23,"-")</f>
        <v>-</v>
      </c>
      <c r="AX23" s="147" t="str">
        <f>IFERROR('3a DTC_Other'!AX23+'2d Nil levelisation allowance'!AX23,"-")</f>
        <v>-</v>
      </c>
      <c r="AY23" s="147" t="str">
        <f>IFERROR('3a DTC_Other'!AY23+'2d Nil levelisation allowance'!AY23,"-")</f>
        <v>-</v>
      </c>
      <c r="AZ23" s="147" t="str">
        <f>IFERROR('3a DTC_Other'!AZ23+'2d Nil levelisation allowance'!AZ23,"-")</f>
        <v>-</v>
      </c>
      <c r="BA23" s="147" t="str">
        <f>IFERROR('3a DTC_Other'!BA23+'2d Nil levelisation allowance'!BA23,"-")</f>
        <v>-</v>
      </c>
      <c r="BB23" s="147" t="str">
        <f>IFERROR('3a DTC_Other'!BB23+'2d Nil levelisation allowance'!BB23,"-")</f>
        <v>-</v>
      </c>
      <c r="BC23" s="147" t="str">
        <f>IFERROR('3a DTC_Other'!BC23+'2d Nil levelisation allowance'!BC23,"-")</f>
        <v>-</v>
      </c>
      <c r="BD23" s="147" t="str">
        <f>IFERROR('3a DTC_Other'!BD23+'2d Nil levelisation allowance'!BD23,"-")</f>
        <v>-</v>
      </c>
      <c r="BE23" s="147" t="str">
        <f>IFERROR('3a DTC_Other'!BE23+'2d Nil levelisation allowance'!BE23,"-")</f>
        <v>-</v>
      </c>
      <c r="BF23" s="147" t="str">
        <f>IFERROR('3a DTC_Other'!BF23+'2d Nil levelisation allowance'!BF23,"-")</f>
        <v>-</v>
      </c>
    </row>
    <row r="24" spans="1:58" x14ac:dyDescent="0.25">
      <c r="A24" s="241" t="s">
        <v>217</v>
      </c>
      <c r="B24" s="278"/>
      <c r="C24" s="281"/>
      <c r="D24" s="281"/>
      <c r="E24" s="281"/>
      <c r="F24" s="65" t="s">
        <v>65</v>
      </c>
      <c r="G24" s="66"/>
      <c r="H24" s="38"/>
      <c r="I24" s="142"/>
      <c r="J24" s="142"/>
      <c r="K24" s="142"/>
      <c r="L24" s="142"/>
      <c r="M24" s="142"/>
      <c r="N24" s="142"/>
      <c r="O24" s="142"/>
      <c r="P24" s="142"/>
      <c r="Q24" s="38"/>
      <c r="R24" s="63">
        <v>81.650000000000006</v>
      </c>
      <c r="S24" s="63">
        <v>83.52</v>
      </c>
      <c r="T24" s="63">
        <v>83.86</v>
      </c>
      <c r="U24" s="63">
        <v>85.47</v>
      </c>
      <c r="V24" s="63">
        <v>85.47</v>
      </c>
      <c r="W24" s="63">
        <v>89.25</v>
      </c>
      <c r="X24" s="63">
        <v>89.21</v>
      </c>
      <c r="Y24" s="63">
        <v>179.46</v>
      </c>
      <c r="Z24" s="63">
        <v>183</v>
      </c>
      <c r="AA24" s="63">
        <v>183</v>
      </c>
      <c r="AB24" s="63">
        <v>202.59</v>
      </c>
      <c r="AC24" s="63">
        <v>202.59</v>
      </c>
      <c r="AD24" s="63">
        <v>204.04</v>
      </c>
      <c r="AE24" s="63">
        <v>203.97</v>
      </c>
      <c r="AF24" s="63">
        <f>IFERROR('3a DTC_Other'!AF24+'2d Nil levelisation allowance'!AF24,"-")</f>
        <v>233.54979372663192</v>
      </c>
      <c r="AG24" s="147">
        <f>IFERROR('3a DTC_Other'!AG24+'2d Nil levelisation allowance'!AG24,"-")</f>
        <v>233.65034451588696</v>
      </c>
      <c r="AH24" s="147" t="str">
        <f>IFERROR('3a DTC_Other'!AH24+'2d Nil levelisation allowance'!AH24,"-")</f>
        <v>-</v>
      </c>
      <c r="AI24" s="147" t="str">
        <f>IFERROR('3a DTC_Other'!AI24+'2d Nil levelisation allowance'!AI24,"-")</f>
        <v>-</v>
      </c>
      <c r="AJ24" s="147" t="str">
        <f>IFERROR('3a DTC_Other'!AJ24+'2d Nil levelisation allowance'!AJ24,"-")</f>
        <v>-</v>
      </c>
      <c r="AK24" s="147" t="str">
        <f>IFERROR('3a DTC_Other'!AK24+'2d Nil levelisation allowance'!AK24,"-")</f>
        <v>-</v>
      </c>
      <c r="AL24" s="147" t="str">
        <f>IFERROR('3a DTC_Other'!AL24+'2d Nil levelisation allowance'!AL24,"-")</f>
        <v>-</v>
      </c>
      <c r="AM24" s="147" t="str">
        <f>IFERROR('3a DTC_Other'!AM24+'2d Nil levelisation allowance'!AM24,"-")</f>
        <v>-</v>
      </c>
      <c r="AN24" s="147" t="str">
        <f>IFERROR('3a DTC_Other'!AN24+'2d Nil levelisation allowance'!AN24,"-")</f>
        <v>-</v>
      </c>
      <c r="AO24" s="147" t="str">
        <f>IFERROR('3a DTC_Other'!AO24+'2d Nil levelisation allowance'!AO24,"-")</f>
        <v>-</v>
      </c>
      <c r="AP24" s="147" t="str">
        <f>IFERROR('3a DTC_Other'!AP24+'2d Nil levelisation allowance'!AP24,"-")</f>
        <v>-</v>
      </c>
      <c r="AQ24" s="147" t="str">
        <f>IFERROR('3a DTC_Other'!AQ24+'2d Nil levelisation allowance'!AQ24,"-")</f>
        <v>-</v>
      </c>
      <c r="AR24" s="147" t="str">
        <f>IFERROR('3a DTC_Other'!AR24+'2d Nil levelisation allowance'!AR24,"-")</f>
        <v>-</v>
      </c>
      <c r="AS24" s="147" t="str">
        <f>IFERROR('3a DTC_Other'!AS24+'2d Nil levelisation allowance'!AS24,"-")</f>
        <v>-</v>
      </c>
      <c r="AT24" s="147" t="str">
        <f>IFERROR('3a DTC_Other'!AT24+'2d Nil levelisation allowance'!AT24,"-")</f>
        <v>-</v>
      </c>
      <c r="AU24" s="147" t="str">
        <f>IFERROR('3a DTC_Other'!AU24+'2d Nil levelisation allowance'!AU24,"-")</f>
        <v>-</v>
      </c>
      <c r="AV24" s="147" t="str">
        <f>IFERROR('3a DTC_Other'!AV24+'2d Nil levelisation allowance'!AV24,"-")</f>
        <v>-</v>
      </c>
      <c r="AW24" s="147" t="str">
        <f>IFERROR('3a DTC_Other'!AW24+'2d Nil levelisation allowance'!AW24,"-")</f>
        <v>-</v>
      </c>
      <c r="AX24" s="147" t="str">
        <f>IFERROR('3a DTC_Other'!AX24+'2d Nil levelisation allowance'!AX24,"-")</f>
        <v>-</v>
      </c>
      <c r="AY24" s="147" t="str">
        <f>IFERROR('3a DTC_Other'!AY24+'2d Nil levelisation allowance'!AY24,"-")</f>
        <v>-</v>
      </c>
      <c r="AZ24" s="147" t="str">
        <f>IFERROR('3a DTC_Other'!AZ24+'2d Nil levelisation allowance'!AZ24,"-")</f>
        <v>-</v>
      </c>
      <c r="BA24" s="147" t="str">
        <f>IFERROR('3a DTC_Other'!BA24+'2d Nil levelisation allowance'!BA24,"-")</f>
        <v>-</v>
      </c>
      <c r="BB24" s="147" t="str">
        <f>IFERROR('3a DTC_Other'!BB24+'2d Nil levelisation allowance'!BB24,"-")</f>
        <v>-</v>
      </c>
      <c r="BC24" s="147" t="str">
        <f>IFERROR('3a DTC_Other'!BC24+'2d Nil levelisation allowance'!BC24,"-")</f>
        <v>-</v>
      </c>
      <c r="BD24" s="147" t="str">
        <f>IFERROR('3a DTC_Other'!BD24+'2d Nil levelisation allowance'!BD24,"-")</f>
        <v>-</v>
      </c>
      <c r="BE24" s="147" t="str">
        <f>IFERROR('3a DTC_Other'!BE24+'2d Nil levelisation allowance'!BE24,"-")</f>
        <v>-</v>
      </c>
      <c r="BF24" s="147" t="str">
        <f>IFERROR('3a DTC_Other'!BF24+'2d Nil levelisation allowance'!BF24,"-")</f>
        <v>-</v>
      </c>
    </row>
    <row r="25" spans="1:58" x14ac:dyDescent="0.25">
      <c r="A25" s="241" t="s">
        <v>218</v>
      </c>
      <c r="B25" s="278"/>
      <c r="C25" s="281"/>
      <c r="D25" s="281"/>
      <c r="E25" s="281"/>
      <c r="F25" s="65" t="s">
        <v>66</v>
      </c>
      <c r="G25" s="66"/>
      <c r="H25" s="38"/>
      <c r="I25" s="142"/>
      <c r="J25" s="142"/>
      <c r="K25" s="142"/>
      <c r="L25" s="142"/>
      <c r="M25" s="142"/>
      <c r="N25" s="142"/>
      <c r="O25" s="142"/>
      <c r="P25" s="142"/>
      <c r="Q25" s="38"/>
      <c r="R25" s="63">
        <v>79.14</v>
      </c>
      <c r="S25" s="63">
        <v>80.790000000000006</v>
      </c>
      <c r="T25" s="63">
        <v>81.13</v>
      </c>
      <c r="U25" s="63">
        <v>83.49</v>
      </c>
      <c r="V25" s="63">
        <v>83.49</v>
      </c>
      <c r="W25" s="63">
        <v>86.48</v>
      </c>
      <c r="X25" s="63">
        <v>86.44</v>
      </c>
      <c r="Y25" s="63">
        <v>167.38</v>
      </c>
      <c r="Z25" s="63">
        <v>170.92</v>
      </c>
      <c r="AA25" s="63">
        <v>170.92</v>
      </c>
      <c r="AB25" s="63">
        <v>187.11</v>
      </c>
      <c r="AC25" s="63">
        <v>187.11</v>
      </c>
      <c r="AD25" s="63">
        <v>188.5</v>
      </c>
      <c r="AE25" s="63">
        <v>188.43</v>
      </c>
      <c r="AF25" s="63">
        <f>IFERROR('3a DTC_Other'!AF25+'2d Nil levelisation allowance'!AF25,"-")</f>
        <v>219.89305730669065</v>
      </c>
      <c r="AG25" s="147">
        <f>IFERROR('3a DTC_Other'!AG25+'2d Nil levelisation allowance'!AG25,"-")</f>
        <v>219.9420785645363</v>
      </c>
      <c r="AH25" s="147" t="str">
        <f>IFERROR('3a DTC_Other'!AH25+'2d Nil levelisation allowance'!AH25,"-")</f>
        <v>-</v>
      </c>
      <c r="AI25" s="147" t="str">
        <f>IFERROR('3a DTC_Other'!AI25+'2d Nil levelisation allowance'!AI25,"-")</f>
        <v>-</v>
      </c>
      <c r="AJ25" s="147" t="str">
        <f>IFERROR('3a DTC_Other'!AJ25+'2d Nil levelisation allowance'!AJ25,"-")</f>
        <v>-</v>
      </c>
      <c r="AK25" s="147" t="str">
        <f>IFERROR('3a DTC_Other'!AK25+'2d Nil levelisation allowance'!AK25,"-")</f>
        <v>-</v>
      </c>
      <c r="AL25" s="147" t="str">
        <f>IFERROR('3a DTC_Other'!AL25+'2d Nil levelisation allowance'!AL25,"-")</f>
        <v>-</v>
      </c>
      <c r="AM25" s="147" t="str">
        <f>IFERROR('3a DTC_Other'!AM25+'2d Nil levelisation allowance'!AM25,"-")</f>
        <v>-</v>
      </c>
      <c r="AN25" s="147" t="str">
        <f>IFERROR('3a DTC_Other'!AN25+'2d Nil levelisation allowance'!AN25,"-")</f>
        <v>-</v>
      </c>
      <c r="AO25" s="147" t="str">
        <f>IFERROR('3a DTC_Other'!AO25+'2d Nil levelisation allowance'!AO25,"-")</f>
        <v>-</v>
      </c>
      <c r="AP25" s="147" t="str">
        <f>IFERROR('3a DTC_Other'!AP25+'2d Nil levelisation allowance'!AP25,"-")</f>
        <v>-</v>
      </c>
      <c r="AQ25" s="147" t="str">
        <f>IFERROR('3a DTC_Other'!AQ25+'2d Nil levelisation allowance'!AQ25,"-")</f>
        <v>-</v>
      </c>
      <c r="AR25" s="147" t="str">
        <f>IFERROR('3a DTC_Other'!AR25+'2d Nil levelisation allowance'!AR25,"-")</f>
        <v>-</v>
      </c>
      <c r="AS25" s="147" t="str">
        <f>IFERROR('3a DTC_Other'!AS25+'2d Nil levelisation allowance'!AS25,"-")</f>
        <v>-</v>
      </c>
      <c r="AT25" s="147" t="str">
        <f>IFERROR('3a DTC_Other'!AT25+'2d Nil levelisation allowance'!AT25,"-")</f>
        <v>-</v>
      </c>
      <c r="AU25" s="147" t="str">
        <f>IFERROR('3a DTC_Other'!AU25+'2d Nil levelisation allowance'!AU25,"-")</f>
        <v>-</v>
      </c>
      <c r="AV25" s="147" t="str">
        <f>IFERROR('3a DTC_Other'!AV25+'2d Nil levelisation allowance'!AV25,"-")</f>
        <v>-</v>
      </c>
      <c r="AW25" s="147" t="str">
        <f>IFERROR('3a DTC_Other'!AW25+'2d Nil levelisation allowance'!AW25,"-")</f>
        <v>-</v>
      </c>
      <c r="AX25" s="147" t="str">
        <f>IFERROR('3a DTC_Other'!AX25+'2d Nil levelisation allowance'!AX25,"-")</f>
        <v>-</v>
      </c>
      <c r="AY25" s="147" t="str">
        <f>IFERROR('3a DTC_Other'!AY25+'2d Nil levelisation allowance'!AY25,"-")</f>
        <v>-</v>
      </c>
      <c r="AZ25" s="147" t="str">
        <f>IFERROR('3a DTC_Other'!AZ25+'2d Nil levelisation allowance'!AZ25,"-")</f>
        <v>-</v>
      </c>
      <c r="BA25" s="147" t="str">
        <f>IFERROR('3a DTC_Other'!BA25+'2d Nil levelisation allowance'!BA25,"-")</f>
        <v>-</v>
      </c>
      <c r="BB25" s="147" t="str">
        <f>IFERROR('3a DTC_Other'!BB25+'2d Nil levelisation allowance'!BB25,"-")</f>
        <v>-</v>
      </c>
      <c r="BC25" s="147" t="str">
        <f>IFERROR('3a DTC_Other'!BC25+'2d Nil levelisation allowance'!BC25,"-")</f>
        <v>-</v>
      </c>
      <c r="BD25" s="147" t="str">
        <f>IFERROR('3a DTC_Other'!BD25+'2d Nil levelisation allowance'!BD25,"-")</f>
        <v>-</v>
      </c>
      <c r="BE25" s="147" t="str">
        <f>IFERROR('3a DTC_Other'!BE25+'2d Nil levelisation allowance'!BE25,"-")</f>
        <v>-</v>
      </c>
      <c r="BF25" s="147" t="str">
        <f>IFERROR('3a DTC_Other'!BF25+'2d Nil levelisation allowance'!BF25,"-")</f>
        <v>-</v>
      </c>
    </row>
    <row r="26" spans="1:58" ht="14.45" customHeight="1" x14ac:dyDescent="0.25">
      <c r="A26" s="241" t="s">
        <v>219</v>
      </c>
      <c r="B26" s="278"/>
      <c r="C26" s="280" t="s">
        <v>220</v>
      </c>
      <c r="D26" s="280" t="s">
        <v>49</v>
      </c>
      <c r="E26" s="280" t="s">
        <v>205</v>
      </c>
      <c r="F26" s="17" t="s">
        <v>53</v>
      </c>
      <c r="G26" s="139"/>
      <c r="H26" s="38"/>
      <c r="I26" s="142"/>
      <c r="J26" s="142"/>
      <c r="K26" s="142"/>
      <c r="L26" s="142"/>
      <c r="M26" s="142"/>
      <c r="N26" s="142"/>
      <c r="O26" s="142"/>
      <c r="P26" s="142"/>
      <c r="Q26" s="38"/>
      <c r="R26" s="63">
        <v>74.680000000000007</v>
      </c>
      <c r="S26" s="63">
        <v>78.239999999999995</v>
      </c>
      <c r="T26" s="63">
        <v>78.569999999999993</v>
      </c>
      <c r="U26" s="63">
        <v>82.02</v>
      </c>
      <c r="V26" s="63">
        <v>82.02</v>
      </c>
      <c r="W26" s="63">
        <v>85.09</v>
      </c>
      <c r="X26" s="63">
        <v>85.06</v>
      </c>
      <c r="Y26" s="63">
        <v>147.15</v>
      </c>
      <c r="Z26" s="63">
        <v>150.69999999999999</v>
      </c>
      <c r="AA26" s="63">
        <v>150.69999999999999</v>
      </c>
      <c r="AB26" s="63">
        <v>179.06</v>
      </c>
      <c r="AC26" s="63">
        <v>179.06</v>
      </c>
      <c r="AD26" s="63">
        <v>180.09</v>
      </c>
      <c r="AE26" s="63">
        <v>180.03</v>
      </c>
      <c r="AF26" s="63">
        <f>IFERROR('3a DTC_Other'!AF26+'2d Nil levelisation allowance'!AF26,"-")</f>
        <v>177.32499210928432</v>
      </c>
      <c r="AG26" s="147">
        <f>IFERROR('3a DTC_Other'!AG26+'2d Nil levelisation allowance'!AG26,"-")</f>
        <v>177.19493407461175</v>
      </c>
      <c r="AH26" s="147" t="str">
        <f>IFERROR('3a DTC_Other'!AH26+'2d Nil levelisation allowance'!AH26,"-")</f>
        <v>-</v>
      </c>
      <c r="AI26" s="147" t="str">
        <f>IFERROR('3a DTC_Other'!AI26+'2d Nil levelisation allowance'!AI26,"-")</f>
        <v>-</v>
      </c>
      <c r="AJ26" s="147" t="str">
        <f>IFERROR('3a DTC_Other'!AJ26+'2d Nil levelisation allowance'!AJ26,"-")</f>
        <v>-</v>
      </c>
      <c r="AK26" s="147" t="str">
        <f>IFERROR('3a DTC_Other'!AK26+'2d Nil levelisation allowance'!AK26,"-")</f>
        <v>-</v>
      </c>
      <c r="AL26" s="147" t="str">
        <f>IFERROR('3a DTC_Other'!AL26+'2d Nil levelisation allowance'!AL26,"-")</f>
        <v>-</v>
      </c>
      <c r="AM26" s="147" t="str">
        <f>IFERROR('3a DTC_Other'!AM26+'2d Nil levelisation allowance'!AM26,"-")</f>
        <v>-</v>
      </c>
      <c r="AN26" s="147" t="str">
        <f>IFERROR('3a DTC_Other'!AN26+'2d Nil levelisation allowance'!AN26,"-")</f>
        <v>-</v>
      </c>
      <c r="AO26" s="147" t="str">
        <f>IFERROR('3a DTC_Other'!AO26+'2d Nil levelisation allowance'!AO26,"-")</f>
        <v>-</v>
      </c>
      <c r="AP26" s="147" t="str">
        <f>IFERROR('3a DTC_Other'!AP26+'2d Nil levelisation allowance'!AP26,"-")</f>
        <v>-</v>
      </c>
      <c r="AQ26" s="147" t="str">
        <f>IFERROR('3a DTC_Other'!AQ26+'2d Nil levelisation allowance'!AQ26,"-")</f>
        <v>-</v>
      </c>
      <c r="AR26" s="147" t="str">
        <f>IFERROR('3a DTC_Other'!AR26+'2d Nil levelisation allowance'!AR26,"-")</f>
        <v>-</v>
      </c>
      <c r="AS26" s="147" t="str">
        <f>IFERROR('3a DTC_Other'!AS26+'2d Nil levelisation allowance'!AS26,"-")</f>
        <v>-</v>
      </c>
      <c r="AT26" s="147" t="str">
        <f>IFERROR('3a DTC_Other'!AT26+'2d Nil levelisation allowance'!AT26,"-")</f>
        <v>-</v>
      </c>
      <c r="AU26" s="147" t="str">
        <f>IFERROR('3a DTC_Other'!AU26+'2d Nil levelisation allowance'!AU26,"-")</f>
        <v>-</v>
      </c>
      <c r="AV26" s="147" t="str">
        <f>IFERROR('3a DTC_Other'!AV26+'2d Nil levelisation allowance'!AV26,"-")</f>
        <v>-</v>
      </c>
      <c r="AW26" s="147" t="str">
        <f>IFERROR('3a DTC_Other'!AW26+'2d Nil levelisation allowance'!AW26,"-")</f>
        <v>-</v>
      </c>
      <c r="AX26" s="147" t="str">
        <f>IFERROR('3a DTC_Other'!AX26+'2d Nil levelisation allowance'!AX26,"-")</f>
        <v>-</v>
      </c>
      <c r="AY26" s="147" t="str">
        <f>IFERROR('3a DTC_Other'!AY26+'2d Nil levelisation allowance'!AY26,"-")</f>
        <v>-</v>
      </c>
      <c r="AZ26" s="147" t="str">
        <f>IFERROR('3a DTC_Other'!AZ26+'2d Nil levelisation allowance'!AZ26,"-")</f>
        <v>-</v>
      </c>
      <c r="BA26" s="147" t="str">
        <f>IFERROR('3a DTC_Other'!BA26+'2d Nil levelisation allowance'!BA26,"-")</f>
        <v>-</v>
      </c>
      <c r="BB26" s="147" t="str">
        <f>IFERROR('3a DTC_Other'!BB26+'2d Nil levelisation allowance'!BB26,"-")</f>
        <v>-</v>
      </c>
      <c r="BC26" s="147" t="str">
        <f>IFERROR('3a DTC_Other'!BC26+'2d Nil levelisation allowance'!BC26,"-")</f>
        <v>-</v>
      </c>
      <c r="BD26" s="147" t="str">
        <f>IFERROR('3a DTC_Other'!BD26+'2d Nil levelisation allowance'!BD26,"-")</f>
        <v>-</v>
      </c>
      <c r="BE26" s="147" t="str">
        <f>IFERROR('3a DTC_Other'!BE26+'2d Nil levelisation allowance'!BE26,"-")</f>
        <v>-</v>
      </c>
      <c r="BF26" s="147" t="str">
        <f>IFERROR('3a DTC_Other'!BF26+'2d Nil levelisation allowance'!BF26,"-")</f>
        <v>-</v>
      </c>
    </row>
    <row r="27" spans="1:58" x14ac:dyDescent="0.25">
      <c r="A27" s="241" t="s">
        <v>221</v>
      </c>
      <c r="B27" s="278"/>
      <c r="C27" s="281"/>
      <c r="D27" s="281"/>
      <c r="E27" s="281"/>
      <c r="F27" s="17" t="s">
        <v>54</v>
      </c>
      <c r="G27" s="66"/>
      <c r="H27" s="38"/>
      <c r="I27" s="142"/>
      <c r="J27" s="142"/>
      <c r="K27" s="142"/>
      <c r="L27" s="142"/>
      <c r="M27" s="142"/>
      <c r="N27" s="142"/>
      <c r="O27" s="142"/>
      <c r="P27" s="142"/>
      <c r="Q27" s="38"/>
      <c r="R27" s="63">
        <v>82.42</v>
      </c>
      <c r="S27" s="63">
        <v>85.57</v>
      </c>
      <c r="T27" s="63">
        <v>85.9</v>
      </c>
      <c r="U27" s="63">
        <v>92.38</v>
      </c>
      <c r="V27" s="63">
        <v>92.38</v>
      </c>
      <c r="W27" s="63">
        <v>92.31</v>
      </c>
      <c r="X27" s="63">
        <v>92.27</v>
      </c>
      <c r="Y27" s="63">
        <v>170.33</v>
      </c>
      <c r="Z27" s="63">
        <v>173.89</v>
      </c>
      <c r="AA27" s="63">
        <v>173.89</v>
      </c>
      <c r="AB27" s="63">
        <v>198.58</v>
      </c>
      <c r="AC27" s="63">
        <v>198.58</v>
      </c>
      <c r="AD27" s="63">
        <v>199.67</v>
      </c>
      <c r="AE27" s="63">
        <v>199.6</v>
      </c>
      <c r="AF27" s="63">
        <f>IFERROR('3a DTC_Other'!AF27+'2d Nil levelisation allowance'!AF27,"-")</f>
        <v>246.58820605583955</v>
      </c>
      <c r="AG27" s="147">
        <f>IFERROR('3a DTC_Other'!AG27+'2d Nil levelisation allowance'!AG27,"-")</f>
        <v>246.48860436657762</v>
      </c>
      <c r="AH27" s="147" t="str">
        <f>IFERROR('3a DTC_Other'!AH27+'2d Nil levelisation allowance'!AH27,"-")</f>
        <v>-</v>
      </c>
      <c r="AI27" s="147" t="str">
        <f>IFERROR('3a DTC_Other'!AI27+'2d Nil levelisation allowance'!AI27,"-")</f>
        <v>-</v>
      </c>
      <c r="AJ27" s="147" t="str">
        <f>IFERROR('3a DTC_Other'!AJ27+'2d Nil levelisation allowance'!AJ27,"-")</f>
        <v>-</v>
      </c>
      <c r="AK27" s="147" t="str">
        <f>IFERROR('3a DTC_Other'!AK27+'2d Nil levelisation allowance'!AK27,"-")</f>
        <v>-</v>
      </c>
      <c r="AL27" s="147" t="str">
        <f>IFERROR('3a DTC_Other'!AL27+'2d Nil levelisation allowance'!AL27,"-")</f>
        <v>-</v>
      </c>
      <c r="AM27" s="147" t="str">
        <f>IFERROR('3a DTC_Other'!AM27+'2d Nil levelisation allowance'!AM27,"-")</f>
        <v>-</v>
      </c>
      <c r="AN27" s="147" t="str">
        <f>IFERROR('3a DTC_Other'!AN27+'2d Nil levelisation allowance'!AN27,"-")</f>
        <v>-</v>
      </c>
      <c r="AO27" s="147" t="str">
        <f>IFERROR('3a DTC_Other'!AO27+'2d Nil levelisation allowance'!AO27,"-")</f>
        <v>-</v>
      </c>
      <c r="AP27" s="147" t="str">
        <f>IFERROR('3a DTC_Other'!AP27+'2d Nil levelisation allowance'!AP27,"-")</f>
        <v>-</v>
      </c>
      <c r="AQ27" s="147" t="str">
        <f>IFERROR('3a DTC_Other'!AQ27+'2d Nil levelisation allowance'!AQ27,"-")</f>
        <v>-</v>
      </c>
      <c r="AR27" s="147" t="str">
        <f>IFERROR('3a DTC_Other'!AR27+'2d Nil levelisation allowance'!AR27,"-")</f>
        <v>-</v>
      </c>
      <c r="AS27" s="147" t="str">
        <f>IFERROR('3a DTC_Other'!AS27+'2d Nil levelisation allowance'!AS27,"-")</f>
        <v>-</v>
      </c>
      <c r="AT27" s="147" t="str">
        <f>IFERROR('3a DTC_Other'!AT27+'2d Nil levelisation allowance'!AT27,"-")</f>
        <v>-</v>
      </c>
      <c r="AU27" s="147" t="str">
        <f>IFERROR('3a DTC_Other'!AU27+'2d Nil levelisation allowance'!AU27,"-")</f>
        <v>-</v>
      </c>
      <c r="AV27" s="147" t="str">
        <f>IFERROR('3a DTC_Other'!AV27+'2d Nil levelisation allowance'!AV27,"-")</f>
        <v>-</v>
      </c>
      <c r="AW27" s="147" t="str">
        <f>IFERROR('3a DTC_Other'!AW27+'2d Nil levelisation allowance'!AW27,"-")</f>
        <v>-</v>
      </c>
      <c r="AX27" s="147" t="str">
        <f>IFERROR('3a DTC_Other'!AX27+'2d Nil levelisation allowance'!AX27,"-")</f>
        <v>-</v>
      </c>
      <c r="AY27" s="147" t="str">
        <f>IFERROR('3a DTC_Other'!AY27+'2d Nil levelisation allowance'!AY27,"-")</f>
        <v>-</v>
      </c>
      <c r="AZ27" s="147" t="str">
        <f>IFERROR('3a DTC_Other'!AZ27+'2d Nil levelisation allowance'!AZ27,"-")</f>
        <v>-</v>
      </c>
      <c r="BA27" s="147" t="str">
        <f>IFERROR('3a DTC_Other'!BA27+'2d Nil levelisation allowance'!BA27,"-")</f>
        <v>-</v>
      </c>
      <c r="BB27" s="147" t="str">
        <f>IFERROR('3a DTC_Other'!BB27+'2d Nil levelisation allowance'!BB27,"-")</f>
        <v>-</v>
      </c>
      <c r="BC27" s="147" t="str">
        <f>IFERROR('3a DTC_Other'!BC27+'2d Nil levelisation allowance'!BC27,"-")</f>
        <v>-</v>
      </c>
      <c r="BD27" s="147" t="str">
        <f>IFERROR('3a DTC_Other'!BD27+'2d Nil levelisation allowance'!BD27,"-")</f>
        <v>-</v>
      </c>
      <c r="BE27" s="147" t="str">
        <f>IFERROR('3a DTC_Other'!BE27+'2d Nil levelisation allowance'!BE27,"-")</f>
        <v>-</v>
      </c>
      <c r="BF27" s="147" t="str">
        <f>IFERROR('3a DTC_Other'!BF27+'2d Nil levelisation allowance'!BF27,"-")</f>
        <v>-</v>
      </c>
    </row>
    <row r="28" spans="1:58" x14ac:dyDescent="0.25">
      <c r="A28" s="241" t="s">
        <v>222</v>
      </c>
      <c r="B28" s="278"/>
      <c r="C28" s="281"/>
      <c r="D28" s="281"/>
      <c r="E28" s="281"/>
      <c r="F28" s="17" t="s">
        <v>55</v>
      </c>
      <c r="G28" s="66"/>
      <c r="H28" s="38"/>
      <c r="I28" s="142"/>
      <c r="J28" s="142"/>
      <c r="K28" s="142"/>
      <c r="L28" s="142"/>
      <c r="M28" s="142"/>
      <c r="N28" s="142"/>
      <c r="O28" s="142"/>
      <c r="P28" s="142"/>
      <c r="Q28" s="38"/>
      <c r="R28" s="63">
        <v>81.67</v>
      </c>
      <c r="S28" s="63">
        <v>86.35</v>
      </c>
      <c r="T28" s="63">
        <v>86.69</v>
      </c>
      <c r="U28" s="63">
        <v>92.83</v>
      </c>
      <c r="V28" s="63">
        <v>92.83</v>
      </c>
      <c r="W28" s="63">
        <v>93.58</v>
      </c>
      <c r="X28" s="63">
        <v>93.55</v>
      </c>
      <c r="Y28" s="63">
        <v>168.99</v>
      </c>
      <c r="Z28" s="63">
        <v>172.54</v>
      </c>
      <c r="AA28" s="63">
        <v>172.54</v>
      </c>
      <c r="AB28" s="63">
        <v>193.61</v>
      </c>
      <c r="AC28" s="63">
        <v>193.61</v>
      </c>
      <c r="AD28" s="63">
        <v>194.69</v>
      </c>
      <c r="AE28" s="63">
        <v>194.62</v>
      </c>
      <c r="AF28" s="63">
        <f>IFERROR('3a DTC_Other'!AF28+'2d Nil levelisation allowance'!AF28,"-")</f>
        <v>234.28344400552817</v>
      </c>
      <c r="AG28" s="147">
        <f>IFERROR('3a DTC_Other'!AG28+'2d Nil levelisation allowance'!AG28,"-")</f>
        <v>234.20107572859234</v>
      </c>
      <c r="AH28" s="147" t="str">
        <f>IFERROR('3a DTC_Other'!AH28+'2d Nil levelisation allowance'!AH28,"-")</f>
        <v>-</v>
      </c>
      <c r="AI28" s="147" t="str">
        <f>IFERROR('3a DTC_Other'!AI28+'2d Nil levelisation allowance'!AI28,"-")</f>
        <v>-</v>
      </c>
      <c r="AJ28" s="147" t="str">
        <f>IFERROR('3a DTC_Other'!AJ28+'2d Nil levelisation allowance'!AJ28,"-")</f>
        <v>-</v>
      </c>
      <c r="AK28" s="147" t="str">
        <f>IFERROR('3a DTC_Other'!AK28+'2d Nil levelisation allowance'!AK28,"-")</f>
        <v>-</v>
      </c>
      <c r="AL28" s="147" t="str">
        <f>IFERROR('3a DTC_Other'!AL28+'2d Nil levelisation allowance'!AL28,"-")</f>
        <v>-</v>
      </c>
      <c r="AM28" s="147" t="str">
        <f>IFERROR('3a DTC_Other'!AM28+'2d Nil levelisation allowance'!AM28,"-")</f>
        <v>-</v>
      </c>
      <c r="AN28" s="147" t="str">
        <f>IFERROR('3a DTC_Other'!AN28+'2d Nil levelisation allowance'!AN28,"-")</f>
        <v>-</v>
      </c>
      <c r="AO28" s="147" t="str">
        <f>IFERROR('3a DTC_Other'!AO28+'2d Nil levelisation allowance'!AO28,"-")</f>
        <v>-</v>
      </c>
      <c r="AP28" s="147" t="str">
        <f>IFERROR('3a DTC_Other'!AP28+'2d Nil levelisation allowance'!AP28,"-")</f>
        <v>-</v>
      </c>
      <c r="AQ28" s="147" t="str">
        <f>IFERROR('3a DTC_Other'!AQ28+'2d Nil levelisation allowance'!AQ28,"-")</f>
        <v>-</v>
      </c>
      <c r="AR28" s="147" t="str">
        <f>IFERROR('3a DTC_Other'!AR28+'2d Nil levelisation allowance'!AR28,"-")</f>
        <v>-</v>
      </c>
      <c r="AS28" s="147" t="str">
        <f>IFERROR('3a DTC_Other'!AS28+'2d Nil levelisation allowance'!AS28,"-")</f>
        <v>-</v>
      </c>
      <c r="AT28" s="147" t="str">
        <f>IFERROR('3a DTC_Other'!AT28+'2d Nil levelisation allowance'!AT28,"-")</f>
        <v>-</v>
      </c>
      <c r="AU28" s="147" t="str">
        <f>IFERROR('3a DTC_Other'!AU28+'2d Nil levelisation allowance'!AU28,"-")</f>
        <v>-</v>
      </c>
      <c r="AV28" s="147" t="str">
        <f>IFERROR('3a DTC_Other'!AV28+'2d Nil levelisation allowance'!AV28,"-")</f>
        <v>-</v>
      </c>
      <c r="AW28" s="147" t="str">
        <f>IFERROR('3a DTC_Other'!AW28+'2d Nil levelisation allowance'!AW28,"-")</f>
        <v>-</v>
      </c>
      <c r="AX28" s="147" t="str">
        <f>IFERROR('3a DTC_Other'!AX28+'2d Nil levelisation allowance'!AX28,"-")</f>
        <v>-</v>
      </c>
      <c r="AY28" s="147" t="str">
        <f>IFERROR('3a DTC_Other'!AY28+'2d Nil levelisation allowance'!AY28,"-")</f>
        <v>-</v>
      </c>
      <c r="AZ28" s="147" t="str">
        <f>IFERROR('3a DTC_Other'!AZ28+'2d Nil levelisation allowance'!AZ28,"-")</f>
        <v>-</v>
      </c>
      <c r="BA28" s="147" t="str">
        <f>IFERROR('3a DTC_Other'!BA28+'2d Nil levelisation allowance'!BA28,"-")</f>
        <v>-</v>
      </c>
      <c r="BB28" s="147" t="str">
        <f>IFERROR('3a DTC_Other'!BB28+'2d Nil levelisation allowance'!BB28,"-")</f>
        <v>-</v>
      </c>
      <c r="BC28" s="147" t="str">
        <f>IFERROR('3a DTC_Other'!BC28+'2d Nil levelisation allowance'!BC28,"-")</f>
        <v>-</v>
      </c>
      <c r="BD28" s="147" t="str">
        <f>IFERROR('3a DTC_Other'!BD28+'2d Nil levelisation allowance'!BD28,"-")</f>
        <v>-</v>
      </c>
      <c r="BE28" s="147" t="str">
        <f>IFERROR('3a DTC_Other'!BE28+'2d Nil levelisation allowance'!BE28,"-")</f>
        <v>-</v>
      </c>
      <c r="BF28" s="147" t="str">
        <f>IFERROR('3a DTC_Other'!BF28+'2d Nil levelisation allowance'!BF28,"-")</f>
        <v>-</v>
      </c>
    </row>
    <row r="29" spans="1:58" x14ac:dyDescent="0.25">
      <c r="A29" s="241" t="s">
        <v>223</v>
      </c>
      <c r="B29" s="278"/>
      <c r="C29" s="281"/>
      <c r="D29" s="281"/>
      <c r="E29" s="281"/>
      <c r="F29" s="17" t="s">
        <v>56</v>
      </c>
      <c r="G29" s="66"/>
      <c r="H29" s="38"/>
      <c r="I29" s="142"/>
      <c r="J29" s="142"/>
      <c r="K29" s="142"/>
      <c r="L29" s="142"/>
      <c r="M29" s="142"/>
      <c r="N29" s="142"/>
      <c r="O29" s="142"/>
      <c r="P29" s="142"/>
      <c r="Q29" s="38"/>
      <c r="R29" s="63">
        <v>92.29</v>
      </c>
      <c r="S29" s="63">
        <v>89.72</v>
      </c>
      <c r="T29" s="63">
        <v>90.06</v>
      </c>
      <c r="U29" s="63">
        <v>92.49</v>
      </c>
      <c r="V29" s="63">
        <v>92.49</v>
      </c>
      <c r="W29" s="63">
        <v>95.56</v>
      </c>
      <c r="X29" s="63">
        <v>95.53</v>
      </c>
      <c r="Y29" s="63">
        <v>174.3</v>
      </c>
      <c r="Z29" s="63">
        <v>177.85</v>
      </c>
      <c r="AA29" s="63">
        <v>177.85</v>
      </c>
      <c r="AB29" s="63">
        <v>205.35</v>
      </c>
      <c r="AC29" s="63">
        <v>205.35</v>
      </c>
      <c r="AD29" s="63">
        <v>206.41</v>
      </c>
      <c r="AE29" s="63">
        <v>206.35</v>
      </c>
      <c r="AF29" s="63">
        <f>IFERROR('3a DTC_Other'!AF29+'2d Nil levelisation allowance'!AF29,"-")</f>
        <v>216.37630711915071</v>
      </c>
      <c r="AG29" s="147">
        <f>IFERROR('3a DTC_Other'!AG29+'2d Nil levelisation allowance'!AG29,"-")</f>
        <v>216.26891084374014</v>
      </c>
      <c r="AH29" s="147" t="str">
        <f>IFERROR('3a DTC_Other'!AH29+'2d Nil levelisation allowance'!AH29,"-")</f>
        <v>-</v>
      </c>
      <c r="AI29" s="147" t="str">
        <f>IFERROR('3a DTC_Other'!AI29+'2d Nil levelisation allowance'!AI29,"-")</f>
        <v>-</v>
      </c>
      <c r="AJ29" s="147" t="str">
        <f>IFERROR('3a DTC_Other'!AJ29+'2d Nil levelisation allowance'!AJ29,"-")</f>
        <v>-</v>
      </c>
      <c r="AK29" s="147" t="str">
        <f>IFERROR('3a DTC_Other'!AK29+'2d Nil levelisation allowance'!AK29,"-")</f>
        <v>-</v>
      </c>
      <c r="AL29" s="147" t="str">
        <f>IFERROR('3a DTC_Other'!AL29+'2d Nil levelisation allowance'!AL29,"-")</f>
        <v>-</v>
      </c>
      <c r="AM29" s="147" t="str">
        <f>IFERROR('3a DTC_Other'!AM29+'2d Nil levelisation allowance'!AM29,"-")</f>
        <v>-</v>
      </c>
      <c r="AN29" s="147" t="str">
        <f>IFERROR('3a DTC_Other'!AN29+'2d Nil levelisation allowance'!AN29,"-")</f>
        <v>-</v>
      </c>
      <c r="AO29" s="147" t="str">
        <f>IFERROR('3a DTC_Other'!AO29+'2d Nil levelisation allowance'!AO29,"-")</f>
        <v>-</v>
      </c>
      <c r="AP29" s="147" t="str">
        <f>IFERROR('3a DTC_Other'!AP29+'2d Nil levelisation allowance'!AP29,"-")</f>
        <v>-</v>
      </c>
      <c r="AQ29" s="147" t="str">
        <f>IFERROR('3a DTC_Other'!AQ29+'2d Nil levelisation allowance'!AQ29,"-")</f>
        <v>-</v>
      </c>
      <c r="AR29" s="147" t="str">
        <f>IFERROR('3a DTC_Other'!AR29+'2d Nil levelisation allowance'!AR29,"-")</f>
        <v>-</v>
      </c>
      <c r="AS29" s="147" t="str">
        <f>IFERROR('3a DTC_Other'!AS29+'2d Nil levelisation allowance'!AS29,"-")</f>
        <v>-</v>
      </c>
      <c r="AT29" s="147" t="str">
        <f>IFERROR('3a DTC_Other'!AT29+'2d Nil levelisation allowance'!AT29,"-")</f>
        <v>-</v>
      </c>
      <c r="AU29" s="147" t="str">
        <f>IFERROR('3a DTC_Other'!AU29+'2d Nil levelisation allowance'!AU29,"-")</f>
        <v>-</v>
      </c>
      <c r="AV29" s="147" t="str">
        <f>IFERROR('3a DTC_Other'!AV29+'2d Nil levelisation allowance'!AV29,"-")</f>
        <v>-</v>
      </c>
      <c r="AW29" s="147" t="str">
        <f>IFERROR('3a DTC_Other'!AW29+'2d Nil levelisation allowance'!AW29,"-")</f>
        <v>-</v>
      </c>
      <c r="AX29" s="147" t="str">
        <f>IFERROR('3a DTC_Other'!AX29+'2d Nil levelisation allowance'!AX29,"-")</f>
        <v>-</v>
      </c>
      <c r="AY29" s="147" t="str">
        <f>IFERROR('3a DTC_Other'!AY29+'2d Nil levelisation allowance'!AY29,"-")</f>
        <v>-</v>
      </c>
      <c r="AZ29" s="147" t="str">
        <f>IFERROR('3a DTC_Other'!AZ29+'2d Nil levelisation allowance'!AZ29,"-")</f>
        <v>-</v>
      </c>
      <c r="BA29" s="147" t="str">
        <f>IFERROR('3a DTC_Other'!BA29+'2d Nil levelisation allowance'!BA29,"-")</f>
        <v>-</v>
      </c>
      <c r="BB29" s="147" t="str">
        <f>IFERROR('3a DTC_Other'!BB29+'2d Nil levelisation allowance'!BB29,"-")</f>
        <v>-</v>
      </c>
      <c r="BC29" s="147" t="str">
        <f>IFERROR('3a DTC_Other'!BC29+'2d Nil levelisation allowance'!BC29,"-")</f>
        <v>-</v>
      </c>
      <c r="BD29" s="147" t="str">
        <f>IFERROR('3a DTC_Other'!BD29+'2d Nil levelisation allowance'!BD29,"-")</f>
        <v>-</v>
      </c>
      <c r="BE29" s="147" t="str">
        <f>IFERROR('3a DTC_Other'!BE29+'2d Nil levelisation allowance'!BE29,"-")</f>
        <v>-</v>
      </c>
      <c r="BF29" s="147" t="str">
        <f>IFERROR('3a DTC_Other'!BF29+'2d Nil levelisation allowance'!BF29,"-")</f>
        <v>-</v>
      </c>
    </row>
    <row r="30" spans="1:58" x14ac:dyDescent="0.25">
      <c r="A30" s="241" t="s">
        <v>224</v>
      </c>
      <c r="B30" s="278"/>
      <c r="C30" s="281"/>
      <c r="D30" s="281"/>
      <c r="E30" s="281"/>
      <c r="F30" s="17" t="s">
        <v>57</v>
      </c>
      <c r="G30" s="66"/>
      <c r="H30" s="38"/>
      <c r="I30" s="142"/>
      <c r="J30" s="142"/>
      <c r="K30" s="142"/>
      <c r="L30" s="142"/>
      <c r="M30" s="142"/>
      <c r="N30" s="142"/>
      <c r="O30" s="142"/>
      <c r="P30" s="142"/>
      <c r="Q30" s="38"/>
      <c r="R30" s="63">
        <v>73.37</v>
      </c>
      <c r="S30" s="63">
        <v>76.33</v>
      </c>
      <c r="T30" s="63">
        <v>76.67</v>
      </c>
      <c r="U30" s="63">
        <v>80.489999999999995</v>
      </c>
      <c r="V30" s="63">
        <v>80.489999999999995</v>
      </c>
      <c r="W30" s="63">
        <v>84.15</v>
      </c>
      <c r="X30" s="63">
        <v>84.12</v>
      </c>
      <c r="Y30" s="63">
        <v>151.15</v>
      </c>
      <c r="Z30" s="63">
        <v>154.69999999999999</v>
      </c>
      <c r="AA30" s="63">
        <v>154.69999999999999</v>
      </c>
      <c r="AB30" s="63">
        <v>172.74</v>
      </c>
      <c r="AC30" s="63">
        <v>172.74</v>
      </c>
      <c r="AD30" s="63">
        <v>173.74</v>
      </c>
      <c r="AE30" s="63">
        <v>173.68</v>
      </c>
      <c r="AF30" s="63">
        <f>IFERROR('3a DTC_Other'!AF30+'2d Nil levelisation allowance'!AF30,"-")</f>
        <v>221.50238689976933</v>
      </c>
      <c r="AG30" s="147">
        <f>IFERROR('3a DTC_Other'!AG30+'2d Nil levelisation allowance'!AG30,"-")</f>
        <v>221.42523944589357</v>
      </c>
      <c r="AH30" s="147" t="str">
        <f>IFERROR('3a DTC_Other'!AH30+'2d Nil levelisation allowance'!AH30,"-")</f>
        <v>-</v>
      </c>
      <c r="AI30" s="147" t="str">
        <f>IFERROR('3a DTC_Other'!AI30+'2d Nil levelisation allowance'!AI30,"-")</f>
        <v>-</v>
      </c>
      <c r="AJ30" s="147" t="str">
        <f>IFERROR('3a DTC_Other'!AJ30+'2d Nil levelisation allowance'!AJ30,"-")</f>
        <v>-</v>
      </c>
      <c r="AK30" s="147" t="str">
        <f>IFERROR('3a DTC_Other'!AK30+'2d Nil levelisation allowance'!AK30,"-")</f>
        <v>-</v>
      </c>
      <c r="AL30" s="147" t="str">
        <f>IFERROR('3a DTC_Other'!AL30+'2d Nil levelisation allowance'!AL30,"-")</f>
        <v>-</v>
      </c>
      <c r="AM30" s="147" t="str">
        <f>IFERROR('3a DTC_Other'!AM30+'2d Nil levelisation allowance'!AM30,"-")</f>
        <v>-</v>
      </c>
      <c r="AN30" s="147" t="str">
        <f>IFERROR('3a DTC_Other'!AN30+'2d Nil levelisation allowance'!AN30,"-")</f>
        <v>-</v>
      </c>
      <c r="AO30" s="147" t="str">
        <f>IFERROR('3a DTC_Other'!AO30+'2d Nil levelisation allowance'!AO30,"-")</f>
        <v>-</v>
      </c>
      <c r="AP30" s="147" t="str">
        <f>IFERROR('3a DTC_Other'!AP30+'2d Nil levelisation allowance'!AP30,"-")</f>
        <v>-</v>
      </c>
      <c r="AQ30" s="147" t="str">
        <f>IFERROR('3a DTC_Other'!AQ30+'2d Nil levelisation allowance'!AQ30,"-")</f>
        <v>-</v>
      </c>
      <c r="AR30" s="147" t="str">
        <f>IFERROR('3a DTC_Other'!AR30+'2d Nil levelisation allowance'!AR30,"-")</f>
        <v>-</v>
      </c>
      <c r="AS30" s="147" t="str">
        <f>IFERROR('3a DTC_Other'!AS30+'2d Nil levelisation allowance'!AS30,"-")</f>
        <v>-</v>
      </c>
      <c r="AT30" s="147" t="str">
        <f>IFERROR('3a DTC_Other'!AT30+'2d Nil levelisation allowance'!AT30,"-")</f>
        <v>-</v>
      </c>
      <c r="AU30" s="147" t="str">
        <f>IFERROR('3a DTC_Other'!AU30+'2d Nil levelisation allowance'!AU30,"-")</f>
        <v>-</v>
      </c>
      <c r="AV30" s="147" t="str">
        <f>IFERROR('3a DTC_Other'!AV30+'2d Nil levelisation allowance'!AV30,"-")</f>
        <v>-</v>
      </c>
      <c r="AW30" s="147" t="str">
        <f>IFERROR('3a DTC_Other'!AW30+'2d Nil levelisation allowance'!AW30,"-")</f>
        <v>-</v>
      </c>
      <c r="AX30" s="147" t="str">
        <f>IFERROR('3a DTC_Other'!AX30+'2d Nil levelisation allowance'!AX30,"-")</f>
        <v>-</v>
      </c>
      <c r="AY30" s="147" t="str">
        <f>IFERROR('3a DTC_Other'!AY30+'2d Nil levelisation allowance'!AY30,"-")</f>
        <v>-</v>
      </c>
      <c r="AZ30" s="147" t="str">
        <f>IFERROR('3a DTC_Other'!AZ30+'2d Nil levelisation allowance'!AZ30,"-")</f>
        <v>-</v>
      </c>
      <c r="BA30" s="147" t="str">
        <f>IFERROR('3a DTC_Other'!BA30+'2d Nil levelisation allowance'!BA30,"-")</f>
        <v>-</v>
      </c>
      <c r="BB30" s="147" t="str">
        <f>IFERROR('3a DTC_Other'!BB30+'2d Nil levelisation allowance'!BB30,"-")</f>
        <v>-</v>
      </c>
      <c r="BC30" s="147" t="str">
        <f>IFERROR('3a DTC_Other'!BC30+'2d Nil levelisation allowance'!BC30,"-")</f>
        <v>-</v>
      </c>
      <c r="BD30" s="147" t="str">
        <f>IFERROR('3a DTC_Other'!BD30+'2d Nil levelisation allowance'!BD30,"-")</f>
        <v>-</v>
      </c>
      <c r="BE30" s="147" t="str">
        <f>IFERROR('3a DTC_Other'!BE30+'2d Nil levelisation allowance'!BE30,"-")</f>
        <v>-</v>
      </c>
      <c r="BF30" s="147" t="str">
        <f>IFERROR('3a DTC_Other'!BF30+'2d Nil levelisation allowance'!BF30,"-")</f>
        <v>-</v>
      </c>
    </row>
    <row r="31" spans="1:58" x14ac:dyDescent="0.25">
      <c r="A31" s="241" t="s">
        <v>225</v>
      </c>
      <c r="B31" s="278"/>
      <c r="C31" s="281"/>
      <c r="D31" s="281"/>
      <c r="E31" s="281"/>
      <c r="F31" s="17" t="s">
        <v>58</v>
      </c>
      <c r="G31" s="66"/>
      <c r="H31" s="38"/>
      <c r="I31" s="142"/>
      <c r="J31" s="142"/>
      <c r="K31" s="142"/>
      <c r="L31" s="142"/>
      <c r="M31" s="142"/>
      <c r="N31" s="142"/>
      <c r="O31" s="142"/>
      <c r="P31" s="142"/>
      <c r="Q31" s="38"/>
      <c r="R31" s="63">
        <v>81.37</v>
      </c>
      <c r="S31" s="63">
        <v>82.05</v>
      </c>
      <c r="T31" s="63">
        <v>82.39</v>
      </c>
      <c r="U31" s="63">
        <v>83.52</v>
      </c>
      <c r="V31" s="63">
        <v>83.52</v>
      </c>
      <c r="W31" s="63">
        <v>86.77</v>
      </c>
      <c r="X31" s="63">
        <v>86.74</v>
      </c>
      <c r="Y31" s="63">
        <v>172.88</v>
      </c>
      <c r="Z31" s="63">
        <v>176.43</v>
      </c>
      <c r="AA31" s="63">
        <v>176.43</v>
      </c>
      <c r="AB31" s="63">
        <v>214.7</v>
      </c>
      <c r="AC31" s="63">
        <v>214.7</v>
      </c>
      <c r="AD31" s="63">
        <v>215.8</v>
      </c>
      <c r="AE31" s="63">
        <v>215.72</v>
      </c>
      <c r="AF31" s="63">
        <f>IFERROR('3a DTC_Other'!AF31+'2d Nil levelisation allowance'!AF31,"-")</f>
        <v>224.43877311490127</v>
      </c>
      <c r="AG31" s="147">
        <f>IFERROR('3a DTC_Other'!AG31+'2d Nil levelisation allowance'!AG31,"-")</f>
        <v>224.2149207447157</v>
      </c>
      <c r="AH31" s="147" t="str">
        <f>IFERROR('3a DTC_Other'!AH31+'2d Nil levelisation allowance'!AH31,"-")</f>
        <v>-</v>
      </c>
      <c r="AI31" s="147" t="str">
        <f>IFERROR('3a DTC_Other'!AI31+'2d Nil levelisation allowance'!AI31,"-")</f>
        <v>-</v>
      </c>
      <c r="AJ31" s="147" t="str">
        <f>IFERROR('3a DTC_Other'!AJ31+'2d Nil levelisation allowance'!AJ31,"-")</f>
        <v>-</v>
      </c>
      <c r="AK31" s="147" t="str">
        <f>IFERROR('3a DTC_Other'!AK31+'2d Nil levelisation allowance'!AK31,"-")</f>
        <v>-</v>
      </c>
      <c r="AL31" s="147" t="str">
        <f>IFERROR('3a DTC_Other'!AL31+'2d Nil levelisation allowance'!AL31,"-")</f>
        <v>-</v>
      </c>
      <c r="AM31" s="147" t="str">
        <f>IFERROR('3a DTC_Other'!AM31+'2d Nil levelisation allowance'!AM31,"-")</f>
        <v>-</v>
      </c>
      <c r="AN31" s="147" t="str">
        <f>IFERROR('3a DTC_Other'!AN31+'2d Nil levelisation allowance'!AN31,"-")</f>
        <v>-</v>
      </c>
      <c r="AO31" s="147" t="str">
        <f>IFERROR('3a DTC_Other'!AO31+'2d Nil levelisation allowance'!AO31,"-")</f>
        <v>-</v>
      </c>
      <c r="AP31" s="147" t="str">
        <f>IFERROR('3a DTC_Other'!AP31+'2d Nil levelisation allowance'!AP31,"-")</f>
        <v>-</v>
      </c>
      <c r="AQ31" s="147" t="str">
        <f>IFERROR('3a DTC_Other'!AQ31+'2d Nil levelisation allowance'!AQ31,"-")</f>
        <v>-</v>
      </c>
      <c r="AR31" s="147" t="str">
        <f>IFERROR('3a DTC_Other'!AR31+'2d Nil levelisation allowance'!AR31,"-")</f>
        <v>-</v>
      </c>
      <c r="AS31" s="147" t="str">
        <f>IFERROR('3a DTC_Other'!AS31+'2d Nil levelisation allowance'!AS31,"-")</f>
        <v>-</v>
      </c>
      <c r="AT31" s="147" t="str">
        <f>IFERROR('3a DTC_Other'!AT31+'2d Nil levelisation allowance'!AT31,"-")</f>
        <v>-</v>
      </c>
      <c r="AU31" s="147" t="str">
        <f>IFERROR('3a DTC_Other'!AU31+'2d Nil levelisation allowance'!AU31,"-")</f>
        <v>-</v>
      </c>
      <c r="AV31" s="147" t="str">
        <f>IFERROR('3a DTC_Other'!AV31+'2d Nil levelisation allowance'!AV31,"-")</f>
        <v>-</v>
      </c>
      <c r="AW31" s="147" t="str">
        <f>IFERROR('3a DTC_Other'!AW31+'2d Nil levelisation allowance'!AW31,"-")</f>
        <v>-</v>
      </c>
      <c r="AX31" s="147" t="str">
        <f>IFERROR('3a DTC_Other'!AX31+'2d Nil levelisation allowance'!AX31,"-")</f>
        <v>-</v>
      </c>
      <c r="AY31" s="147" t="str">
        <f>IFERROR('3a DTC_Other'!AY31+'2d Nil levelisation allowance'!AY31,"-")</f>
        <v>-</v>
      </c>
      <c r="AZ31" s="147" t="str">
        <f>IFERROR('3a DTC_Other'!AZ31+'2d Nil levelisation allowance'!AZ31,"-")</f>
        <v>-</v>
      </c>
      <c r="BA31" s="147" t="str">
        <f>IFERROR('3a DTC_Other'!BA31+'2d Nil levelisation allowance'!BA31,"-")</f>
        <v>-</v>
      </c>
      <c r="BB31" s="147" t="str">
        <f>IFERROR('3a DTC_Other'!BB31+'2d Nil levelisation allowance'!BB31,"-")</f>
        <v>-</v>
      </c>
      <c r="BC31" s="147" t="str">
        <f>IFERROR('3a DTC_Other'!BC31+'2d Nil levelisation allowance'!BC31,"-")</f>
        <v>-</v>
      </c>
      <c r="BD31" s="147" t="str">
        <f>IFERROR('3a DTC_Other'!BD31+'2d Nil levelisation allowance'!BD31,"-")</f>
        <v>-</v>
      </c>
      <c r="BE31" s="147" t="str">
        <f>IFERROR('3a DTC_Other'!BE31+'2d Nil levelisation allowance'!BE31,"-")</f>
        <v>-</v>
      </c>
      <c r="BF31" s="147" t="str">
        <f>IFERROR('3a DTC_Other'!BF31+'2d Nil levelisation allowance'!BF31,"-")</f>
        <v>-</v>
      </c>
    </row>
    <row r="32" spans="1:58" x14ac:dyDescent="0.25">
      <c r="A32" s="241" t="s">
        <v>226</v>
      </c>
      <c r="B32" s="278"/>
      <c r="C32" s="281"/>
      <c r="D32" s="281"/>
      <c r="E32" s="281"/>
      <c r="F32" s="17" t="s">
        <v>59</v>
      </c>
      <c r="G32" s="66"/>
      <c r="H32" s="38"/>
      <c r="I32" s="142"/>
      <c r="J32" s="142"/>
      <c r="K32" s="142"/>
      <c r="L32" s="142"/>
      <c r="M32" s="142"/>
      <c r="N32" s="142"/>
      <c r="O32" s="142"/>
      <c r="P32" s="142"/>
      <c r="Q32" s="38"/>
      <c r="R32" s="63">
        <v>76.099999999999994</v>
      </c>
      <c r="S32" s="63">
        <v>78.5</v>
      </c>
      <c r="T32" s="63">
        <v>78.84</v>
      </c>
      <c r="U32" s="63">
        <v>78.989999999999995</v>
      </c>
      <c r="V32" s="63">
        <v>78.989999999999995</v>
      </c>
      <c r="W32" s="63">
        <v>82.02</v>
      </c>
      <c r="X32" s="63">
        <v>81.99</v>
      </c>
      <c r="Y32" s="63">
        <v>165.7</v>
      </c>
      <c r="Z32" s="63">
        <v>169.25</v>
      </c>
      <c r="AA32" s="63">
        <v>169.25</v>
      </c>
      <c r="AB32" s="63">
        <v>215.22</v>
      </c>
      <c r="AC32" s="63">
        <v>215.22</v>
      </c>
      <c r="AD32" s="63">
        <v>216.26</v>
      </c>
      <c r="AE32" s="63">
        <v>216.19</v>
      </c>
      <c r="AF32" s="63">
        <f>IFERROR('3a DTC_Other'!AF32+'2d Nil levelisation allowance'!AF32,"-")</f>
        <v>232.70686122692078</v>
      </c>
      <c r="AG32" s="147">
        <f>IFERROR('3a DTC_Other'!AG32+'2d Nil levelisation allowance'!AG32,"-")</f>
        <v>232.60769453731666</v>
      </c>
      <c r="AH32" s="147" t="str">
        <f>IFERROR('3a DTC_Other'!AH32+'2d Nil levelisation allowance'!AH32,"-")</f>
        <v>-</v>
      </c>
      <c r="AI32" s="147" t="str">
        <f>IFERROR('3a DTC_Other'!AI32+'2d Nil levelisation allowance'!AI32,"-")</f>
        <v>-</v>
      </c>
      <c r="AJ32" s="147" t="str">
        <f>IFERROR('3a DTC_Other'!AJ32+'2d Nil levelisation allowance'!AJ32,"-")</f>
        <v>-</v>
      </c>
      <c r="AK32" s="147" t="str">
        <f>IFERROR('3a DTC_Other'!AK32+'2d Nil levelisation allowance'!AK32,"-")</f>
        <v>-</v>
      </c>
      <c r="AL32" s="147" t="str">
        <f>IFERROR('3a DTC_Other'!AL32+'2d Nil levelisation allowance'!AL32,"-")</f>
        <v>-</v>
      </c>
      <c r="AM32" s="147" t="str">
        <f>IFERROR('3a DTC_Other'!AM32+'2d Nil levelisation allowance'!AM32,"-")</f>
        <v>-</v>
      </c>
      <c r="AN32" s="147" t="str">
        <f>IFERROR('3a DTC_Other'!AN32+'2d Nil levelisation allowance'!AN32,"-")</f>
        <v>-</v>
      </c>
      <c r="AO32" s="147" t="str">
        <f>IFERROR('3a DTC_Other'!AO32+'2d Nil levelisation allowance'!AO32,"-")</f>
        <v>-</v>
      </c>
      <c r="AP32" s="147" t="str">
        <f>IFERROR('3a DTC_Other'!AP32+'2d Nil levelisation allowance'!AP32,"-")</f>
        <v>-</v>
      </c>
      <c r="AQ32" s="147" t="str">
        <f>IFERROR('3a DTC_Other'!AQ32+'2d Nil levelisation allowance'!AQ32,"-")</f>
        <v>-</v>
      </c>
      <c r="AR32" s="147" t="str">
        <f>IFERROR('3a DTC_Other'!AR32+'2d Nil levelisation allowance'!AR32,"-")</f>
        <v>-</v>
      </c>
      <c r="AS32" s="147" t="str">
        <f>IFERROR('3a DTC_Other'!AS32+'2d Nil levelisation allowance'!AS32,"-")</f>
        <v>-</v>
      </c>
      <c r="AT32" s="147" t="str">
        <f>IFERROR('3a DTC_Other'!AT32+'2d Nil levelisation allowance'!AT32,"-")</f>
        <v>-</v>
      </c>
      <c r="AU32" s="147" t="str">
        <f>IFERROR('3a DTC_Other'!AU32+'2d Nil levelisation allowance'!AU32,"-")</f>
        <v>-</v>
      </c>
      <c r="AV32" s="147" t="str">
        <f>IFERROR('3a DTC_Other'!AV32+'2d Nil levelisation allowance'!AV32,"-")</f>
        <v>-</v>
      </c>
      <c r="AW32" s="147" t="str">
        <f>IFERROR('3a DTC_Other'!AW32+'2d Nil levelisation allowance'!AW32,"-")</f>
        <v>-</v>
      </c>
      <c r="AX32" s="147" t="str">
        <f>IFERROR('3a DTC_Other'!AX32+'2d Nil levelisation allowance'!AX32,"-")</f>
        <v>-</v>
      </c>
      <c r="AY32" s="147" t="str">
        <f>IFERROR('3a DTC_Other'!AY32+'2d Nil levelisation allowance'!AY32,"-")</f>
        <v>-</v>
      </c>
      <c r="AZ32" s="147" t="str">
        <f>IFERROR('3a DTC_Other'!AZ32+'2d Nil levelisation allowance'!AZ32,"-")</f>
        <v>-</v>
      </c>
      <c r="BA32" s="147" t="str">
        <f>IFERROR('3a DTC_Other'!BA32+'2d Nil levelisation allowance'!BA32,"-")</f>
        <v>-</v>
      </c>
      <c r="BB32" s="147" t="str">
        <f>IFERROR('3a DTC_Other'!BB32+'2d Nil levelisation allowance'!BB32,"-")</f>
        <v>-</v>
      </c>
      <c r="BC32" s="147" t="str">
        <f>IFERROR('3a DTC_Other'!BC32+'2d Nil levelisation allowance'!BC32,"-")</f>
        <v>-</v>
      </c>
      <c r="BD32" s="147" t="str">
        <f>IFERROR('3a DTC_Other'!BD32+'2d Nil levelisation allowance'!BD32,"-")</f>
        <v>-</v>
      </c>
      <c r="BE32" s="147" t="str">
        <f>IFERROR('3a DTC_Other'!BE32+'2d Nil levelisation allowance'!BE32,"-")</f>
        <v>-</v>
      </c>
      <c r="BF32" s="147" t="str">
        <f>IFERROR('3a DTC_Other'!BF32+'2d Nil levelisation allowance'!BF32,"-")</f>
        <v>-</v>
      </c>
    </row>
    <row r="33" spans="1:58" x14ac:dyDescent="0.25">
      <c r="A33" s="241" t="s">
        <v>227</v>
      </c>
      <c r="B33" s="278"/>
      <c r="C33" s="281"/>
      <c r="D33" s="281"/>
      <c r="E33" s="281"/>
      <c r="F33" s="17" t="s">
        <v>60</v>
      </c>
      <c r="G33" s="66"/>
      <c r="H33" s="38"/>
      <c r="I33" s="142"/>
      <c r="J33" s="142"/>
      <c r="K33" s="142"/>
      <c r="L33" s="142"/>
      <c r="M33" s="142"/>
      <c r="N33" s="142"/>
      <c r="O33" s="142"/>
      <c r="P33" s="142"/>
      <c r="Q33" s="38"/>
      <c r="R33" s="63">
        <v>78.12</v>
      </c>
      <c r="S33" s="63">
        <v>80</v>
      </c>
      <c r="T33" s="63">
        <v>80.33</v>
      </c>
      <c r="U33" s="63">
        <v>82.73</v>
      </c>
      <c r="V33" s="63">
        <v>82.73</v>
      </c>
      <c r="W33" s="63">
        <v>81.349999999999994</v>
      </c>
      <c r="X33" s="63">
        <v>81.319999999999993</v>
      </c>
      <c r="Y33" s="63">
        <v>112.03</v>
      </c>
      <c r="Z33" s="63">
        <v>115.59</v>
      </c>
      <c r="AA33" s="63">
        <v>115.59</v>
      </c>
      <c r="AB33" s="63">
        <v>133.06</v>
      </c>
      <c r="AC33" s="63">
        <v>133.06</v>
      </c>
      <c r="AD33" s="63">
        <v>133.96</v>
      </c>
      <c r="AE33" s="63">
        <v>133.91</v>
      </c>
      <c r="AF33" s="63">
        <f>IFERROR('3a DTC_Other'!AF33+'2d Nil levelisation allowance'!AF33,"-")</f>
        <v>141.66415220646525</v>
      </c>
      <c r="AG33" s="147">
        <f>IFERROR('3a DTC_Other'!AG33+'2d Nil levelisation allowance'!AG33,"-")</f>
        <v>141.51333108774861</v>
      </c>
      <c r="AH33" s="147" t="str">
        <f>IFERROR('3a DTC_Other'!AH33+'2d Nil levelisation allowance'!AH33,"-")</f>
        <v>-</v>
      </c>
      <c r="AI33" s="147" t="str">
        <f>IFERROR('3a DTC_Other'!AI33+'2d Nil levelisation allowance'!AI33,"-")</f>
        <v>-</v>
      </c>
      <c r="AJ33" s="147" t="str">
        <f>IFERROR('3a DTC_Other'!AJ33+'2d Nil levelisation allowance'!AJ33,"-")</f>
        <v>-</v>
      </c>
      <c r="AK33" s="147" t="str">
        <f>IFERROR('3a DTC_Other'!AK33+'2d Nil levelisation allowance'!AK33,"-")</f>
        <v>-</v>
      </c>
      <c r="AL33" s="147" t="str">
        <f>IFERROR('3a DTC_Other'!AL33+'2d Nil levelisation allowance'!AL33,"-")</f>
        <v>-</v>
      </c>
      <c r="AM33" s="147" t="str">
        <f>IFERROR('3a DTC_Other'!AM33+'2d Nil levelisation allowance'!AM33,"-")</f>
        <v>-</v>
      </c>
      <c r="AN33" s="147" t="str">
        <f>IFERROR('3a DTC_Other'!AN33+'2d Nil levelisation allowance'!AN33,"-")</f>
        <v>-</v>
      </c>
      <c r="AO33" s="147" t="str">
        <f>IFERROR('3a DTC_Other'!AO33+'2d Nil levelisation allowance'!AO33,"-")</f>
        <v>-</v>
      </c>
      <c r="AP33" s="147" t="str">
        <f>IFERROR('3a DTC_Other'!AP33+'2d Nil levelisation allowance'!AP33,"-")</f>
        <v>-</v>
      </c>
      <c r="AQ33" s="147" t="str">
        <f>IFERROR('3a DTC_Other'!AQ33+'2d Nil levelisation allowance'!AQ33,"-")</f>
        <v>-</v>
      </c>
      <c r="AR33" s="147" t="str">
        <f>IFERROR('3a DTC_Other'!AR33+'2d Nil levelisation allowance'!AR33,"-")</f>
        <v>-</v>
      </c>
      <c r="AS33" s="147" t="str">
        <f>IFERROR('3a DTC_Other'!AS33+'2d Nil levelisation allowance'!AS33,"-")</f>
        <v>-</v>
      </c>
      <c r="AT33" s="147" t="str">
        <f>IFERROR('3a DTC_Other'!AT33+'2d Nil levelisation allowance'!AT33,"-")</f>
        <v>-</v>
      </c>
      <c r="AU33" s="147" t="str">
        <f>IFERROR('3a DTC_Other'!AU33+'2d Nil levelisation allowance'!AU33,"-")</f>
        <v>-</v>
      </c>
      <c r="AV33" s="147" t="str">
        <f>IFERROR('3a DTC_Other'!AV33+'2d Nil levelisation allowance'!AV33,"-")</f>
        <v>-</v>
      </c>
      <c r="AW33" s="147" t="str">
        <f>IFERROR('3a DTC_Other'!AW33+'2d Nil levelisation allowance'!AW33,"-")</f>
        <v>-</v>
      </c>
      <c r="AX33" s="147" t="str">
        <f>IFERROR('3a DTC_Other'!AX33+'2d Nil levelisation allowance'!AX33,"-")</f>
        <v>-</v>
      </c>
      <c r="AY33" s="147" t="str">
        <f>IFERROR('3a DTC_Other'!AY33+'2d Nil levelisation allowance'!AY33,"-")</f>
        <v>-</v>
      </c>
      <c r="AZ33" s="147" t="str">
        <f>IFERROR('3a DTC_Other'!AZ33+'2d Nil levelisation allowance'!AZ33,"-")</f>
        <v>-</v>
      </c>
      <c r="BA33" s="147" t="str">
        <f>IFERROR('3a DTC_Other'!BA33+'2d Nil levelisation allowance'!BA33,"-")</f>
        <v>-</v>
      </c>
      <c r="BB33" s="147" t="str">
        <f>IFERROR('3a DTC_Other'!BB33+'2d Nil levelisation allowance'!BB33,"-")</f>
        <v>-</v>
      </c>
      <c r="BC33" s="147" t="str">
        <f>IFERROR('3a DTC_Other'!BC33+'2d Nil levelisation allowance'!BC33,"-")</f>
        <v>-</v>
      </c>
      <c r="BD33" s="147" t="str">
        <f>IFERROR('3a DTC_Other'!BD33+'2d Nil levelisation allowance'!BD33,"-")</f>
        <v>-</v>
      </c>
      <c r="BE33" s="147" t="str">
        <f>IFERROR('3a DTC_Other'!BE33+'2d Nil levelisation allowance'!BE33,"-")</f>
        <v>-</v>
      </c>
      <c r="BF33" s="147" t="str">
        <f>IFERROR('3a DTC_Other'!BF33+'2d Nil levelisation allowance'!BF33,"-")</f>
        <v>-</v>
      </c>
    </row>
    <row r="34" spans="1:58" x14ac:dyDescent="0.25">
      <c r="A34" s="241" t="s">
        <v>228</v>
      </c>
      <c r="B34" s="278"/>
      <c r="C34" s="281"/>
      <c r="D34" s="281"/>
      <c r="E34" s="281"/>
      <c r="F34" s="17" t="s">
        <v>61</v>
      </c>
      <c r="G34" s="66"/>
      <c r="H34" s="38"/>
      <c r="I34" s="142"/>
      <c r="J34" s="142"/>
      <c r="K34" s="142"/>
      <c r="L34" s="142"/>
      <c r="M34" s="142"/>
      <c r="N34" s="142"/>
      <c r="O34" s="142"/>
      <c r="P34" s="142"/>
      <c r="Q34" s="38"/>
      <c r="R34" s="63">
        <v>78.87</v>
      </c>
      <c r="S34" s="63">
        <v>82.13</v>
      </c>
      <c r="T34" s="63">
        <v>82.46</v>
      </c>
      <c r="U34" s="63">
        <v>85.46</v>
      </c>
      <c r="V34" s="63">
        <v>85.46</v>
      </c>
      <c r="W34" s="63">
        <v>83.89</v>
      </c>
      <c r="X34" s="63">
        <v>83.86</v>
      </c>
      <c r="Y34" s="63">
        <v>145.13</v>
      </c>
      <c r="Z34" s="63">
        <v>148.68</v>
      </c>
      <c r="AA34" s="63">
        <v>148.68</v>
      </c>
      <c r="AB34" s="63">
        <v>164.44</v>
      </c>
      <c r="AC34" s="63">
        <v>164.44</v>
      </c>
      <c r="AD34" s="63">
        <v>165.41</v>
      </c>
      <c r="AE34" s="63">
        <v>165.35</v>
      </c>
      <c r="AF34" s="63">
        <f>IFERROR('3a DTC_Other'!AF34+'2d Nil levelisation allowance'!AF34,"-")</f>
        <v>199.52918880107583</v>
      </c>
      <c r="AG34" s="147">
        <f>IFERROR('3a DTC_Other'!AG34+'2d Nil levelisation allowance'!AG34,"-")</f>
        <v>199.49390789382011</v>
      </c>
      <c r="AH34" s="147" t="str">
        <f>IFERROR('3a DTC_Other'!AH34+'2d Nil levelisation allowance'!AH34,"-")</f>
        <v>-</v>
      </c>
      <c r="AI34" s="147" t="str">
        <f>IFERROR('3a DTC_Other'!AI34+'2d Nil levelisation allowance'!AI34,"-")</f>
        <v>-</v>
      </c>
      <c r="AJ34" s="147" t="str">
        <f>IFERROR('3a DTC_Other'!AJ34+'2d Nil levelisation allowance'!AJ34,"-")</f>
        <v>-</v>
      </c>
      <c r="AK34" s="147" t="str">
        <f>IFERROR('3a DTC_Other'!AK34+'2d Nil levelisation allowance'!AK34,"-")</f>
        <v>-</v>
      </c>
      <c r="AL34" s="147" t="str">
        <f>IFERROR('3a DTC_Other'!AL34+'2d Nil levelisation allowance'!AL34,"-")</f>
        <v>-</v>
      </c>
      <c r="AM34" s="147" t="str">
        <f>IFERROR('3a DTC_Other'!AM34+'2d Nil levelisation allowance'!AM34,"-")</f>
        <v>-</v>
      </c>
      <c r="AN34" s="147" t="str">
        <f>IFERROR('3a DTC_Other'!AN34+'2d Nil levelisation allowance'!AN34,"-")</f>
        <v>-</v>
      </c>
      <c r="AO34" s="147" t="str">
        <f>IFERROR('3a DTC_Other'!AO34+'2d Nil levelisation allowance'!AO34,"-")</f>
        <v>-</v>
      </c>
      <c r="AP34" s="147" t="str">
        <f>IFERROR('3a DTC_Other'!AP34+'2d Nil levelisation allowance'!AP34,"-")</f>
        <v>-</v>
      </c>
      <c r="AQ34" s="147" t="str">
        <f>IFERROR('3a DTC_Other'!AQ34+'2d Nil levelisation allowance'!AQ34,"-")</f>
        <v>-</v>
      </c>
      <c r="AR34" s="147" t="str">
        <f>IFERROR('3a DTC_Other'!AR34+'2d Nil levelisation allowance'!AR34,"-")</f>
        <v>-</v>
      </c>
      <c r="AS34" s="147" t="str">
        <f>IFERROR('3a DTC_Other'!AS34+'2d Nil levelisation allowance'!AS34,"-")</f>
        <v>-</v>
      </c>
      <c r="AT34" s="147" t="str">
        <f>IFERROR('3a DTC_Other'!AT34+'2d Nil levelisation allowance'!AT34,"-")</f>
        <v>-</v>
      </c>
      <c r="AU34" s="147" t="str">
        <f>IFERROR('3a DTC_Other'!AU34+'2d Nil levelisation allowance'!AU34,"-")</f>
        <v>-</v>
      </c>
      <c r="AV34" s="147" t="str">
        <f>IFERROR('3a DTC_Other'!AV34+'2d Nil levelisation allowance'!AV34,"-")</f>
        <v>-</v>
      </c>
      <c r="AW34" s="147" t="str">
        <f>IFERROR('3a DTC_Other'!AW34+'2d Nil levelisation allowance'!AW34,"-")</f>
        <v>-</v>
      </c>
      <c r="AX34" s="147" t="str">
        <f>IFERROR('3a DTC_Other'!AX34+'2d Nil levelisation allowance'!AX34,"-")</f>
        <v>-</v>
      </c>
      <c r="AY34" s="147" t="str">
        <f>IFERROR('3a DTC_Other'!AY34+'2d Nil levelisation allowance'!AY34,"-")</f>
        <v>-</v>
      </c>
      <c r="AZ34" s="147" t="str">
        <f>IFERROR('3a DTC_Other'!AZ34+'2d Nil levelisation allowance'!AZ34,"-")</f>
        <v>-</v>
      </c>
      <c r="BA34" s="147" t="str">
        <f>IFERROR('3a DTC_Other'!BA34+'2d Nil levelisation allowance'!BA34,"-")</f>
        <v>-</v>
      </c>
      <c r="BB34" s="147" t="str">
        <f>IFERROR('3a DTC_Other'!BB34+'2d Nil levelisation allowance'!BB34,"-")</f>
        <v>-</v>
      </c>
      <c r="BC34" s="147" t="str">
        <f>IFERROR('3a DTC_Other'!BC34+'2d Nil levelisation allowance'!BC34,"-")</f>
        <v>-</v>
      </c>
      <c r="BD34" s="147" t="str">
        <f>IFERROR('3a DTC_Other'!BD34+'2d Nil levelisation allowance'!BD34,"-")</f>
        <v>-</v>
      </c>
      <c r="BE34" s="147" t="str">
        <f>IFERROR('3a DTC_Other'!BE34+'2d Nil levelisation allowance'!BE34,"-")</f>
        <v>-</v>
      </c>
      <c r="BF34" s="147" t="str">
        <f>IFERROR('3a DTC_Other'!BF34+'2d Nil levelisation allowance'!BF34,"-")</f>
        <v>-</v>
      </c>
    </row>
    <row r="35" spans="1:58" x14ac:dyDescent="0.25">
      <c r="A35" s="241" t="s">
        <v>229</v>
      </c>
      <c r="B35" s="278"/>
      <c r="C35" s="281"/>
      <c r="D35" s="281"/>
      <c r="E35" s="281"/>
      <c r="F35" s="17" t="s">
        <v>62</v>
      </c>
      <c r="G35" s="66"/>
      <c r="H35" s="38"/>
      <c r="I35" s="142"/>
      <c r="J35" s="142"/>
      <c r="K35" s="142"/>
      <c r="L35" s="142"/>
      <c r="M35" s="142"/>
      <c r="N35" s="142"/>
      <c r="O35" s="142"/>
      <c r="P35" s="142"/>
      <c r="Q35" s="38"/>
      <c r="R35" s="63">
        <v>78.87</v>
      </c>
      <c r="S35" s="63">
        <v>82.95</v>
      </c>
      <c r="T35" s="63">
        <v>83.29</v>
      </c>
      <c r="U35" s="63">
        <v>85.46</v>
      </c>
      <c r="V35" s="63">
        <v>85.46</v>
      </c>
      <c r="W35" s="63">
        <v>83.82</v>
      </c>
      <c r="X35" s="63">
        <v>83.78</v>
      </c>
      <c r="Y35" s="63">
        <v>132.11000000000001</v>
      </c>
      <c r="Z35" s="63">
        <v>135.66999999999999</v>
      </c>
      <c r="AA35" s="63">
        <v>135.66999999999999</v>
      </c>
      <c r="AB35" s="63">
        <v>152.1</v>
      </c>
      <c r="AC35" s="63">
        <v>152.1</v>
      </c>
      <c r="AD35" s="63">
        <v>153.05000000000001</v>
      </c>
      <c r="AE35" s="63">
        <v>152.99</v>
      </c>
      <c r="AF35" s="63">
        <f>IFERROR('3a DTC_Other'!AF35+'2d Nil levelisation allowance'!AF35,"-")</f>
        <v>175.3995588059008</v>
      </c>
      <c r="AG35" s="147">
        <f>IFERROR('3a DTC_Other'!AG35+'2d Nil levelisation allowance'!AG35,"-")</f>
        <v>175.32534539028833</v>
      </c>
      <c r="AH35" s="147" t="str">
        <f>IFERROR('3a DTC_Other'!AH35+'2d Nil levelisation allowance'!AH35,"-")</f>
        <v>-</v>
      </c>
      <c r="AI35" s="147" t="str">
        <f>IFERROR('3a DTC_Other'!AI35+'2d Nil levelisation allowance'!AI35,"-")</f>
        <v>-</v>
      </c>
      <c r="AJ35" s="147" t="str">
        <f>IFERROR('3a DTC_Other'!AJ35+'2d Nil levelisation allowance'!AJ35,"-")</f>
        <v>-</v>
      </c>
      <c r="AK35" s="147" t="str">
        <f>IFERROR('3a DTC_Other'!AK35+'2d Nil levelisation allowance'!AK35,"-")</f>
        <v>-</v>
      </c>
      <c r="AL35" s="147" t="str">
        <f>IFERROR('3a DTC_Other'!AL35+'2d Nil levelisation allowance'!AL35,"-")</f>
        <v>-</v>
      </c>
      <c r="AM35" s="147" t="str">
        <f>IFERROR('3a DTC_Other'!AM35+'2d Nil levelisation allowance'!AM35,"-")</f>
        <v>-</v>
      </c>
      <c r="AN35" s="147" t="str">
        <f>IFERROR('3a DTC_Other'!AN35+'2d Nil levelisation allowance'!AN35,"-")</f>
        <v>-</v>
      </c>
      <c r="AO35" s="147" t="str">
        <f>IFERROR('3a DTC_Other'!AO35+'2d Nil levelisation allowance'!AO35,"-")</f>
        <v>-</v>
      </c>
      <c r="AP35" s="147" t="str">
        <f>IFERROR('3a DTC_Other'!AP35+'2d Nil levelisation allowance'!AP35,"-")</f>
        <v>-</v>
      </c>
      <c r="AQ35" s="147" t="str">
        <f>IFERROR('3a DTC_Other'!AQ35+'2d Nil levelisation allowance'!AQ35,"-")</f>
        <v>-</v>
      </c>
      <c r="AR35" s="147" t="str">
        <f>IFERROR('3a DTC_Other'!AR35+'2d Nil levelisation allowance'!AR35,"-")</f>
        <v>-</v>
      </c>
      <c r="AS35" s="147" t="str">
        <f>IFERROR('3a DTC_Other'!AS35+'2d Nil levelisation allowance'!AS35,"-")</f>
        <v>-</v>
      </c>
      <c r="AT35" s="147" t="str">
        <f>IFERROR('3a DTC_Other'!AT35+'2d Nil levelisation allowance'!AT35,"-")</f>
        <v>-</v>
      </c>
      <c r="AU35" s="147" t="str">
        <f>IFERROR('3a DTC_Other'!AU35+'2d Nil levelisation allowance'!AU35,"-")</f>
        <v>-</v>
      </c>
      <c r="AV35" s="147" t="str">
        <f>IFERROR('3a DTC_Other'!AV35+'2d Nil levelisation allowance'!AV35,"-")</f>
        <v>-</v>
      </c>
      <c r="AW35" s="147" t="str">
        <f>IFERROR('3a DTC_Other'!AW35+'2d Nil levelisation allowance'!AW35,"-")</f>
        <v>-</v>
      </c>
      <c r="AX35" s="147" t="str">
        <f>IFERROR('3a DTC_Other'!AX35+'2d Nil levelisation allowance'!AX35,"-")</f>
        <v>-</v>
      </c>
      <c r="AY35" s="147" t="str">
        <f>IFERROR('3a DTC_Other'!AY35+'2d Nil levelisation allowance'!AY35,"-")</f>
        <v>-</v>
      </c>
      <c r="AZ35" s="147" t="str">
        <f>IFERROR('3a DTC_Other'!AZ35+'2d Nil levelisation allowance'!AZ35,"-")</f>
        <v>-</v>
      </c>
      <c r="BA35" s="147" t="str">
        <f>IFERROR('3a DTC_Other'!BA35+'2d Nil levelisation allowance'!BA35,"-")</f>
        <v>-</v>
      </c>
      <c r="BB35" s="147" t="str">
        <f>IFERROR('3a DTC_Other'!BB35+'2d Nil levelisation allowance'!BB35,"-")</f>
        <v>-</v>
      </c>
      <c r="BC35" s="147" t="str">
        <f>IFERROR('3a DTC_Other'!BC35+'2d Nil levelisation allowance'!BC35,"-")</f>
        <v>-</v>
      </c>
      <c r="BD35" s="147" t="str">
        <f>IFERROR('3a DTC_Other'!BD35+'2d Nil levelisation allowance'!BD35,"-")</f>
        <v>-</v>
      </c>
      <c r="BE35" s="147" t="str">
        <f>IFERROR('3a DTC_Other'!BE35+'2d Nil levelisation allowance'!BE35,"-")</f>
        <v>-</v>
      </c>
      <c r="BF35" s="147" t="str">
        <f>IFERROR('3a DTC_Other'!BF35+'2d Nil levelisation allowance'!BF35,"-")</f>
        <v>-</v>
      </c>
    </row>
    <row r="36" spans="1:58" x14ac:dyDescent="0.25">
      <c r="A36" s="241" t="s">
        <v>230</v>
      </c>
      <c r="B36" s="278"/>
      <c r="C36" s="281"/>
      <c r="D36" s="281"/>
      <c r="E36" s="281"/>
      <c r="F36" s="17" t="s">
        <v>63</v>
      </c>
      <c r="G36" s="66"/>
      <c r="H36" s="38"/>
      <c r="I36" s="142"/>
      <c r="J36" s="142"/>
      <c r="K36" s="142"/>
      <c r="L36" s="142"/>
      <c r="M36" s="142"/>
      <c r="N36" s="142"/>
      <c r="O36" s="142"/>
      <c r="P36" s="142"/>
      <c r="Q36" s="38"/>
      <c r="R36" s="63">
        <v>74.680000000000007</v>
      </c>
      <c r="S36" s="63">
        <v>76.37</v>
      </c>
      <c r="T36" s="63">
        <v>76.7</v>
      </c>
      <c r="U36" s="63">
        <v>79.89</v>
      </c>
      <c r="V36" s="63">
        <v>79.89</v>
      </c>
      <c r="W36" s="63">
        <v>82.96</v>
      </c>
      <c r="X36" s="63">
        <v>82.92</v>
      </c>
      <c r="Y36" s="63">
        <v>155.86000000000001</v>
      </c>
      <c r="Z36" s="63">
        <v>159.41999999999999</v>
      </c>
      <c r="AA36" s="63">
        <v>159.41999999999999</v>
      </c>
      <c r="AB36" s="63">
        <v>175.21</v>
      </c>
      <c r="AC36" s="63">
        <v>175.21</v>
      </c>
      <c r="AD36" s="63">
        <v>176.25</v>
      </c>
      <c r="AE36" s="63">
        <v>176.18</v>
      </c>
      <c r="AF36" s="63">
        <f>IFERROR('3a DTC_Other'!AF36+'2d Nil levelisation allowance'!AF36,"-")</f>
        <v>193.67822724223259</v>
      </c>
      <c r="AG36" s="147">
        <f>IFERROR('3a DTC_Other'!AG36+'2d Nil levelisation allowance'!AG36,"-")</f>
        <v>193.70239065855634</v>
      </c>
      <c r="AH36" s="147" t="str">
        <f>IFERROR('3a DTC_Other'!AH36+'2d Nil levelisation allowance'!AH36,"-")</f>
        <v>-</v>
      </c>
      <c r="AI36" s="147" t="str">
        <f>IFERROR('3a DTC_Other'!AI36+'2d Nil levelisation allowance'!AI36,"-")</f>
        <v>-</v>
      </c>
      <c r="AJ36" s="147" t="str">
        <f>IFERROR('3a DTC_Other'!AJ36+'2d Nil levelisation allowance'!AJ36,"-")</f>
        <v>-</v>
      </c>
      <c r="AK36" s="147" t="str">
        <f>IFERROR('3a DTC_Other'!AK36+'2d Nil levelisation allowance'!AK36,"-")</f>
        <v>-</v>
      </c>
      <c r="AL36" s="147" t="str">
        <f>IFERROR('3a DTC_Other'!AL36+'2d Nil levelisation allowance'!AL36,"-")</f>
        <v>-</v>
      </c>
      <c r="AM36" s="147" t="str">
        <f>IFERROR('3a DTC_Other'!AM36+'2d Nil levelisation allowance'!AM36,"-")</f>
        <v>-</v>
      </c>
      <c r="AN36" s="147" t="str">
        <f>IFERROR('3a DTC_Other'!AN36+'2d Nil levelisation allowance'!AN36,"-")</f>
        <v>-</v>
      </c>
      <c r="AO36" s="147" t="str">
        <f>IFERROR('3a DTC_Other'!AO36+'2d Nil levelisation allowance'!AO36,"-")</f>
        <v>-</v>
      </c>
      <c r="AP36" s="147" t="str">
        <f>IFERROR('3a DTC_Other'!AP36+'2d Nil levelisation allowance'!AP36,"-")</f>
        <v>-</v>
      </c>
      <c r="AQ36" s="147" t="str">
        <f>IFERROR('3a DTC_Other'!AQ36+'2d Nil levelisation allowance'!AQ36,"-")</f>
        <v>-</v>
      </c>
      <c r="AR36" s="147" t="str">
        <f>IFERROR('3a DTC_Other'!AR36+'2d Nil levelisation allowance'!AR36,"-")</f>
        <v>-</v>
      </c>
      <c r="AS36" s="147" t="str">
        <f>IFERROR('3a DTC_Other'!AS36+'2d Nil levelisation allowance'!AS36,"-")</f>
        <v>-</v>
      </c>
      <c r="AT36" s="147" t="str">
        <f>IFERROR('3a DTC_Other'!AT36+'2d Nil levelisation allowance'!AT36,"-")</f>
        <v>-</v>
      </c>
      <c r="AU36" s="147" t="str">
        <f>IFERROR('3a DTC_Other'!AU36+'2d Nil levelisation allowance'!AU36,"-")</f>
        <v>-</v>
      </c>
      <c r="AV36" s="147" t="str">
        <f>IFERROR('3a DTC_Other'!AV36+'2d Nil levelisation allowance'!AV36,"-")</f>
        <v>-</v>
      </c>
      <c r="AW36" s="147" t="str">
        <f>IFERROR('3a DTC_Other'!AW36+'2d Nil levelisation allowance'!AW36,"-")</f>
        <v>-</v>
      </c>
      <c r="AX36" s="147" t="str">
        <f>IFERROR('3a DTC_Other'!AX36+'2d Nil levelisation allowance'!AX36,"-")</f>
        <v>-</v>
      </c>
      <c r="AY36" s="147" t="str">
        <f>IFERROR('3a DTC_Other'!AY36+'2d Nil levelisation allowance'!AY36,"-")</f>
        <v>-</v>
      </c>
      <c r="AZ36" s="147" t="str">
        <f>IFERROR('3a DTC_Other'!AZ36+'2d Nil levelisation allowance'!AZ36,"-")</f>
        <v>-</v>
      </c>
      <c r="BA36" s="147" t="str">
        <f>IFERROR('3a DTC_Other'!BA36+'2d Nil levelisation allowance'!BA36,"-")</f>
        <v>-</v>
      </c>
      <c r="BB36" s="147" t="str">
        <f>IFERROR('3a DTC_Other'!BB36+'2d Nil levelisation allowance'!BB36,"-")</f>
        <v>-</v>
      </c>
      <c r="BC36" s="147" t="str">
        <f>IFERROR('3a DTC_Other'!BC36+'2d Nil levelisation allowance'!BC36,"-")</f>
        <v>-</v>
      </c>
      <c r="BD36" s="147" t="str">
        <f>IFERROR('3a DTC_Other'!BD36+'2d Nil levelisation allowance'!BD36,"-")</f>
        <v>-</v>
      </c>
      <c r="BE36" s="147" t="str">
        <f>IFERROR('3a DTC_Other'!BE36+'2d Nil levelisation allowance'!BE36,"-")</f>
        <v>-</v>
      </c>
      <c r="BF36" s="147" t="str">
        <f>IFERROR('3a DTC_Other'!BF36+'2d Nil levelisation allowance'!BF36,"-")</f>
        <v>-</v>
      </c>
    </row>
    <row r="37" spans="1:58" x14ac:dyDescent="0.25">
      <c r="A37" s="241" t="s">
        <v>231</v>
      </c>
      <c r="B37" s="278"/>
      <c r="C37" s="281"/>
      <c r="D37" s="281"/>
      <c r="E37" s="281"/>
      <c r="F37" s="17" t="s">
        <v>64</v>
      </c>
      <c r="G37" s="66"/>
      <c r="H37" s="38"/>
      <c r="I37" s="142"/>
      <c r="J37" s="142"/>
      <c r="K37" s="142"/>
      <c r="L37" s="142"/>
      <c r="M37" s="142"/>
      <c r="N37" s="142"/>
      <c r="O37" s="142"/>
      <c r="P37" s="142"/>
      <c r="Q37" s="38"/>
      <c r="R37" s="63">
        <v>78.34</v>
      </c>
      <c r="S37" s="63">
        <v>80.52</v>
      </c>
      <c r="T37" s="63">
        <v>80.86</v>
      </c>
      <c r="U37" s="63">
        <v>84.94</v>
      </c>
      <c r="V37" s="63">
        <v>84.94</v>
      </c>
      <c r="W37" s="63">
        <v>87.56</v>
      </c>
      <c r="X37" s="63">
        <v>87.52</v>
      </c>
      <c r="Y37" s="63">
        <v>167.6</v>
      </c>
      <c r="Z37" s="63">
        <v>171.16</v>
      </c>
      <c r="AA37" s="63">
        <v>171.16</v>
      </c>
      <c r="AB37" s="63">
        <v>187.92</v>
      </c>
      <c r="AC37" s="63">
        <v>187.92</v>
      </c>
      <c r="AD37" s="63">
        <v>188.98</v>
      </c>
      <c r="AE37" s="63">
        <v>188.91</v>
      </c>
      <c r="AF37" s="63">
        <f>IFERROR('3a DTC_Other'!AF37+'2d Nil levelisation allowance'!AF37,"-")</f>
        <v>218.3751955670763</v>
      </c>
      <c r="AG37" s="147">
        <f>IFERROR('3a DTC_Other'!AG37+'2d Nil levelisation allowance'!AG37,"-")</f>
        <v>218.27453979526194</v>
      </c>
      <c r="AH37" s="147" t="str">
        <f>IFERROR('3a DTC_Other'!AH37+'2d Nil levelisation allowance'!AH37,"-")</f>
        <v>-</v>
      </c>
      <c r="AI37" s="147" t="str">
        <f>IFERROR('3a DTC_Other'!AI37+'2d Nil levelisation allowance'!AI37,"-")</f>
        <v>-</v>
      </c>
      <c r="AJ37" s="147" t="str">
        <f>IFERROR('3a DTC_Other'!AJ37+'2d Nil levelisation allowance'!AJ37,"-")</f>
        <v>-</v>
      </c>
      <c r="AK37" s="147" t="str">
        <f>IFERROR('3a DTC_Other'!AK37+'2d Nil levelisation allowance'!AK37,"-")</f>
        <v>-</v>
      </c>
      <c r="AL37" s="147" t="str">
        <f>IFERROR('3a DTC_Other'!AL37+'2d Nil levelisation allowance'!AL37,"-")</f>
        <v>-</v>
      </c>
      <c r="AM37" s="147" t="str">
        <f>IFERROR('3a DTC_Other'!AM37+'2d Nil levelisation allowance'!AM37,"-")</f>
        <v>-</v>
      </c>
      <c r="AN37" s="147" t="str">
        <f>IFERROR('3a DTC_Other'!AN37+'2d Nil levelisation allowance'!AN37,"-")</f>
        <v>-</v>
      </c>
      <c r="AO37" s="147" t="str">
        <f>IFERROR('3a DTC_Other'!AO37+'2d Nil levelisation allowance'!AO37,"-")</f>
        <v>-</v>
      </c>
      <c r="AP37" s="147" t="str">
        <f>IFERROR('3a DTC_Other'!AP37+'2d Nil levelisation allowance'!AP37,"-")</f>
        <v>-</v>
      </c>
      <c r="AQ37" s="147" t="str">
        <f>IFERROR('3a DTC_Other'!AQ37+'2d Nil levelisation allowance'!AQ37,"-")</f>
        <v>-</v>
      </c>
      <c r="AR37" s="147" t="str">
        <f>IFERROR('3a DTC_Other'!AR37+'2d Nil levelisation allowance'!AR37,"-")</f>
        <v>-</v>
      </c>
      <c r="AS37" s="147" t="str">
        <f>IFERROR('3a DTC_Other'!AS37+'2d Nil levelisation allowance'!AS37,"-")</f>
        <v>-</v>
      </c>
      <c r="AT37" s="147" t="str">
        <f>IFERROR('3a DTC_Other'!AT37+'2d Nil levelisation allowance'!AT37,"-")</f>
        <v>-</v>
      </c>
      <c r="AU37" s="147" t="str">
        <f>IFERROR('3a DTC_Other'!AU37+'2d Nil levelisation allowance'!AU37,"-")</f>
        <v>-</v>
      </c>
      <c r="AV37" s="147" t="str">
        <f>IFERROR('3a DTC_Other'!AV37+'2d Nil levelisation allowance'!AV37,"-")</f>
        <v>-</v>
      </c>
      <c r="AW37" s="147" t="str">
        <f>IFERROR('3a DTC_Other'!AW37+'2d Nil levelisation allowance'!AW37,"-")</f>
        <v>-</v>
      </c>
      <c r="AX37" s="147" t="str">
        <f>IFERROR('3a DTC_Other'!AX37+'2d Nil levelisation allowance'!AX37,"-")</f>
        <v>-</v>
      </c>
      <c r="AY37" s="147" t="str">
        <f>IFERROR('3a DTC_Other'!AY37+'2d Nil levelisation allowance'!AY37,"-")</f>
        <v>-</v>
      </c>
      <c r="AZ37" s="147" t="str">
        <f>IFERROR('3a DTC_Other'!AZ37+'2d Nil levelisation allowance'!AZ37,"-")</f>
        <v>-</v>
      </c>
      <c r="BA37" s="147" t="str">
        <f>IFERROR('3a DTC_Other'!BA37+'2d Nil levelisation allowance'!BA37,"-")</f>
        <v>-</v>
      </c>
      <c r="BB37" s="147" t="str">
        <f>IFERROR('3a DTC_Other'!BB37+'2d Nil levelisation allowance'!BB37,"-")</f>
        <v>-</v>
      </c>
      <c r="BC37" s="147" t="str">
        <f>IFERROR('3a DTC_Other'!BC37+'2d Nil levelisation allowance'!BC37,"-")</f>
        <v>-</v>
      </c>
      <c r="BD37" s="147" t="str">
        <f>IFERROR('3a DTC_Other'!BD37+'2d Nil levelisation allowance'!BD37,"-")</f>
        <v>-</v>
      </c>
      <c r="BE37" s="147" t="str">
        <f>IFERROR('3a DTC_Other'!BE37+'2d Nil levelisation allowance'!BE37,"-")</f>
        <v>-</v>
      </c>
      <c r="BF37" s="147" t="str">
        <f>IFERROR('3a DTC_Other'!BF37+'2d Nil levelisation allowance'!BF37,"-")</f>
        <v>-</v>
      </c>
    </row>
    <row r="38" spans="1:58" x14ac:dyDescent="0.25">
      <c r="A38" s="241" t="s">
        <v>232</v>
      </c>
      <c r="B38" s="278"/>
      <c r="C38" s="281"/>
      <c r="D38" s="281"/>
      <c r="E38" s="281"/>
      <c r="F38" s="17" t="s">
        <v>65</v>
      </c>
      <c r="G38" s="66"/>
      <c r="H38" s="38"/>
      <c r="I38" s="142"/>
      <c r="J38" s="142"/>
      <c r="K38" s="142"/>
      <c r="L38" s="142"/>
      <c r="M38" s="142"/>
      <c r="N38" s="142"/>
      <c r="O38" s="142"/>
      <c r="P38" s="142"/>
      <c r="Q38" s="38"/>
      <c r="R38" s="63">
        <v>81.93</v>
      </c>
      <c r="S38" s="63">
        <v>83.81</v>
      </c>
      <c r="T38" s="63">
        <v>84.15</v>
      </c>
      <c r="U38" s="63">
        <v>85.76</v>
      </c>
      <c r="V38" s="63">
        <v>85.76</v>
      </c>
      <c r="W38" s="63">
        <v>89.54</v>
      </c>
      <c r="X38" s="63">
        <v>89.51</v>
      </c>
      <c r="Y38" s="63">
        <v>179.76</v>
      </c>
      <c r="Z38" s="63">
        <v>183.31</v>
      </c>
      <c r="AA38" s="63">
        <v>183.31</v>
      </c>
      <c r="AB38" s="63">
        <v>202.92</v>
      </c>
      <c r="AC38" s="63">
        <v>202.92</v>
      </c>
      <c r="AD38" s="63">
        <v>203.99</v>
      </c>
      <c r="AE38" s="63">
        <v>203.92</v>
      </c>
      <c r="AF38" s="63">
        <f>IFERROR('3a DTC_Other'!AF38+'2d Nil levelisation allowance'!AF38,"-")</f>
        <v>236.13824454165919</v>
      </c>
      <c r="AG38" s="147">
        <f>IFERROR('3a DTC_Other'!AG38+'2d Nil levelisation allowance'!AG38,"-")</f>
        <v>236.05526182339324</v>
      </c>
      <c r="AH38" s="147" t="str">
        <f>IFERROR('3a DTC_Other'!AH38+'2d Nil levelisation allowance'!AH38,"-")</f>
        <v>-</v>
      </c>
      <c r="AI38" s="147" t="str">
        <f>IFERROR('3a DTC_Other'!AI38+'2d Nil levelisation allowance'!AI38,"-")</f>
        <v>-</v>
      </c>
      <c r="AJ38" s="147" t="str">
        <f>IFERROR('3a DTC_Other'!AJ38+'2d Nil levelisation allowance'!AJ38,"-")</f>
        <v>-</v>
      </c>
      <c r="AK38" s="147" t="str">
        <f>IFERROR('3a DTC_Other'!AK38+'2d Nil levelisation allowance'!AK38,"-")</f>
        <v>-</v>
      </c>
      <c r="AL38" s="147" t="str">
        <f>IFERROR('3a DTC_Other'!AL38+'2d Nil levelisation allowance'!AL38,"-")</f>
        <v>-</v>
      </c>
      <c r="AM38" s="147" t="str">
        <f>IFERROR('3a DTC_Other'!AM38+'2d Nil levelisation allowance'!AM38,"-")</f>
        <v>-</v>
      </c>
      <c r="AN38" s="147" t="str">
        <f>IFERROR('3a DTC_Other'!AN38+'2d Nil levelisation allowance'!AN38,"-")</f>
        <v>-</v>
      </c>
      <c r="AO38" s="147" t="str">
        <f>IFERROR('3a DTC_Other'!AO38+'2d Nil levelisation allowance'!AO38,"-")</f>
        <v>-</v>
      </c>
      <c r="AP38" s="147" t="str">
        <f>IFERROR('3a DTC_Other'!AP38+'2d Nil levelisation allowance'!AP38,"-")</f>
        <v>-</v>
      </c>
      <c r="AQ38" s="147" t="str">
        <f>IFERROR('3a DTC_Other'!AQ38+'2d Nil levelisation allowance'!AQ38,"-")</f>
        <v>-</v>
      </c>
      <c r="AR38" s="147" t="str">
        <f>IFERROR('3a DTC_Other'!AR38+'2d Nil levelisation allowance'!AR38,"-")</f>
        <v>-</v>
      </c>
      <c r="AS38" s="147" t="str">
        <f>IFERROR('3a DTC_Other'!AS38+'2d Nil levelisation allowance'!AS38,"-")</f>
        <v>-</v>
      </c>
      <c r="AT38" s="147" t="str">
        <f>IFERROR('3a DTC_Other'!AT38+'2d Nil levelisation allowance'!AT38,"-")</f>
        <v>-</v>
      </c>
      <c r="AU38" s="147" t="str">
        <f>IFERROR('3a DTC_Other'!AU38+'2d Nil levelisation allowance'!AU38,"-")</f>
        <v>-</v>
      </c>
      <c r="AV38" s="147" t="str">
        <f>IFERROR('3a DTC_Other'!AV38+'2d Nil levelisation allowance'!AV38,"-")</f>
        <v>-</v>
      </c>
      <c r="AW38" s="147" t="str">
        <f>IFERROR('3a DTC_Other'!AW38+'2d Nil levelisation allowance'!AW38,"-")</f>
        <v>-</v>
      </c>
      <c r="AX38" s="147" t="str">
        <f>IFERROR('3a DTC_Other'!AX38+'2d Nil levelisation allowance'!AX38,"-")</f>
        <v>-</v>
      </c>
      <c r="AY38" s="147" t="str">
        <f>IFERROR('3a DTC_Other'!AY38+'2d Nil levelisation allowance'!AY38,"-")</f>
        <v>-</v>
      </c>
      <c r="AZ38" s="147" t="str">
        <f>IFERROR('3a DTC_Other'!AZ38+'2d Nil levelisation allowance'!AZ38,"-")</f>
        <v>-</v>
      </c>
      <c r="BA38" s="147" t="str">
        <f>IFERROR('3a DTC_Other'!BA38+'2d Nil levelisation allowance'!BA38,"-")</f>
        <v>-</v>
      </c>
      <c r="BB38" s="147" t="str">
        <f>IFERROR('3a DTC_Other'!BB38+'2d Nil levelisation allowance'!BB38,"-")</f>
        <v>-</v>
      </c>
      <c r="BC38" s="147" t="str">
        <f>IFERROR('3a DTC_Other'!BC38+'2d Nil levelisation allowance'!BC38,"-")</f>
        <v>-</v>
      </c>
      <c r="BD38" s="147" t="str">
        <f>IFERROR('3a DTC_Other'!BD38+'2d Nil levelisation allowance'!BD38,"-")</f>
        <v>-</v>
      </c>
      <c r="BE38" s="147" t="str">
        <f>IFERROR('3a DTC_Other'!BE38+'2d Nil levelisation allowance'!BE38,"-")</f>
        <v>-</v>
      </c>
      <c r="BF38" s="147" t="str">
        <f>IFERROR('3a DTC_Other'!BF38+'2d Nil levelisation allowance'!BF38,"-")</f>
        <v>-</v>
      </c>
    </row>
    <row r="39" spans="1:58" x14ac:dyDescent="0.25">
      <c r="A39" s="241" t="s">
        <v>233</v>
      </c>
      <c r="B39" s="278"/>
      <c r="C39" s="281"/>
      <c r="D39" s="281"/>
      <c r="E39" s="281"/>
      <c r="F39" s="17" t="s">
        <v>66</v>
      </c>
      <c r="G39" s="66"/>
      <c r="H39" s="38"/>
      <c r="I39" s="142"/>
      <c r="J39" s="142"/>
      <c r="K39" s="142"/>
      <c r="L39" s="142"/>
      <c r="M39" s="142"/>
      <c r="N39" s="142"/>
      <c r="O39" s="142"/>
      <c r="P39" s="142"/>
      <c r="Q39" s="38"/>
      <c r="R39" s="63">
        <v>79.430000000000007</v>
      </c>
      <c r="S39" s="63">
        <v>81.08</v>
      </c>
      <c r="T39" s="63">
        <v>81.42</v>
      </c>
      <c r="U39" s="63">
        <v>83.78</v>
      </c>
      <c r="V39" s="63">
        <v>83.78</v>
      </c>
      <c r="W39" s="63">
        <v>86.77</v>
      </c>
      <c r="X39" s="63">
        <v>86.74</v>
      </c>
      <c r="Y39" s="63">
        <v>167.68</v>
      </c>
      <c r="Z39" s="63">
        <v>171.23</v>
      </c>
      <c r="AA39" s="63">
        <v>171.23</v>
      </c>
      <c r="AB39" s="63">
        <v>187.44</v>
      </c>
      <c r="AC39" s="63">
        <v>187.44</v>
      </c>
      <c r="AD39" s="63">
        <v>188.47</v>
      </c>
      <c r="AE39" s="63">
        <v>188.4</v>
      </c>
      <c r="AF39" s="63">
        <f>IFERROR('3a DTC_Other'!AF39+'2d Nil levelisation allowance'!AF39,"-")</f>
        <v>218.29459512502422</v>
      </c>
      <c r="AG39" s="147">
        <f>IFERROR('3a DTC_Other'!AG39+'2d Nil levelisation allowance'!AG39,"-")</f>
        <v>218.18496934927944</v>
      </c>
      <c r="AH39" s="147" t="str">
        <f>IFERROR('3a DTC_Other'!AH39+'2d Nil levelisation allowance'!AH39,"-")</f>
        <v>-</v>
      </c>
      <c r="AI39" s="147" t="str">
        <f>IFERROR('3a DTC_Other'!AI39+'2d Nil levelisation allowance'!AI39,"-")</f>
        <v>-</v>
      </c>
      <c r="AJ39" s="147" t="str">
        <f>IFERROR('3a DTC_Other'!AJ39+'2d Nil levelisation allowance'!AJ39,"-")</f>
        <v>-</v>
      </c>
      <c r="AK39" s="147" t="str">
        <f>IFERROR('3a DTC_Other'!AK39+'2d Nil levelisation allowance'!AK39,"-")</f>
        <v>-</v>
      </c>
      <c r="AL39" s="147" t="str">
        <f>IFERROR('3a DTC_Other'!AL39+'2d Nil levelisation allowance'!AL39,"-")</f>
        <v>-</v>
      </c>
      <c r="AM39" s="147" t="str">
        <f>IFERROR('3a DTC_Other'!AM39+'2d Nil levelisation allowance'!AM39,"-")</f>
        <v>-</v>
      </c>
      <c r="AN39" s="147" t="str">
        <f>IFERROR('3a DTC_Other'!AN39+'2d Nil levelisation allowance'!AN39,"-")</f>
        <v>-</v>
      </c>
      <c r="AO39" s="147" t="str">
        <f>IFERROR('3a DTC_Other'!AO39+'2d Nil levelisation allowance'!AO39,"-")</f>
        <v>-</v>
      </c>
      <c r="AP39" s="147" t="str">
        <f>IFERROR('3a DTC_Other'!AP39+'2d Nil levelisation allowance'!AP39,"-")</f>
        <v>-</v>
      </c>
      <c r="AQ39" s="147" t="str">
        <f>IFERROR('3a DTC_Other'!AQ39+'2d Nil levelisation allowance'!AQ39,"-")</f>
        <v>-</v>
      </c>
      <c r="AR39" s="147" t="str">
        <f>IFERROR('3a DTC_Other'!AR39+'2d Nil levelisation allowance'!AR39,"-")</f>
        <v>-</v>
      </c>
      <c r="AS39" s="147" t="str">
        <f>IFERROR('3a DTC_Other'!AS39+'2d Nil levelisation allowance'!AS39,"-")</f>
        <v>-</v>
      </c>
      <c r="AT39" s="147" t="str">
        <f>IFERROR('3a DTC_Other'!AT39+'2d Nil levelisation allowance'!AT39,"-")</f>
        <v>-</v>
      </c>
      <c r="AU39" s="147" t="str">
        <f>IFERROR('3a DTC_Other'!AU39+'2d Nil levelisation allowance'!AU39,"-")</f>
        <v>-</v>
      </c>
      <c r="AV39" s="147" t="str">
        <f>IFERROR('3a DTC_Other'!AV39+'2d Nil levelisation allowance'!AV39,"-")</f>
        <v>-</v>
      </c>
      <c r="AW39" s="147" t="str">
        <f>IFERROR('3a DTC_Other'!AW39+'2d Nil levelisation allowance'!AW39,"-")</f>
        <v>-</v>
      </c>
      <c r="AX39" s="147" t="str">
        <f>IFERROR('3a DTC_Other'!AX39+'2d Nil levelisation allowance'!AX39,"-")</f>
        <v>-</v>
      </c>
      <c r="AY39" s="147" t="str">
        <f>IFERROR('3a DTC_Other'!AY39+'2d Nil levelisation allowance'!AY39,"-")</f>
        <v>-</v>
      </c>
      <c r="AZ39" s="147" t="str">
        <f>IFERROR('3a DTC_Other'!AZ39+'2d Nil levelisation allowance'!AZ39,"-")</f>
        <v>-</v>
      </c>
      <c r="BA39" s="147" t="str">
        <f>IFERROR('3a DTC_Other'!BA39+'2d Nil levelisation allowance'!BA39,"-")</f>
        <v>-</v>
      </c>
      <c r="BB39" s="147" t="str">
        <f>IFERROR('3a DTC_Other'!BB39+'2d Nil levelisation allowance'!BB39,"-")</f>
        <v>-</v>
      </c>
      <c r="BC39" s="147" t="str">
        <f>IFERROR('3a DTC_Other'!BC39+'2d Nil levelisation allowance'!BC39,"-")</f>
        <v>-</v>
      </c>
      <c r="BD39" s="147" t="str">
        <f>IFERROR('3a DTC_Other'!BD39+'2d Nil levelisation allowance'!BD39,"-")</f>
        <v>-</v>
      </c>
      <c r="BE39" s="147" t="str">
        <f>IFERROR('3a DTC_Other'!BE39+'2d Nil levelisation allowance'!BE39,"-")</f>
        <v>-</v>
      </c>
      <c r="BF39" s="147" t="str">
        <f>IFERROR('3a DTC_Other'!BF39+'2d Nil levelisation allowance'!BF39,"-")</f>
        <v>-</v>
      </c>
    </row>
    <row r="40" spans="1:58" ht="14.45" customHeight="1" x14ac:dyDescent="0.25">
      <c r="A40" s="241" t="s">
        <v>234</v>
      </c>
      <c r="B40" s="279" t="s">
        <v>48</v>
      </c>
      <c r="C40" s="280"/>
      <c r="D40" s="280" t="s">
        <v>49</v>
      </c>
      <c r="E40" s="280" t="s">
        <v>205</v>
      </c>
      <c r="F40" s="65" t="s">
        <v>53</v>
      </c>
      <c r="G40" s="62"/>
      <c r="H40" s="38"/>
      <c r="I40" s="142"/>
      <c r="J40" s="142"/>
      <c r="K40" s="142"/>
      <c r="L40" s="142"/>
      <c r="M40" s="142"/>
      <c r="N40" s="142"/>
      <c r="O40" s="142"/>
      <c r="P40" s="142"/>
      <c r="Q40" s="38"/>
      <c r="R40" s="63">
        <v>89.77</v>
      </c>
      <c r="S40" s="63">
        <v>92.19</v>
      </c>
      <c r="T40" s="63">
        <v>92.86</v>
      </c>
      <c r="U40" s="63">
        <v>95.05</v>
      </c>
      <c r="V40" s="63">
        <v>90.64</v>
      </c>
      <c r="W40" s="63">
        <v>92.47</v>
      </c>
      <c r="X40" s="63">
        <v>90.81</v>
      </c>
      <c r="Y40" s="63">
        <v>94.62</v>
      </c>
      <c r="Z40" s="63">
        <v>99.02</v>
      </c>
      <c r="AA40" s="63">
        <v>99.02</v>
      </c>
      <c r="AB40" s="63">
        <v>101.2</v>
      </c>
      <c r="AC40" s="63">
        <v>101.2</v>
      </c>
      <c r="AD40" s="63">
        <v>102.96</v>
      </c>
      <c r="AE40" s="63">
        <v>102.89</v>
      </c>
      <c r="AF40" s="63">
        <f>IFERROR('3a DTC_Other'!AF40+'2d Nil levelisation allowance'!AF40,"-")</f>
        <v>109.92843753773786</v>
      </c>
      <c r="AG40" s="147">
        <f>IFERROR('3a DTC_Other'!AG40+'2d Nil levelisation allowance'!AG40,"-")</f>
        <v>109.83465505755764</v>
      </c>
      <c r="AH40" s="147" t="str">
        <f>IFERROR('3a DTC_Other'!AH40+'2d Nil levelisation allowance'!AH40,"-")</f>
        <v>-</v>
      </c>
      <c r="AI40" s="147" t="str">
        <f>IFERROR('3a DTC_Other'!AI40+'2d Nil levelisation allowance'!AI40,"-")</f>
        <v>-</v>
      </c>
      <c r="AJ40" s="147" t="str">
        <f>IFERROR('3a DTC_Other'!AJ40+'2d Nil levelisation allowance'!AJ40,"-")</f>
        <v>-</v>
      </c>
      <c r="AK40" s="147" t="str">
        <f>IFERROR('3a DTC_Other'!AK40+'2d Nil levelisation allowance'!AK40,"-")</f>
        <v>-</v>
      </c>
      <c r="AL40" s="147" t="str">
        <f>IFERROR('3a DTC_Other'!AL40+'2d Nil levelisation allowance'!AL40,"-")</f>
        <v>-</v>
      </c>
      <c r="AM40" s="147" t="str">
        <f>IFERROR('3a DTC_Other'!AM40+'2d Nil levelisation allowance'!AM40,"-")</f>
        <v>-</v>
      </c>
      <c r="AN40" s="147" t="str">
        <f>IFERROR('3a DTC_Other'!AN40+'2d Nil levelisation allowance'!AN40,"-")</f>
        <v>-</v>
      </c>
      <c r="AO40" s="147" t="str">
        <f>IFERROR('3a DTC_Other'!AO40+'2d Nil levelisation allowance'!AO40,"-")</f>
        <v>-</v>
      </c>
      <c r="AP40" s="147" t="str">
        <f>IFERROR('3a DTC_Other'!AP40+'2d Nil levelisation allowance'!AP40,"-")</f>
        <v>-</v>
      </c>
      <c r="AQ40" s="147" t="str">
        <f>IFERROR('3a DTC_Other'!AQ40+'2d Nil levelisation allowance'!AQ40,"-")</f>
        <v>-</v>
      </c>
      <c r="AR40" s="147" t="str">
        <f>IFERROR('3a DTC_Other'!AR40+'2d Nil levelisation allowance'!AR40,"-")</f>
        <v>-</v>
      </c>
      <c r="AS40" s="147" t="str">
        <f>IFERROR('3a DTC_Other'!AS40+'2d Nil levelisation allowance'!AS40,"-")</f>
        <v>-</v>
      </c>
      <c r="AT40" s="147" t="str">
        <f>IFERROR('3a DTC_Other'!AT40+'2d Nil levelisation allowance'!AT40,"-")</f>
        <v>-</v>
      </c>
      <c r="AU40" s="147" t="str">
        <f>IFERROR('3a DTC_Other'!AU40+'2d Nil levelisation allowance'!AU40,"-")</f>
        <v>-</v>
      </c>
      <c r="AV40" s="147" t="str">
        <f>IFERROR('3a DTC_Other'!AV40+'2d Nil levelisation allowance'!AV40,"-")</f>
        <v>-</v>
      </c>
      <c r="AW40" s="147" t="str">
        <f>IFERROR('3a DTC_Other'!AW40+'2d Nil levelisation allowance'!AW40,"-")</f>
        <v>-</v>
      </c>
      <c r="AX40" s="147" t="str">
        <f>IFERROR('3a DTC_Other'!AX40+'2d Nil levelisation allowance'!AX40,"-")</f>
        <v>-</v>
      </c>
      <c r="AY40" s="147" t="str">
        <f>IFERROR('3a DTC_Other'!AY40+'2d Nil levelisation allowance'!AY40,"-")</f>
        <v>-</v>
      </c>
      <c r="AZ40" s="147" t="str">
        <f>IFERROR('3a DTC_Other'!AZ40+'2d Nil levelisation allowance'!AZ40,"-")</f>
        <v>-</v>
      </c>
      <c r="BA40" s="147" t="str">
        <f>IFERROR('3a DTC_Other'!BA40+'2d Nil levelisation allowance'!BA40,"-")</f>
        <v>-</v>
      </c>
      <c r="BB40" s="147" t="str">
        <f>IFERROR('3a DTC_Other'!BB40+'2d Nil levelisation allowance'!BB40,"-")</f>
        <v>-</v>
      </c>
      <c r="BC40" s="147" t="str">
        <f>IFERROR('3a DTC_Other'!BC40+'2d Nil levelisation allowance'!BC40,"-")</f>
        <v>-</v>
      </c>
      <c r="BD40" s="147" t="str">
        <f>IFERROR('3a DTC_Other'!BD40+'2d Nil levelisation allowance'!BD40,"-")</f>
        <v>-</v>
      </c>
      <c r="BE40" s="147" t="str">
        <f>IFERROR('3a DTC_Other'!BE40+'2d Nil levelisation allowance'!BE40,"-")</f>
        <v>-</v>
      </c>
      <c r="BF40" s="147" t="str">
        <f>IFERROR('3a DTC_Other'!BF40+'2d Nil levelisation allowance'!BF40,"-")</f>
        <v>-</v>
      </c>
    </row>
    <row r="41" spans="1:58" x14ac:dyDescent="0.25">
      <c r="A41" s="241" t="s">
        <v>235</v>
      </c>
      <c r="B41" s="279"/>
      <c r="C41" s="281"/>
      <c r="D41" s="281"/>
      <c r="E41" s="281"/>
      <c r="F41" s="65" t="s">
        <v>54</v>
      </c>
      <c r="G41" s="66"/>
      <c r="H41" s="38"/>
      <c r="I41" s="142"/>
      <c r="J41" s="142"/>
      <c r="K41" s="142"/>
      <c r="L41" s="142"/>
      <c r="M41" s="142"/>
      <c r="N41" s="142"/>
      <c r="O41" s="142"/>
      <c r="P41" s="142"/>
      <c r="Q41" s="38"/>
      <c r="R41" s="63">
        <v>89.77</v>
      </c>
      <c r="S41" s="63">
        <v>92.19</v>
      </c>
      <c r="T41" s="63">
        <v>92.86</v>
      </c>
      <c r="U41" s="63">
        <v>95.05</v>
      </c>
      <c r="V41" s="63">
        <v>90.64</v>
      </c>
      <c r="W41" s="63">
        <v>92.47</v>
      </c>
      <c r="X41" s="63">
        <v>90.81</v>
      </c>
      <c r="Y41" s="63">
        <v>94.62</v>
      </c>
      <c r="Z41" s="63">
        <v>99.02</v>
      </c>
      <c r="AA41" s="63">
        <v>99.02</v>
      </c>
      <c r="AB41" s="63">
        <v>101.2</v>
      </c>
      <c r="AC41" s="63">
        <v>101.2</v>
      </c>
      <c r="AD41" s="63">
        <v>102.97</v>
      </c>
      <c r="AE41" s="63">
        <v>102.9</v>
      </c>
      <c r="AF41" s="63">
        <f>IFERROR('3a DTC_Other'!AF41+'2d Nil levelisation allowance'!AF41,"-")</f>
        <v>109.78744698656173</v>
      </c>
      <c r="AG41" s="147">
        <f>IFERROR('3a DTC_Other'!AG41+'2d Nil levelisation allowance'!AG41,"-")</f>
        <v>109.69711993768946</v>
      </c>
      <c r="AH41" s="147" t="str">
        <f>IFERROR('3a DTC_Other'!AH41+'2d Nil levelisation allowance'!AH41,"-")</f>
        <v>-</v>
      </c>
      <c r="AI41" s="147" t="str">
        <f>IFERROR('3a DTC_Other'!AI41+'2d Nil levelisation allowance'!AI41,"-")</f>
        <v>-</v>
      </c>
      <c r="AJ41" s="147" t="str">
        <f>IFERROR('3a DTC_Other'!AJ41+'2d Nil levelisation allowance'!AJ41,"-")</f>
        <v>-</v>
      </c>
      <c r="AK41" s="147" t="str">
        <f>IFERROR('3a DTC_Other'!AK41+'2d Nil levelisation allowance'!AK41,"-")</f>
        <v>-</v>
      </c>
      <c r="AL41" s="147" t="str">
        <f>IFERROR('3a DTC_Other'!AL41+'2d Nil levelisation allowance'!AL41,"-")</f>
        <v>-</v>
      </c>
      <c r="AM41" s="147" t="str">
        <f>IFERROR('3a DTC_Other'!AM41+'2d Nil levelisation allowance'!AM41,"-")</f>
        <v>-</v>
      </c>
      <c r="AN41" s="147" t="str">
        <f>IFERROR('3a DTC_Other'!AN41+'2d Nil levelisation allowance'!AN41,"-")</f>
        <v>-</v>
      </c>
      <c r="AO41" s="147" t="str">
        <f>IFERROR('3a DTC_Other'!AO41+'2d Nil levelisation allowance'!AO41,"-")</f>
        <v>-</v>
      </c>
      <c r="AP41" s="147" t="str">
        <f>IFERROR('3a DTC_Other'!AP41+'2d Nil levelisation allowance'!AP41,"-")</f>
        <v>-</v>
      </c>
      <c r="AQ41" s="147" t="str">
        <f>IFERROR('3a DTC_Other'!AQ41+'2d Nil levelisation allowance'!AQ41,"-")</f>
        <v>-</v>
      </c>
      <c r="AR41" s="147" t="str">
        <f>IFERROR('3a DTC_Other'!AR41+'2d Nil levelisation allowance'!AR41,"-")</f>
        <v>-</v>
      </c>
      <c r="AS41" s="147" t="str">
        <f>IFERROR('3a DTC_Other'!AS41+'2d Nil levelisation allowance'!AS41,"-")</f>
        <v>-</v>
      </c>
      <c r="AT41" s="147" t="str">
        <f>IFERROR('3a DTC_Other'!AT41+'2d Nil levelisation allowance'!AT41,"-")</f>
        <v>-</v>
      </c>
      <c r="AU41" s="147" t="str">
        <f>IFERROR('3a DTC_Other'!AU41+'2d Nil levelisation allowance'!AU41,"-")</f>
        <v>-</v>
      </c>
      <c r="AV41" s="147" t="str">
        <f>IFERROR('3a DTC_Other'!AV41+'2d Nil levelisation allowance'!AV41,"-")</f>
        <v>-</v>
      </c>
      <c r="AW41" s="147" t="str">
        <f>IFERROR('3a DTC_Other'!AW41+'2d Nil levelisation allowance'!AW41,"-")</f>
        <v>-</v>
      </c>
      <c r="AX41" s="147" t="str">
        <f>IFERROR('3a DTC_Other'!AX41+'2d Nil levelisation allowance'!AX41,"-")</f>
        <v>-</v>
      </c>
      <c r="AY41" s="147" t="str">
        <f>IFERROR('3a DTC_Other'!AY41+'2d Nil levelisation allowance'!AY41,"-")</f>
        <v>-</v>
      </c>
      <c r="AZ41" s="147" t="str">
        <f>IFERROR('3a DTC_Other'!AZ41+'2d Nil levelisation allowance'!AZ41,"-")</f>
        <v>-</v>
      </c>
      <c r="BA41" s="147" t="str">
        <f>IFERROR('3a DTC_Other'!BA41+'2d Nil levelisation allowance'!BA41,"-")</f>
        <v>-</v>
      </c>
      <c r="BB41" s="147" t="str">
        <f>IFERROR('3a DTC_Other'!BB41+'2d Nil levelisation allowance'!BB41,"-")</f>
        <v>-</v>
      </c>
      <c r="BC41" s="147" t="str">
        <f>IFERROR('3a DTC_Other'!BC41+'2d Nil levelisation allowance'!BC41,"-")</f>
        <v>-</v>
      </c>
      <c r="BD41" s="147" t="str">
        <f>IFERROR('3a DTC_Other'!BD41+'2d Nil levelisation allowance'!BD41,"-")</f>
        <v>-</v>
      </c>
      <c r="BE41" s="147" t="str">
        <f>IFERROR('3a DTC_Other'!BE41+'2d Nil levelisation allowance'!BE41,"-")</f>
        <v>-</v>
      </c>
      <c r="BF41" s="147" t="str">
        <f>IFERROR('3a DTC_Other'!BF41+'2d Nil levelisation allowance'!BF41,"-")</f>
        <v>-</v>
      </c>
    </row>
    <row r="42" spans="1:58" x14ac:dyDescent="0.25">
      <c r="A42" s="241" t="s">
        <v>236</v>
      </c>
      <c r="B42" s="279"/>
      <c r="C42" s="281"/>
      <c r="D42" s="281"/>
      <c r="E42" s="281"/>
      <c r="F42" s="65" t="s">
        <v>55</v>
      </c>
      <c r="G42" s="66"/>
      <c r="H42" s="38"/>
      <c r="I42" s="142"/>
      <c r="J42" s="142"/>
      <c r="K42" s="142"/>
      <c r="L42" s="142"/>
      <c r="M42" s="142"/>
      <c r="N42" s="142"/>
      <c r="O42" s="142"/>
      <c r="P42" s="142"/>
      <c r="Q42" s="38"/>
      <c r="R42" s="63">
        <v>89.77</v>
      </c>
      <c r="S42" s="63">
        <v>92.19</v>
      </c>
      <c r="T42" s="63">
        <v>92.86</v>
      </c>
      <c r="U42" s="63">
        <v>95.05</v>
      </c>
      <c r="V42" s="63">
        <v>90.64</v>
      </c>
      <c r="W42" s="63">
        <v>92.47</v>
      </c>
      <c r="X42" s="63">
        <v>90.81</v>
      </c>
      <c r="Y42" s="63">
        <v>94.62</v>
      </c>
      <c r="Z42" s="63">
        <v>99.02</v>
      </c>
      <c r="AA42" s="63">
        <v>99.02</v>
      </c>
      <c r="AB42" s="63">
        <v>101.2</v>
      </c>
      <c r="AC42" s="63">
        <v>101.2</v>
      </c>
      <c r="AD42" s="63">
        <v>102.97</v>
      </c>
      <c r="AE42" s="63">
        <v>102.9</v>
      </c>
      <c r="AF42" s="63">
        <f>IFERROR('3a DTC_Other'!AF42+'2d Nil levelisation allowance'!AF42,"-")</f>
        <v>109.71461804767344</v>
      </c>
      <c r="AG42" s="147">
        <f>IFERROR('3a DTC_Other'!AG42+'2d Nil levelisation allowance'!AG42,"-")</f>
        <v>109.62086560624279</v>
      </c>
      <c r="AH42" s="147" t="str">
        <f>IFERROR('3a DTC_Other'!AH42+'2d Nil levelisation allowance'!AH42,"-")</f>
        <v>-</v>
      </c>
      <c r="AI42" s="147" t="str">
        <f>IFERROR('3a DTC_Other'!AI42+'2d Nil levelisation allowance'!AI42,"-")</f>
        <v>-</v>
      </c>
      <c r="AJ42" s="147" t="str">
        <f>IFERROR('3a DTC_Other'!AJ42+'2d Nil levelisation allowance'!AJ42,"-")</f>
        <v>-</v>
      </c>
      <c r="AK42" s="147" t="str">
        <f>IFERROR('3a DTC_Other'!AK42+'2d Nil levelisation allowance'!AK42,"-")</f>
        <v>-</v>
      </c>
      <c r="AL42" s="147" t="str">
        <f>IFERROR('3a DTC_Other'!AL42+'2d Nil levelisation allowance'!AL42,"-")</f>
        <v>-</v>
      </c>
      <c r="AM42" s="147" t="str">
        <f>IFERROR('3a DTC_Other'!AM42+'2d Nil levelisation allowance'!AM42,"-")</f>
        <v>-</v>
      </c>
      <c r="AN42" s="147" t="str">
        <f>IFERROR('3a DTC_Other'!AN42+'2d Nil levelisation allowance'!AN42,"-")</f>
        <v>-</v>
      </c>
      <c r="AO42" s="147" t="str">
        <f>IFERROR('3a DTC_Other'!AO42+'2d Nil levelisation allowance'!AO42,"-")</f>
        <v>-</v>
      </c>
      <c r="AP42" s="147" t="str">
        <f>IFERROR('3a DTC_Other'!AP42+'2d Nil levelisation allowance'!AP42,"-")</f>
        <v>-</v>
      </c>
      <c r="AQ42" s="147" t="str">
        <f>IFERROR('3a DTC_Other'!AQ42+'2d Nil levelisation allowance'!AQ42,"-")</f>
        <v>-</v>
      </c>
      <c r="AR42" s="147" t="str">
        <f>IFERROR('3a DTC_Other'!AR42+'2d Nil levelisation allowance'!AR42,"-")</f>
        <v>-</v>
      </c>
      <c r="AS42" s="147" t="str">
        <f>IFERROR('3a DTC_Other'!AS42+'2d Nil levelisation allowance'!AS42,"-")</f>
        <v>-</v>
      </c>
      <c r="AT42" s="147" t="str">
        <f>IFERROR('3a DTC_Other'!AT42+'2d Nil levelisation allowance'!AT42,"-")</f>
        <v>-</v>
      </c>
      <c r="AU42" s="147" t="str">
        <f>IFERROR('3a DTC_Other'!AU42+'2d Nil levelisation allowance'!AU42,"-")</f>
        <v>-</v>
      </c>
      <c r="AV42" s="147" t="str">
        <f>IFERROR('3a DTC_Other'!AV42+'2d Nil levelisation allowance'!AV42,"-")</f>
        <v>-</v>
      </c>
      <c r="AW42" s="147" t="str">
        <f>IFERROR('3a DTC_Other'!AW42+'2d Nil levelisation allowance'!AW42,"-")</f>
        <v>-</v>
      </c>
      <c r="AX42" s="147" t="str">
        <f>IFERROR('3a DTC_Other'!AX42+'2d Nil levelisation allowance'!AX42,"-")</f>
        <v>-</v>
      </c>
      <c r="AY42" s="147" t="str">
        <f>IFERROR('3a DTC_Other'!AY42+'2d Nil levelisation allowance'!AY42,"-")</f>
        <v>-</v>
      </c>
      <c r="AZ42" s="147" t="str">
        <f>IFERROR('3a DTC_Other'!AZ42+'2d Nil levelisation allowance'!AZ42,"-")</f>
        <v>-</v>
      </c>
      <c r="BA42" s="147" t="str">
        <f>IFERROR('3a DTC_Other'!BA42+'2d Nil levelisation allowance'!BA42,"-")</f>
        <v>-</v>
      </c>
      <c r="BB42" s="147" t="str">
        <f>IFERROR('3a DTC_Other'!BB42+'2d Nil levelisation allowance'!BB42,"-")</f>
        <v>-</v>
      </c>
      <c r="BC42" s="147" t="str">
        <f>IFERROR('3a DTC_Other'!BC42+'2d Nil levelisation allowance'!BC42,"-")</f>
        <v>-</v>
      </c>
      <c r="BD42" s="147" t="str">
        <f>IFERROR('3a DTC_Other'!BD42+'2d Nil levelisation allowance'!BD42,"-")</f>
        <v>-</v>
      </c>
      <c r="BE42" s="147" t="str">
        <f>IFERROR('3a DTC_Other'!BE42+'2d Nil levelisation allowance'!BE42,"-")</f>
        <v>-</v>
      </c>
      <c r="BF42" s="147" t="str">
        <f>IFERROR('3a DTC_Other'!BF42+'2d Nil levelisation allowance'!BF42,"-")</f>
        <v>-</v>
      </c>
    </row>
    <row r="43" spans="1:58" x14ac:dyDescent="0.25">
      <c r="A43" s="241" t="s">
        <v>237</v>
      </c>
      <c r="B43" s="279"/>
      <c r="C43" s="281"/>
      <c r="D43" s="281"/>
      <c r="E43" s="281"/>
      <c r="F43" s="65" t="s">
        <v>56</v>
      </c>
      <c r="G43" s="66"/>
      <c r="H43" s="38"/>
      <c r="I43" s="142"/>
      <c r="J43" s="142"/>
      <c r="K43" s="142"/>
      <c r="L43" s="142"/>
      <c r="M43" s="142"/>
      <c r="N43" s="142"/>
      <c r="O43" s="142"/>
      <c r="P43" s="142"/>
      <c r="Q43" s="38"/>
      <c r="R43" s="63">
        <v>89.77</v>
      </c>
      <c r="S43" s="63">
        <v>92.19</v>
      </c>
      <c r="T43" s="63">
        <v>92.86</v>
      </c>
      <c r="U43" s="63">
        <v>95.05</v>
      </c>
      <c r="V43" s="63">
        <v>90.64</v>
      </c>
      <c r="W43" s="63">
        <v>92.47</v>
      </c>
      <c r="X43" s="63">
        <v>90.81</v>
      </c>
      <c r="Y43" s="63">
        <v>94.62</v>
      </c>
      <c r="Z43" s="63">
        <v>99.02</v>
      </c>
      <c r="AA43" s="63">
        <v>99.02</v>
      </c>
      <c r="AB43" s="63">
        <v>101.2</v>
      </c>
      <c r="AC43" s="63">
        <v>101.2</v>
      </c>
      <c r="AD43" s="63">
        <v>102.97</v>
      </c>
      <c r="AE43" s="63">
        <v>102.9</v>
      </c>
      <c r="AF43" s="63">
        <f>IFERROR('3a DTC_Other'!AF43+'2d Nil levelisation allowance'!AF43,"-")</f>
        <v>109.78909511442485</v>
      </c>
      <c r="AG43" s="147">
        <f>IFERROR('3a DTC_Other'!AG43+'2d Nil levelisation allowance'!AG43,"-")</f>
        <v>109.78939079561867</v>
      </c>
      <c r="AH43" s="147" t="str">
        <f>IFERROR('3a DTC_Other'!AH43+'2d Nil levelisation allowance'!AH43,"-")</f>
        <v>-</v>
      </c>
      <c r="AI43" s="147" t="str">
        <f>IFERROR('3a DTC_Other'!AI43+'2d Nil levelisation allowance'!AI43,"-")</f>
        <v>-</v>
      </c>
      <c r="AJ43" s="147" t="str">
        <f>IFERROR('3a DTC_Other'!AJ43+'2d Nil levelisation allowance'!AJ43,"-")</f>
        <v>-</v>
      </c>
      <c r="AK43" s="147" t="str">
        <f>IFERROR('3a DTC_Other'!AK43+'2d Nil levelisation allowance'!AK43,"-")</f>
        <v>-</v>
      </c>
      <c r="AL43" s="147" t="str">
        <f>IFERROR('3a DTC_Other'!AL43+'2d Nil levelisation allowance'!AL43,"-")</f>
        <v>-</v>
      </c>
      <c r="AM43" s="147" t="str">
        <f>IFERROR('3a DTC_Other'!AM43+'2d Nil levelisation allowance'!AM43,"-")</f>
        <v>-</v>
      </c>
      <c r="AN43" s="147" t="str">
        <f>IFERROR('3a DTC_Other'!AN43+'2d Nil levelisation allowance'!AN43,"-")</f>
        <v>-</v>
      </c>
      <c r="AO43" s="147" t="str">
        <f>IFERROR('3a DTC_Other'!AO43+'2d Nil levelisation allowance'!AO43,"-")</f>
        <v>-</v>
      </c>
      <c r="AP43" s="147" t="str">
        <f>IFERROR('3a DTC_Other'!AP43+'2d Nil levelisation allowance'!AP43,"-")</f>
        <v>-</v>
      </c>
      <c r="AQ43" s="147" t="str">
        <f>IFERROR('3a DTC_Other'!AQ43+'2d Nil levelisation allowance'!AQ43,"-")</f>
        <v>-</v>
      </c>
      <c r="AR43" s="147" t="str">
        <f>IFERROR('3a DTC_Other'!AR43+'2d Nil levelisation allowance'!AR43,"-")</f>
        <v>-</v>
      </c>
      <c r="AS43" s="147" t="str">
        <f>IFERROR('3a DTC_Other'!AS43+'2d Nil levelisation allowance'!AS43,"-")</f>
        <v>-</v>
      </c>
      <c r="AT43" s="147" t="str">
        <f>IFERROR('3a DTC_Other'!AT43+'2d Nil levelisation allowance'!AT43,"-")</f>
        <v>-</v>
      </c>
      <c r="AU43" s="147" t="str">
        <f>IFERROR('3a DTC_Other'!AU43+'2d Nil levelisation allowance'!AU43,"-")</f>
        <v>-</v>
      </c>
      <c r="AV43" s="147" t="str">
        <f>IFERROR('3a DTC_Other'!AV43+'2d Nil levelisation allowance'!AV43,"-")</f>
        <v>-</v>
      </c>
      <c r="AW43" s="147" t="str">
        <f>IFERROR('3a DTC_Other'!AW43+'2d Nil levelisation allowance'!AW43,"-")</f>
        <v>-</v>
      </c>
      <c r="AX43" s="147" t="str">
        <f>IFERROR('3a DTC_Other'!AX43+'2d Nil levelisation allowance'!AX43,"-")</f>
        <v>-</v>
      </c>
      <c r="AY43" s="147" t="str">
        <f>IFERROR('3a DTC_Other'!AY43+'2d Nil levelisation allowance'!AY43,"-")</f>
        <v>-</v>
      </c>
      <c r="AZ43" s="147" t="str">
        <f>IFERROR('3a DTC_Other'!AZ43+'2d Nil levelisation allowance'!AZ43,"-")</f>
        <v>-</v>
      </c>
      <c r="BA43" s="147" t="str">
        <f>IFERROR('3a DTC_Other'!BA43+'2d Nil levelisation allowance'!BA43,"-")</f>
        <v>-</v>
      </c>
      <c r="BB43" s="147" t="str">
        <f>IFERROR('3a DTC_Other'!BB43+'2d Nil levelisation allowance'!BB43,"-")</f>
        <v>-</v>
      </c>
      <c r="BC43" s="147" t="str">
        <f>IFERROR('3a DTC_Other'!BC43+'2d Nil levelisation allowance'!BC43,"-")</f>
        <v>-</v>
      </c>
      <c r="BD43" s="147" t="str">
        <f>IFERROR('3a DTC_Other'!BD43+'2d Nil levelisation allowance'!BD43,"-")</f>
        <v>-</v>
      </c>
      <c r="BE43" s="147" t="str">
        <f>IFERROR('3a DTC_Other'!BE43+'2d Nil levelisation allowance'!BE43,"-")</f>
        <v>-</v>
      </c>
      <c r="BF43" s="147" t="str">
        <f>IFERROR('3a DTC_Other'!BF43+'2d Nil levelisation allowance'!BF43,"-")</f>
        <v>-</v>
      </c>
    </row>
    <row r="44" spans="1:58" x14ac:dyDescent="0.25">
      <c r="A44" s="241" t="s">
        <v>238</v>
      </c>
      <c r="B44" s="279"/>
      <c r="C44" s="281"/>
      <c r="D44" s="281"/>
      <c r="E44" s="281"/>
      <c r="F44" s="65" t="s">
        <v>57</v>
      </c>
      <c r="G44" s="66"/>
      <c r="H44" s="38"/>
      <c r="I44" s="142"/>
      <c r="J44" s="142"/>
      <c r="K44" s="142"/>
      <c r="L44" s="142"/>
      <c r="M44" s="142"/>
      <c r="N44" s="142"/>
      <c r="O44" s="142"/>
      <c r="P44" s="142"/>
      <c r="Q44" s="38"/>
      <c r="R44" s="63">
        <v>89.77</v>
      </c>
      <c r="S44" s="63">
        <v>92.19</v>
      </c>
      <c r="T44" s="63">
        <v>92.86</v>
      </c>
      <c r="U44" s="63">
        <v>95.05</v>
      </c>
      <c r="V44" s="63">
        <v>90.64</v>
      </c>
      <c r="W44" s="63">
        <v>92.47</v>
      </c>
      <c r="X44" s="63">
        <v>90.81</v>
      </c>
      <c r="Y44" s="63">
        <v>94.62</v>
      </c>
      <c r="Z44" s="63">
        <v>99.02</v>
      </c>
      <c r="AA44" s="63">
        <v>99.02</v>
      </c>
      <c r="AB44" s="63">
        <v>101.2</v>
      </c>
      <c r="AC44" s="63">
        <v>101.2</v>
      </c>
      <c r="AD44" s="63">
        <v>102.95</v>
      </c>
      <c r="AE44" s="63">
        <v>102.88</v>
      </c>
      <c r="AF44" s="63">
        <f>IFERROR('3a DTC_Other'!AF44+'2d Nil levelisation allowance'!AF44,"-")</f>
        <v>106.98081419121017</v>
      </c>
      <c r="AG44" s="147">
        <f>IFERROR('3a DTC_Other'!AG44+'2d Nil levelisation allowance'!AG44,"-")</f>
        <v>106.99944813357551</v>
      </c>
      <c r="AH44" s="147" t="str">
        <f>IFERROR('3a DTC_Other'!AH44+'2d Nil levelisation allowance'!AH44,"-")</f>
        <v>-</v>
      </c>
      <c r="AI44" s="147" t="str">
        <f>IFERROR('3a DTC_Other'!AI44+'2d Nil levelisation allowance'!AI44,"-")</f>
        <v>-</v>
      </c>
      <c r="AJ44" s="147" t="str">
        <f>IFERROR('3a DTC_Other'!AJ44+'2d Nil levelisation allowance'!AJ44,"-")</f>
        <v>-</v>
      </c>
      <c r="AK44" s="147" t="str">
        <f>IFERROR('3a DTC_Other'!AK44+'2d Nil levelisation allowance'!AK44,"-")</f>
        <v>-</v>
      </c>
      <c r="AL44" s="147" t="str">
        <f>IFERROR('3a DTC_Other'!AL44+'2d Nil levelisation allowance'!AL44,"-")</f>
        <v>-</v>
      </c>
      <c r="AM44" s="147" t="str">
        <f>IFERROR('3a DTC_Other'!AM44+'2d Nil levelisation allowance'!AM44,"-")</f>
        <v>-</v>
      </c>
      <c r="AN44" s="147" t="str">
        <f>IFERROR('3a DTC_Other'!AN44+'2d Nil levelisation allowance'!AN44,"-")</f>
        <v>-</v>
      </c>
      <c r="AO44" s="147" t="str">
        <f>IFERROR('3a DTC_Other'!AO44+'2d Nil levelisation allowance'!AO44,"-")</f>
        <v>-</v>
      </c>
      <c r="AP44" s="147" t="str">
        <f>IFERROR('3a DTC_Other'!AP44+'2d Nil levelisation allowance'!AP44,"-")</f>
        <v>-</v>
      </c>
      <c r="AQ44" s="147" t="str">
        <f>IFERROR('3a DTC_Other'!AQ44+'2d Nil levelisation allowance'!AQ44,"-")</f>
        <v>-</v>
      </c>
      <c r="AR44" s="147" t="str">
        <f>IFERROR('3a DTC_Other'!AR44+'2d Nil levelisation allowance'!AR44,"-")</f>
        <v>-</v>
      </c>
      <c r="AS44" s="147" t="str">
        <f>IFERROR('3a DTC_Other'!AS44+'2d Nil levelisation allowance'!AS44,"-")</f>
        <v>-</v>
      </c>
      <c r="AT44" s="147" t="str">
        <f>IFERROR('3a DTC_Other'!AT44+'2d Nil levelisation allowance'!AT44,"-")</f>
        <v>-</v>
      </c>
      <c r="AU44" s="147" t="str">
        <f>IFERROR('3a DTC_Other'!AU44+'2d Nil levelisation allowance'!AU44,"-")</f>
        <v>-</v>
      </c>
      <c r="AV44" s="147" t="str">
        <f>IFERROR('3a DTC_Other'!AV44+'2d Nil levelisation allowance'!AV44,"-")</f>
        <v>-</v>
      </c>
      <c r="AW44" s="147" t="str">
        <f>IFERROR('3a DTC_Other'!AW44+'2d Nil levelisation allowance'!AW44,"-")</f>
        <v>-</v>
      </c>
      <c r="AX44" s="147" t="str">
        <f>IFERROR('3a DTC_Other'!AX44+'2d Nil levelisation allowance'!AX44,"-")</f>
        <v>-</v>
      </c>
      <c r="AY44" s="147" t="str">
        <f>IFERROR('3a DTC_Other'!AY44+'2d Nil levelisation allowance'!AY44,"-")</f>
        <v>-</v>
      </c>
      <c r="AZ44" s="147" t="str">
        <f>IFERROR('3a DTC_Other'!AZ44+'2d Nil levelisation allowance'!AZ44,"-")</f>
        <v>-</v>
      </c>
      <c r="BA44" s="147" t="str">
        <f>IFERROR('3a DTC_Other'!BA44+'2d Nil levelisation allowance'!BA44,"-")</f>
        <v>-</v>
      </c>
      <c r="BB44" s="147" t="str">
        <f>IFERROR('3a DTC_Other'!BB44+'2d Nil levelisation allowance'!BB44,"-")</f>
        <v>-</v>
      </c>
      <c r="BC44" s="147" t="str">
        <f>IFERROR('3a DTC_Other'!BC44+'2d Nil levelisation allowance'!BC44,"-")</f>
        <v>-</v>
      </c>
      <c r="BD44" s="147" t="str">
        <f>IFERROR('3a DTC_Other'!BD44+'2d Nil levelisation allowance'!BD44,"-")</f>
        <v>-</v>
      </c>
      <c r="BE44" s="147" t="str">
        <f>IFERROR('3a DTC_Other'!BE44+'2d Nil levelisation allowance'!BE44,"-")</f>
        <v>-</v>
      </c>
      <c r="BF44" s="147" t="str">
        <f>IFERROR('3a DTC_Other'!BF44+'2d Nil levelisation allowance'!BF44,"-")</f>
        <v>-</v>
      </c>
    </row>
    <row r="45" spans="1:58" x14ac:dyDescent="0.25">
      <c r="A45" s="241" t="s">
        <v>239</v>
      </c>
      <c r="B45" s="279"/>
      <c r="C45" s="281"/>
      <c r="D45" s="281"/>
      <c r="E45" s="281"/>
      <c r="F45" s="65" t="s">
        <v>58</v>
      </c>
      <c r="G45" s="66"/>
      <c r="H45" s="38"/>
      <c r="I45" s="142"/>
      <c r="J45" s="142"/>
      <c r="K45" s="142"/>
      <c r="L45" s="142"/>
      <c r="M45" s="142"/>
      <c r="N45" s="142"/>
      <c r="O45" s="142"/>
      <c r="P45" s="142"/>
      <c r="Q45" s="38"/>
      <c r="R45" s="63">
        <v>89.77</v>
      </c>
      <c r="S45" s="63">
        <v>92.19</v>
      </c>
      <c r="T45" s="63">
        <v>92.86</v>
      </c>
      <c r="U45" s="63">
        <v>95.05</v>
      </c>
      <c r="V45" s="63">
        <v>90.64</v>
      </c>
      <c r="W45" s="63">
        <v>92.47</v>
      </c>
      <c r="X45" s="63">
        <v>90.81</v>
      </c>
      <c r="Y45" s="63">
        <v>94.62</v>
      </c>
      <c r="Z45" s="63">
        <v>99.02</v>
      </c>
      <c r="AA45" s="63">
        <v>99.02</v>
      </c>
      <c r="AB45" s="63">
        <v>101.2</v>
      </c>
      <c r="AC45" s="63">
        <v>101.2</v>
      </c>
      <c r="AD45" s="63">
        <v>102.97</v>
      </c>
      <c r="AE45" s="63">
        <v>102.9</v>
      </c>
      <c r="AF45" s="63">
        <f>IFERROR('3a DTC_Other'!AF45+'2d Nil levelisation allowance'!AF45,"-")</f>
        <v>110.08608983648605</v>
      </c>
      <c r="AG45" s="147">
        <f>IFERROR('3a DTC_Other'!AG45+'2d Nil levelisation allowance'!AG45,"-")</f>
        <v>110.03803675548011</v>
      </c>
      <c r="AH45" s="147" t="str">
        <f>IFERROR('3a DTC_Other'!AH45+'2d Nil levelisation allowance'!AH45,"-")</f>
        <v>-</v>
      </c>
      <c r="AI45" s="147" t="str">
        <f>IFERROR('3a DTC_Other'!AI45+'2d Nil levelisation allowance'!AI45,"-")</f>
        <v>-</v>
      </c>
      <c r="AJ45" s="147" t="str">
        <f>IFERROR('3a DTC_Other'!AJ45+'2d Nil levelisation allowance'!AJ45,"-")</f>
        <v>-</v>
      </c>
      <c r="AK45" s="147" t="str">
        <f>IFERROR('3a DTC_Other'!AK45+'2d Nil levelisation allowance'!AK45,"-")</f>
        <v>-</v>
      </c>
      <c r="AL45" s="147" t="str">
        <f>IFERROR('3a DTC_Other'!AL45+'2d Nil levelisation allowance'!AL45,"-")</f>
        <v>-</v>
      </c>
      <c r="AM45" s="147" t="str">
        <f>IFERROR('3a DTC_Other'!AM45+'2d Nil levelisation allowance'!AM45,"-")</f>
        <v>-</v>
      </c>
      <c r="AN45" s="147" t="str">
        <f>IFERROR('3a DTC_Other'!AN45+'2d Nil levelisation allowance'!AN45,"-")</f>
        <v>-</v>
      </c>
      <c r="AO45" s="147" t="str">
        <f>IFERROR('3a DTC_Other'!AO45+'2d Nil levelisation allowance'!AO45,"-")</f>
        <v>-</v>
      </c>
      <c r="AP45" s="147" t="str">
        <f>IFERROR('3a DTC_Other'!AP45+'2d Nil levelisation allowance'!AP45,"-")</f>
        <v>-</v>
      </c>
      <c r="AQ45" s="147" t="str">
        <f>IFERROR('3a DTC_Other'!AQ45+'2d Nil levelisation allowance'!AQ45,"-")</f>
        <v>-</v>
      </c>
      <c r="AR45" s="147" t="str">
        <f>IFERROR('3a DTC_Other'!AR45+'2d Nil levelisation allowance'!AR45,"-")</f>
        <v>-</v>
      </c>
      <c r="AS45" s="147" t="str">
        <f>IFERROR('3a DTC_Other'!AS45+'2d Nil levelisation allowance'!AS45,"-")</f>
        <v>-</v>
      </c>
      <c r="AT45" s="147" t="str">
        <f>IFERROR('3a DTC_Other'!AT45+'2d Nil levelisation allowance'!AT45,"-")</f>
        <v>-</v>
      </c>
      <c r="AU45" s="147" t="str">
        <f>IFERROR('3a DTC_Other'!AU45+'2d Nil levelisation allowance'!AU45,"-")</f>
        <v>-</v>
      </c>
      <c r="AV45" s="147" t="str">
        <f>IFERROR('3a DTC_Other'!AV45+'2d Nil levelisation allowance'!AV45,"-")</f>
        <v>-</v>
      </c>
      <c r="AW45" s="147" t="str">
        <f>IFERROR('3a DTC_Other'!AW45+'2d Nil levelisation allowance'!AW45,"-")</f>
        <v>-</v>
      </c>
      <c r="AX45" s="147" t="str">
        <f>IFERROR('3a DTC_Other'!AX45+'2d Nil levelisation allowance'!AX45,"-")</f>
        <v>-</v>
      </c>
      <c r="AY45" s="147" t="str">
        <f>IFERROR('3a DTC_Other'!AY45+'2d Nil levelisation allowance'!AY45,"-")</f>
        <v>-</v>
      </c>
      <c r="AZ45" s="147" t="str">
        <f>IFERROR('3a DTC_Other'!AZ45+'2d Nil levelisation allowance'!AZ45,"-")</f>
        <v>-</v>
      </c>
      <c r="BA45" s="147" t="str">
        <f>IFERROR('3a DTC_Other'!BA45+'2d Nil levelisation allowance'!BA45,"-")</f>
        <v>-</v>
      </c>
      <c r="BB45" s="147" t="str">
        <f>IFERROR('3a DTC_Other'!BB45+'2d Nil levelisation allowance'!BB45,"-")</f>
        <v>-</v>
      </c>
      <c r="BC45" s="147" t="str">
        <f>IFERROR('3a DTC_Other'!BC45+'2d Nil levelisation allowance'!BC45,"-")</f>
        <v>-</v>
      </c>
      <c r="BD45" s="147" t="str">
        <f>IFERROR('3a DTC_Other'!BD45+'2d Nil levelisation allowance'!BD45,"-")</f>
        <v>-</v>
      </c>
      <c r="BE45" s="147" t="str">
        <f>IFERROR('3a DTC_Other'!BE45+'2d Nil levelisation allowance'!BE45,"-")</f>
        <v>-</v>
      </c>
      <c r="BF45" s="147" t="str">
        <f>IFERROR('3a DTC_Other'!BF45+'2d Nil levelisation allowance'!BF45,"-")</f>
        <v>-</v>
      </c>
    </row>
    <row r="46" spans="1:58" x14ac:dyDescent="0.25">
      <c r="A46" s="241" t="s">
        <v>240</v>
      </c>
      <c r="B46" s="279"/>
      <c r="C46" s="281"/>
      <c r="D46" s="281"/>
      <c r="E46" s="281"/>
      <c r="F46" s="65" t="s">
        <v>59</v>
      </c>
      <c r="G46" s="66"/>
      <c r="H46" s="38"/>
      <c r="I46" s="142"/>
      <c r="J46" s="142"/>
      <c r="K46" s="142"/>
      <c r="L46" s="142"/>
      <c r="M46" s="142"/>
      <c r="N46" s="142"/>
      <c r="O46" s="142"/>
      <c r="P46" s="142"/>
      <c r="Q46" s="38"/>
      <c r="R46" s="63">
        <v>89.77</v>
      </c>
      <c r="S46" s="63">
        <v>92.19</v>
      </c>
      <c r="T46" s="63">
        <v>92.86</v>
      </c>
      <c r="U46" s="63">
        <v>95.05</v>
      </c>
      <c r="V46" s="63">
        <v>90.64</v>
      </c>
      <c r="W46" s="63">
        <v>92.47</v>
      </c>
      <c r="X46" s="63">
        <v>90.81</v>
      </c>
      <c r="Y46" s="63">
        <v>94.62</v>
      </c>
      <c r="Z46" s="63">
        <v>99.02</v>
      </c>
      <c r="AA46" s="63">
        <v>99.02</v>
      </c>
      <c r="AB46" s="63">
        <v>101.2</v>
      </c>
      <c r="AC46" s="63">
        <v>101.2</v>
      </c>
      <c r="AD46" s="63">
        <v>102.96</v>
      </c>
      <c r="AE46" s="63">
        <v>102.88</v>
      </c>
      <c r="AF46" s="63">
        <f>IFERROR('3a DTC_Other'!AF46+'2d Nil levelisation allowance'!AF46,"-")</f>
        <v>110.86981037183769</v>
      </c>
      <c r="AG46" s="147">
        <f>IFERROR('3a DTC_Other'!AG46+'2d Nil levelisation allowance'!AG46,"-")</f>
        <v>110.78141249875544</v>
      </c>
      <c r="AH46" s="147" t="str">
        <f>IFERROR('3a DTC_Other'!AH46+'2d Nil levelisation allowance'!AH46,"-")</f>
        <v>-</v>
      </c>
      <c r="AI46" s="147" t="str">
        <f>IFERROR('3a DTC_Other'!AI46+'2d Nil levelisation allowance'!AI46,"-")</f>
        <v>-</v>
      </c>
      <c r="AJ46" s="147" t="str">
        <f>IFERROR('3a DTC_Other'!AJ46+'2d Nil levelisation allowance'!AJ46,"-")</f>
        <v>-</v>
      </c>
      <c r="AK46" s="147" t="str">
        <f>IFERROR('3a DTC_Other'!AK46+'2d Nil levelisation allowance'!AK46,"-")</f>
        <v>-</v>
      </c>
      <c r="AL46" s="147" t="str">
        <f>IFERROR('3a DTC_Other'!AL46+'2d Nil levelisation allowance'!AL46,"-")</f>
        <v>-</v>
      </c>
      <c r="AM46" s="147" t="str">
        <f>IFERROR('3a DTC_Other'!AM46+'2d Nil levelisation allowance'!AM46,"-")</f>
        <v>-</v>
      </c>
      <c r="AN46" s="147" t="str">
        <f>IFERROR('3a DTC_Other'!AN46+'2d Nil levelisation allowance'!AN46,"-")</f>
        <v>-</v>
      </c>
      <c r="AO46" s="147" t="str">
        <f>IFERROR('3a DTC_Other'!AO46+'2d Nil levelisation allowance'!AO46,"-")</f>
        <v>-</v>
      </c>
      <c r="AP46" s="147" t="str">
        <f>IFERROR('3a DTC_Other'!AP46+'2d Nil levelisation allowance'!AP46,"-")</f>
        <v>-</v>
      </c>
      <c r="AQ46" s="147" t="str">
        <f>IFERROR('3a DTC_Other'!AQ46+'2d Nil levelisation allowance'!AQ46,"-")</f>
        <v>-</v>
      </c>
      <c r="AR46" s="147" t="str">
        <f>IFERROR('3a DTC_Other'!AR46+'2d Nil levelisation allowance'!AR46,"-")</f>
        <v>-</v>
      </c>
      <c r="AS46" s="147" t="str">
        <f>IFERROR('3a DTC_Other'!AS46+'2d Nil levelisation allowance'!AS46,"-")</f>
        <v>-</v>
      </c>
      <c r="AT46" s="147" t="str">
        <f>IFERROR('3a DTC_Other'!AT46+'2d Nil levelisation allowance'!AT46,"-")</f>
        <v>-</v>
      </c>
      <c r="AU46" s="147" t="str">
        <f>IFERROR('3a DTC_Other'!AU46+'2d Nil levelisation allowance'!AU46,"-")</f>
        <v>-</v>
      </c>
      <c r="AV46" s="147" t="str">
        <f>IFERROR('3a DTC_Other'!AV46+'2d Nil levelisation allowance'!AV46,"-")</f>
        <v>-</v>
      </c>
      <c r="AW46" s="147" t="str">
        <f>IFERROR('3a DTC_Other'!AW46+'2d Nil levelisation allowance'!AW46,"-")</f>
        <v>-</v>
      </c>
      <c r="AX46" s="147" t="str">
        <f>IFERROR('3a DTC_Other'!AX46+'2d Nil levelisation allowance'!AX46,"-")</f>
        <v>-</v>
      </c>
      <c r="AY46" s="147" t="str">
        <f>IFERROR('3a DTC_Other'!AY46+'2d Nil levelisation allowance'!AY46,"-")</f>
        <v>-</v>
      </c>
      <c r="AZ46" s="147" t="str">
        <f>IFERROR('3a DTC_Other'!AZ46+'2d Nil levelisation allowance'!AZ46,"-")</f>
        <v>-</v>
      </c>
      <c r="BA46" s="147" t="str">
        <f>IFERROR('3a DTC_Other'!BA46+'2d Nil levelisation allowance'!BA46,"-")</f>
        <v>-</v>
      </c>
      <c r="BB46" s="147" t="str">
        <f>IFERROR('3a DTC_Other'!BB46+'2d Nil levelisation allowance'!BB46,"-")</f>
        <v>-</v>
      </c>
      <c r="BC46" s="147" t="str">
        <f>IFERROR('3a DTC_Other'!BC46+'2d Nil levelisation allowance'!BC46,"-")</f>
        <v>-</v>
      </c>
      <c r="BD46" s="147" t="str">
        <f>IFERROR('3a DTC_Other'!BD46+'2d Nil levelisation allowance'!BD46,"-")</f>
        <v>-</v>
      </c>
      <c r="BE46" s="147" t="str">
        <f>IFERROR('3a DTC_Other'!BE46+'2d Nil levelisation allowance'!BE46,"-")</f>
        <v>-</v>
      </c>
      <c r="BF46" s="147" t="str">
        <f>IFERROR('3a DTC_Other'!BF46+'2d Nil levelisation allowance'!BF46,"-")</f>
        <v>-</v>
      </c>
    </row>
    <row r="47" spans="1:58" x14ac:dyDescent="0.25">
      <c r="A47" s="241" t="s">
        <v>241</v>
      </c>
      <c r="B47" s="279"/>
      <c r="C47" s="281"/>
      <c r="D47" s="281"/>
      <c r="E47" s="281"/>
      <c r="F47" s="65" t="s">
        <v>60</v>
      </c>
      <c r="G47" s="66"/>
      <c r="H47" s="38"/>
      <c r="I47" s="142"/>
      <c r="J47" s="142"/>
      <c r="K47" s="142"/>
      <c r="L47" s="142"/>
      <c r="M47" s="142"/>
      <c r="N47" s="142"/>
      <c r="O47" s="142"/>
      <c r="P47" s="142"/>
      <c r="Q47" s="38"/>
      <c r="R47" s="63">
        <v>89.77</v>
      </c>
      <c r="S47" s="63">
        <v>92.19</v>
      </c>
      <c r="T47" s="63">
        <v>92.86</v>
      </c>
      <c r="U47" s="63">
        <v>95.05</v>
      </c>
      <c r="V47" s="63">
        <v>90.64</v>
      </c>
      <c r="W47" s="63">
        <v>92.47</v>
      </c>
      <c r="X47" s="63">
        <v>90.81</v>
      </c>
      <c r="Y47" s="63">
        <v>94.62</v>
      </c>
      <c r="Z47" s="63">
        <v>99.02</v>
      </c>
      <c r="AA47" s="63">
        <v>99.02</v>
      </c>
      <c r="AB47" s="63">
        <v>101.2</v>
      </c>
      <c r="AC47" s="63">
        <v>101.2</v>
      </c>
      <c r="AD47" s="63">
        <v>102.96</v>
      </c>
      <c r="AE47" s="63">
        <v>102.89</v>
      </c>
      <c r="AF47" s="63">
        <f>IFERROR('3a DTC_Other'!AF47+'2d Nil levelisation allowance'!AF47,"-")</f>
        <v>111.3948453429101</v>
      </c>
      <c r="AG47" s="147">
        <f>IFERROR('3a DTC_Other'!AG47+'2d Nil levelisation allowance'!AG47,"-")</f>
        <v>111.34207343800199</v>
      </c>
      <c r="AH47" s="147" t="str">
        <f>IFERROR('3a DTC_Other'!AH47+'2d Nil levelisation allowance'!AH47,"-")</f>
        <v>-</v>
      </c>
      <c r="AI47" s="147" t="str">
        <f>IFERROR('3a DTC_Other'!AI47+'2d Nil levelisation allowance'!AI47,"-")</f>
        <v>-</v>
      </c>
      <c r="AJ47" s="147" t="str">
        <f>IFERROR('3a DTC_Other'!AJ47+'2d Nil levelisation allowance'!AJ47,"-")</f>
        <v>-</v>
      </c>
      <c r="AK47" s="147" t="str">
        <f>IFERROR('3a DTC_Other'!AK47+'2d Nil levelisation allowance'!AK47,"-")</f>
        <v>-</v>
      </c>
      <c r="AL47" s="147" t="str">
        <f>IFERROR('3a DTC_Other'!AL47+'2d Nil levelisation allowance'!AL47,"-")</f>
        <v>-</v>
      </c>
      <c r="AM47" s="147" t="str">
        <f>IFERROR('3a DTC_Other'!AM47+'2d Nil levelisation allowance'!AM47,"-")</f>
        <v>-</v>
      </c>
      <c r="AN47" s="147" t="str">
        <f>IFERROR('3a DTC_Other'!AN47+'2d Nil levelisation allowance'!AN47,"-")</f>
        <v>-</v>
      </c>
      <c r="AO47" s="147" t="str">
        <f>IFERROR('3a DTC_Other'!AO47+'2d Nil levelisation allowance'!AO47,"-")</f>
        <v>-</v>
      </c>
      <c r="AP47" s="147" t="str">
        <f>IFERROR('3a DTC_Other'!AP47+'2d Nil levelisation allowance'!AP47,"-")</f>
        <v>-</v>
      </c>
      <c r="AQ47" s="147" t="str">
        <f>IFERROR('3a DTC_Other'!AQ47+'2d Nil levelisation allowance'!AQ47,"-")</f>
        <v>-</v>
      </c>
      <c r="AR47" s="147" t="str">
        <f>IFERROR('3a DTC_Other'!AR47+'2d Nil levelisation allowance'!AR47,"-")</f>
        <v>-</v>
      </c>
      <c r="AS47" s="147" t="str">
        <f>IFERROR('3a DTC_Other'!AS47+'2d Nil levelisation allowance'!AS47,"-")</f>
        <v>-</v>
      </c>
      <c r="AT47" s="147" t="str">
        <f>IFERROR('3a DTC_Other'!AT47+'2d Nil levelisation allowance'!AT47,"-")</f>
        <v>-</v>
      </c>
      <c r="AU47" s="147" t="str">
        <f>IFERROR('3a DTC_Other'!AU47+'2d Nil levelisation allowance'!AU47,"-")</f>
        <v>-</v>
      </c>
      <c r="AV47" s="147" t="str">
        <f>IFERROR('3a DTC_Other'!AV47+'2d Nil levelisation allowance'!AV47,"-")</f>
        <v>-</v>
      </c>
      <c r="AW47" s="147" t="str">
        <f>IFERROR('3a DTC_Other'!AW47+'2d Nil levelisation allowance'!AW47,"-")</f>
        <v>-</v>
      </c>
      <c r="AX47" s="147" t="str">
        <f>IFERROR('3a DTC_Other'!AX47+'2d Nil levelisation allowance'!AX47,"-")</f>
        <v>-</v>
      </c>
      <c r="AY47" s="147" t="str">
        <f>IFERROR('3a DTC_Other'!AY47+'2d Nil levelisation allowance'!AY47,"-")</f>
        <v>-</v>
      </c>
      <c r="AZ47" s="147" t="str">
        <f>IFERROR('3a DTC_Other'!AZ47+'2d Nil levelisation allowance'!AZ47,"-")</f>
        <v>-</v>
      </c>
      <c r="BA47" s="147" t="str">
        <f>IFERROR('3a DTC_Other'!BA47+'2d Nil levelisation allowance'!BA47,"-")</f>
        <v>-</v>
      </c>
      <c r="BB47" s="147" t="str">
        <f>IFERROR('3a DTC_Other'!BB47+'2d Nil levelisation allowance'!BB47,"-")</f>
        <v>-</v>
      </c>
      <c r="BC47" s="147" t="str">
        <f>IFERROR('3a DTC_Other'!BC47+'2d Nil levelisation allowance'!BC47,"-")</f>
        <v>-</v>
      </c>
      <c r="BD47" s="147" t="str">
        <f>IFERROR('3a DTC_Other'!BD47+'2d Nil levelisation allowance'!BD47,"-")</f>
        <v>-</v>
      </c>
      <c r="BE47" s="147" t="str">
        <f>IFERROR('3a DTC_Other'!BE47+'2d Nil levelisation allowance'!BE47,"-")</f>
        <v>-</v>
      </c>
      <c r="BF47" s="147" t="str">
        <f>IFERROR('3a DTC_Other'!BF47+'2d Nil levelisation allowance'!BF47,"-")</f>
        <v>-</v>
      </c>
    </row>
    <row r="48" spans="1:58" x14ac:dyDescent="0.25">
      <c r="A48" s="241" t="s">
        <v>242</v>
      </c>
      <c r="B48" s="279"/>
      <c r="C48" s="281"/>
      <c r="D48" s="281"/>
      <c r="E48" s="281"/>
      <c r="F48" s="65" t="s">
        <v>61</v>
      </c>
      <c r="G48" s="66"/>
      <c r="H48" s="38"/>
      <c r="I48" s="142"/>
      <c r="J48" s="142"/>
      <c r="K48" s="142"/>
      <c r="L48" s="142"/>
      <c r="M48" s="142"/>
      <c r="N48" s="142"/>
      <c r="O48" s="142"/>
      <c r="P48" s="142"/>
      <c r="Q48" s="38"/>
      <c r="R48" s="63">
        <v>89.77</v>
      </c>
      <c r="S48" s="63">
        <v>92.19</v>
      </c>
      <c r="T48" s="63">
        <v>92.86</v>
      </c>
      <c r="U48" s="63">
        <v>95.05</v>
      </c>
      <c r="V48" s="63">
        <v>90.64</v>
      </c>
      <c r="W48" s="63">
        <v>92.47</v>
      </c>
      <c r="X48" s="63">
        <v>90.81</v>
      </c>
      <c r="Y48" s="63">
        <v>94.62</v>
      </c>
      <c r="Z48" s="63">
        <v>99.02</v>
      </c>
      <c r="AA48" s="63">
        <v>99.02</v>
      </c>
      <c r="AB48" s="63">
        <v>101.2</v>
      </c>
      <c r="AC48" s="63">
        <v>101.2</v>
      </c>
      <c r="AD48" s="63">
        <v>102.96</v>
      </c>
      <c r="AE48" s="63">
        <v>102.89</v>
      </c>
      <c r="AF48" s="63">
        <f>IFERROR('3a DTC_Other'!AF48+'2d Nil levelisation allowance'!AF48,"-")</f>
        <v>107.55729947378644</v>
      </c>
      <c r="AG48" s="147">
        <f>IFERROR('3a DTC_Other'!AG48+'2d Nil levelisation allowance'!AG48,"-")</f>
        <v>107.56342145588471</v>
      </c>
      <c r="AH48" s="147" t="str">
        <f>IFERROR('3a DTC_Other'!AH48+'2d Nil levelisation allowance'!AH48,"-")</f>
        <v>-</v>
      </c>
      <c r="AI48" s="147" t="str">
        <f>IFERROR('3a DTC_Other'!AI48+'2d Nil levelisation allowance'!AI48,"-")</f>
        <v>-</v>
      </c>
      <c r="AJ48" s="147" t="str">
        <f>IFERROR('3a DTC_Other'!AJ48+'2d Nil levelisation allowance'!AJ48,"-")</f>
        <v>-</v>
      </c>
      <c r="AK48" s="147" t="str">
        <f>IFERROR('3a DTC_Other'!AK48+'2d Nil levelisation allowance'!AK48,"-")</f>
        <v>-</v>
      </c>
      <c r="AL48" s="147" t="str">
        <f>IFERROR('3a DTC_Other'!AL48+'2d Nil levelisation allowance'!AL48,"-")</f>
        <v>-</v>
      </c>
      <c r="AM48" s="147" t="str">
        <f>IFERROR('3a DTC_Other'!AM48+'2d Nil levelisation allowance'!AM48,"-")</f>
        <v>-</v>
      </c>
      <c r="AN48" s="147" t="str">
        <f>IFERROR('3a DTC_Other'!AN48+'2d Nil levelisation allowance'!AN48,"-")</f>
        <v>-</v>
      </c>
      <c r="AO48" s="147" t="str">
        <f>IFERROR('3a DTC_Other'!AO48+'2d Nil levelisation allowance'!AO48,"-")</f>
        <v>-</v>
      </c>
      <c r="AP48" s="147" t="str">
        <f>IFERROR('3a DTC_Other'!AP48+'2d Nil levelisation allowance'!AP48,"-")</f>
        <v>-</v>
      </c>
      <c r="AQ48" s="147" t="str">
        <f>IFERROR('3a DTC_Other'!AQ48+'2d Nil levelisation allowance'!AQ48,"-")</f>
        <v>-</v>
      </c>
      <c r="AR48" s="147" t="str">
        <f>IFERROR('3a DTC_Other'!AR48+'2d Nil levelisation allowance'!AR48,"-")</f>
        <v>-</v>
      </c>
      <c r="AS48" s="147" t="str">
        <f>IFERROR('3a DTC_Other'!AS48+'2d Nil levelisation allowance'!AS48,"-")</f>
        <v>-</v>
      </c>
      <c r="AT48" s="147" t="str">
        <f>IFERROR('3a DTC_Other'!AT48+'2d Nil levelisation allowance'!AT48,"-")</f>
        <v>-</v>
      </c>
      <c r="AU48" s="147" t="str">
        <f>IFERROR('3a DTC_Other'!AU48+'2d Nil levelisation allowance'!AU48,"-")</f>
        <v>-</v>
      </c>
      <c r="AV48" s="147" t="str">
        <f>IFERROR('3a DTC_Other'!AV48+'2d Nil levelisation allowance'!AV48,"-")</f>
        <v>-</v>
      </c>
      <c r="AW48" s="147" t="str">
        <f>IFERROR('3a DTC_Other'!AW48+'2d Nil levelisation allowance'!AW48,"-")</f>
        <v>-</v>
      </c>
      <c r="AX48" s="147" t="str">
        <f>IFERROR('3a DTC_Other'!AX48+'2d Nil levelisation allowance'!AX48,"-")</f>
        <v>-</v>
      </c>
      <c r="AY48" s="147" t="str">
        <f>IFERROR('3a DTC_Other'!AY48+'2d Nil levelisation allowance'!AY48,"-")</f>
        <v>-</v>
      </c>
      <c r="AZ48" s="147" t="str">
        <f>IFERROR('3a DTC_Other'!AZ48+'2d Nil levelisation allowance'!AZ48,"-")</f>
        <v>-</v>
      </c>
      <c r="BA48" s="147" t="str">
        <f>IFERROR('3a DTC_Other'!BA48+'2d Nil levelisation allowance'!BA48,"-")</f>
        <v>-</v>
      </c>
      <c r="BB48" s="147" t="str">
        <f>IFERROR('3a DTC_Other'!BB48+'2d Nil levelisation allowance'!BB48,"-")</f>
        <v>-</v>
      </c>
      <c r="BC48" s="147" t="str">
        <f>IFERROR('3a DTC_Other'!BC48+'2d Nil levelisation allowance'!BC48,"-")</f>
        <v>-</v>
      </c>
      <c r="BD48" s="147" t="str">
        <f>IFERROR('3a DTC_Other'!BD48+'2d Nil levelisation allowance'!BD48,"-")</f>
        <v>-</v>
      </c>
      <c r="BE48" s="147" t="str">
        <f>IFERROR('3a DTC_Other'!BE48+'2d Nil levelisation allowance'!BE48,"-")</f>
        <v>-</v>
      </c>
      <c r="BF48" s="147" t="str">
        <f>IFERROR('3a DTC_Other'!BF48+'2d Nil levelisation allowance'!BF48,"-")</f>
        <v>-</v>
      </c>
    </row>
    <row r="49" spans="1:58" x14ac:dyDescent="0.25">
      <c r="A49" s="241" t="s">
        <v>243</v>
      </c>
      <c r="B49" s="279"/>
      <c r="C49" s="281"/>
      <c r="D49" s="281"/>
      <c r="E49" s="281"/>
      <c r="F49" s="65" t="s">
        <v>62</v>
      </c>
      <c r="G49" s="66"/>
      <c r="H49" s="38"/>
      <c r="I49" s="142"/>
      <c r="J49" s="142"/>
      <c r="K49" s="142"/>
      <c r="L49" s="142"/>
      <c r="M49" s="142"/>
      <c r="N49" s="142"/>
      <c r="O49" s="142"/>
      <c r="P49" s="142"/>
      <c r="Q49" s="38"/>
      <c r="R49" s="63">
        <v>89.77</v>
      </c>
      <c r="S49" s="63">
        <v>92.19</v>
      </c>
      <c r="T49" s="63">
        <v>92.86</v>
      </c>
      <c r="U49" s="63">
        <v>95.05</v>
      </c>
      <c r="V49" s="63">
        <v>90.64</v>
      </c>
      <c r="W49" s="63">
        <v>92.47</v>
      </c>
      <c r="X49" s="63">
        <v>90.81</v>
      </c>
      <c r="Y49" s="63">
        <v>94.62</v>
      </c>
      <c r="Z49" s="63">
        <v>99.02</v>
      </c>
      <c r="AA49" s="63">
        <v>99.02</v>
      </c>
      <c r="AB49" s="63">
        <v>101.2</v>
      </c>
      <c r="AC49" s="63">
        <v>101.2</v>
      </c>
      <c r="AD49" s="63">
        <v>102.98</v>
      </c>
      <c r="AE49" s="63">
        <v>102.9</v>
      </c>
      <c r="AF49" s="63">
        <f>IFERROR('3a DTC_Other'!AF49+'2d Nil levelisation allowance'!AF49,"-")</f>
        <v>107.80305624901075</v>
      </c>
      <c r="AG49" s="147">
        <f>IFERROR('3a DTC_Other'!AG49+'2d Nil levelisation allowance'!AG49,"-")</f>
        <v>107.79583944215689</v>
      </c>
      <c r="AH49" s="147" t="str">
        <f>IFERROR('3a DTC_Other'!AH49+'2d Nil levelisation allowance'!AH49,"-")</f>
        <v>-</v>
      </c>
      <c r="AI49" s="147" t="str">
        <f>IFERROR('3a DTC_Other'!AI49+'2d Nil levelisation allowance'!AI49,"-")</f>
        <v>-</v>
      </c>
      <c r="AJ49" s="147" t="str">
        <f>IFERROR('3a DTC_Other'!AJ49+'2d Nil levelisation allowance'!AJ49,"-")</f>
        <v>-</v>
      </c>
      <c r="AK49" s="147" t="str">
        <f>IFERROR('3a DTC_Other'!AK49+'2d Nil levelisation allowance'!AK49,"-")</f>
        <v>-</v>
      </c>
      <c r="AL49" s="147" t="str">
        <f>IFERROR('3a DTC_Other'!AL49+'2d Nil levelisation allowance'!AL49,"-")</f>
        <v>-</v>
      </c>
      <c r="AM49" s="147" t="str">
        <f>IFERROR('3a DTC_Other'!AM49+'2d Nil levelisation allowance'!AM49,"-")</f>
        <v>-</v>
      </c>
      <c r="AN49" s="147" t="str">
        <f>IFERROR('3a DTC_Other'!AN49+'2d Nil levelisation allowance'!AN49,"-")</f>
        <v>-</v>
      </c>
      <c r="AO49" s="147" t="str">
        <f>IFERROR('3a DTC_Other'!AO49+'2d Nil levelisation allowance'!AO49,"-")</f>
        <v>-</v>
      </c>
      <c r="AP49" s="147" t="str">
        <f>IFERROR('3a DTC_Other'!AP49+'2d Nil levelisation allowance'!AP49,"-")</f>
        <v>-</v>
      </c>
      <c r="AQ49" s="147" t="str">
        <f>IFERROR('3a DTC_Other'!AQ49+'2d Nil levelisation allowance'!AQ49,"-")</f>
        <v>-</v>
      </c>
      <c r="AR49" s="147" t="str">
        <f>IFERROR('3a DTC_Other'!AR49+'2d Nil levelisation allowance'!AR49,"-")</f>
        <v>-</v>
      </c>
      <c r="AS49" s="147" t="str">
        <f>IFERROR('3a DTC_Other'!AS49+'2d Nil levelisation allowance'!AS49,"-")</f>
        <v>-</v>
      </c>
      <c r="AT49" s="147" t="str">
        <f>IFERROR('3a DTC_Other'!AT49+'2d Nil levelisation allowance'!AT49,"-")</f>
        <v>-</v>
      </c>
      <c r="AU49" s="147" t="str">
        <f>IFERROR('3a DTC_Other'!AU49+'2d Nil levelisation allowance'!AU49,"-")</f>
        <v>-</v>
      </c>
      <c r="AV49" s="147" t="str">
        <f>IFERROR('3a DTC_Other'!AV49+'2d Nil levelisation allowance'!AV49,"-")</f>
        <v>-</v>
      </c>
      <c r="AW49" s="147" t="str">
        <f>IFERROR('3a DTC_Other'!AW49+'2d Nil levelisation allowance'!AW49,"-")</f>
        <v>-</v>
      </c>
      <c r="AX49" s="147" t="str">
        <f>IFERROR('3a DTC_Other'!AX49+'2d Nil levelisation allowance'!AX49,"-")</f>
        <v>-</v>
      </c>
      <c r="AY49" s="147" t="str">
        <f>IFERROR('3a DTC_Other'!AY49+'2d Nil levelisation allowance'!AY49,"-")</f>
        <v>-</v>
      </c>
      <c r="AZ49" s="147" t="str">
        <f>IFERROR('3a DTC_Other'!AZ49+'2d Nil levelisation allowance'!AZ49,"-")</f>
        <v>-</v>
      </c>
      <c r="BA49" s="147" t="str">
        <f>IFERROR('3a DTC_Other'!BA49+'2d Nil levelisation allowance'!BA49,"-")</f>
        <v>-</v>
      </c>
      <c r="BB49" s="147" t="str">
        <f>IFERROR('3a DTC_Other'!BB49+'2d Nil levelisation allowance'!BB49,"-")</f>
        <v>-</v>
      </c>
      <c r="BC49" s="147" t="str">
        <f>IFERROR('3a DTC_Other'!BC49+'2d Nil levelisation allowance'!BC49,"-")</f>
        <v>-</v>
      </c>
      <c r="BD49" s="147" t="str">
        <f>IFERROR('3a DTC_Other'!BD49+'2d Nil levelisation allowance'!BD49,"-")</f>
        <v>-</v>
      </c>
      <c r="BE49" s="147" t="str">
        <f>IFERROR('3a DTC_Other'!BE49+'2d Nil levelisation allowance'!BE49,"-")</f>
        <v>-</v>
      </c>
      <c r="BF49" s="147" t="str">
        <f>IFERROR('3a DTC_Other'!BF49+'2d Nil levelisation allowance'!BF49,"-")</f>
        <v>-</v>
      </c>
    </row>
    <row r="50" spans="1:58" x14ac:dyDescent="0.25">
      <c r="A50" s="241" t="s">
        <v>244</v>
      </c>
      <c r="B50" s="279"/>
      <c r="C50" s="281"/>
      <c r="D50" s="281"/>
      <c r="E50" s="281"/>
      <c r="F50" s="65" t="s">
        <v>63</v>
      </c>
      <c r="G50" s="66"/>
      <c r="H50" s="38"/>
      <c r="I50" s="142"/>
      <c r="J50" s="142"/>
      <c r="K50" s="142"/>
      <c r="L50" s="142"/>
      <c r="M50" s="142"/>
      <c r="N50" s="142"/>
      <c r="O50" s="142"/>
      <c r="P50" s="142"/>
      <c r="Q50" s="38"/>
      <c r="R50" s="63">
        <v>89.77</v>
      </c>
      <c r="S50" s="63">
        <v>92.19</v>
      </c>
      <c r="T50" s="63">
        <v>92.86</v>
      </c>
      <c r="U50" s="63">
        <v>95.05</v>
      </c>
      <c r="V50" s="63">
        <v>90.64</v>
      </c>
      <c r="W50" s="63">
        <v>92.47</v>
      </c>
      <c r="X50" s="63">
        <v>90.81</v>
      </c>
      <c r="Y50" s="63">
        <v>94.62</v>
      </c>
      <c r="Z50" s="63">
        <v>99.02</v>
      </c>
      <c r="AA50" s="63">
        <v>99.02</v>
      </c>
      <c r="AB50" s="63">
        <v>101.2</v>
      </c>
      <c r="AC50" s="63">
        <v>101.2</v>
      </c>
      <c r="AD50" s="63">
        <v>102.98</v>
      </c>
      <c r="AE50" s="63">
        <v>102.91</v>
      </c>
      <c r="AF50" s="63">
        <f>IFERROR('3a DTC_Other'!AF50+'2d Nil levelisation allowance'!AF50,"-")</f>
        <v>108.14304270419812</v>
      </c>
      <c r="AG50" s="147">
        <f>IFERROR('3a DTC_Other'!AG50+'2d Nil levelisation allowance'!AG50,"-")</f>
        <v>108.11608633827943</v>
      </c>
      <c r="AH50" s="147" t="str">
        <f>IFERROR('3a DTC_Other'!AH50+'2d Nil levelisation allowance'!AH50,"-")</f>
        <v>-</v>
      </c>
      <c r="AI50" s="147" t="str">
        <f>IFERROR('3a DTC_Other'!AI50+'2d Nil levelisation allowance'!AI50,"-")</f>
        <v>-</v>
      </c>
      <c r="AJ50" s="147" t="str">
        <f>IFERROR('3a DTC_Other'!AJ50+'2d Nil levelisation allowance'!AJ50,"-")</f>
        <v>-</v>
      </c>
      <c r="AK50" s="147" t="str">
        <f>IFERROR('3a DTC_Other'!AK50+'2d Nil levelisation allowance'!AK50,"-")</f>
        <v>-</v>
      </c>
      <c r="AL50" s="147" t="str">
        <f>IFERROR('3a DTC_Other'!AL50+'2d Nil levelisation allowance'!AL50,"-")</f>
        <v>-</v>
      </c>
      <c r="AM50" s="147" t="str">
        <f>IFERROR('3a DTC_Other'!AM50+'2d Nil levelisation allowance'!AM50,"-")</f>
        <v>-</v>
      </c>
      <c r="AN50" s="147" t="str">
        <f>IFERROR('3a DTC_Other'!AN50+'2d Nil levelisation allowance'!AN50,"-")</f>
        <v>-</v>
      </c>
      <c r="AO50" s="147" t="str">
        <f>IFERROR('3a DTC_Other'!AO50+'2d Nil levelisation allowance'!AO50,"-")</f>
        <v>-</v>
      </c>
      <c r="AP50" s="147" t="str">
        <f>IFERROR('3a DTC_Other'!AP50+'2d Nil levelisation allowance'!AP50,"-")</f>
        <v>-</v>
      </c>
      <c r="AQ50" s="147" t="str">
        <f>IFERROR('3a DTC_Other'!AQ50+'2d Nil levelisation allowance'!AQ50,"-")</f>
        <v>-</v>
      </c>
      <c r="AR50" s="147" t="str">
        <f>IFERROR('3a DTC_Other'!AR50+'2d Nil levelisation allowance'!AR50,"-")</f>
        <v>-</v>
      </c>
      <c r="AS50" s="147" t="str">
        <f>IFERROR('3a DTC_Other'!AS50+'2d Nil levelisation allowance'!AS50,"-")</f>
        <v>-</v>
      </c>
      <c r="AT50" s="147" t="str">
        <f>IFERROR('3a DTC_Other'!AT50+'2d Nil levelisation allowance'!AT50,"-")</f>
        <v>-</v>
      </c>
      <c r="AU50" s="147" t="str">
        <f>IFERROR('3a DTC_Other'!AU50+'2d Nil levelisation allowance'!AU50,"-")</f>
        <v>-</v>
      </c>
      <c r="AV50" s="147" t="str">
        <f>IFERROR('3a DTC_Other'!AV50+'2d Nil levelisation allowance'!AV50,"-")</f>
        <v>-</v>
      </c>
      <c r="AW50" s="147" t="str">
        <f>IFERROR('3a DTC_Other'!AW50+'2d Nil levelisation allowance'!AW50,"-")</f>
        <v>-</v>
      </c>
      <c r="AX50" s="147" t="str">
        <f>IFERROR('3a DTC_Other'!AX50+'2d Nil levelisation allowance'!AX50,"-")</f>
        <v>-</v>
      </c>
      <c r="AY50" s="147" t="str">
        <f>IFERROR('3a DTC_Other'!AY50+'2d Nil levelisation allowance'!AY50,"-")</f>
        <v>-</v>
      </c>
      <c r="AZ50" s="147" t="str">
        <f>IFERROR('3a DTC_Other'!AZ50+'2d Nil levelisation allowance'!AZ50,"-")</f>
        <v>-</v>
      </c>
      <c r="BA50" s="147" t="str">
        <f>IFERROR('3a DTC_Other'!BA50+'2d Nil levelisation allowance'!BA50,"-")</f>
        <v>-</v>
      </c>
      <c r="BB50" s="147" t="str">
        <f>IFERROR('3a DTC_Other'!BB50+'2d Nil levelisation allowance'!BB50,"-")</f>
        <v>-</v>
      </c>
      <c r="BC50" s="147" t="str">
        <f>IFERROR('3a DTC_Other'!BC50+'2d Nil levelisation allowance'!BC50,"-")</f>
        <v>-</v>
      </c>
      <c r="BD50" s="147" t="str">
        <f>IFERROR('3a DTC_Other'!BD50+'2d Nil levelisation allowance'!BD50,"-")</f>
        <v>-</v>
      </c>
      <c r="BE50" s="147" t="str">
        <f>IFERROR('3a DTC_Other'!BE50+'2d Nil levelisation allowance'!BE50,"-")</f>
        <v>-</v>
      </c>
      <c r="BF50" s="147" t="str">
        <f>IFERROR('3a DTC_Other'!BF50+'2d Nil levelisation allowance'!BF50,"-")</f>
        <v>-</v>
      </c>
    </row>
    <row r="51" spans="1:58" x14ac:dyDescent="0.25">
      <c r="A51" s="241" t="s">
        <v>245</v>
      </c>
      <c r="B51" s="279"/>
      <c r="C51" s="281"/>
      <c r="D51" s="281"/>
      <c r="E51" s="281"/>
      <c r="F51" s="65" t="s">
        <v>64</v>
      </c>
      <c r="G51" s="66"/>
      <c r="H51" s="38"/>
      <c r="I51" s="142"/>
      <c r="J51" s="142"/>
      <c r="K51" s="142"/>
      <c r="L51" s="142"/>
      <c r="M51" s="142"/>
      <c r="N51" s="142"/>
      <c r="O51" s="142"/>
      <c r="P51" s="142"/>
      <c r="Q51" s="38"/>
      <c r="R51" s="63">
        <v>89.77</v>
      </c>
      <c r="S51" s="63">
        <v>92.19</v>
      </c>
      <c r="T51" s="63">
        <v>92.86</v>
      </c>
      <c r="U51" s="63">
        <v>95.05</v>
      </c>
      <c r="V51" s="63">
        <v>90.64</v>
      </c>
      <c r="W51" s="63">
        <v>92.47</v>
      </c>
      <c r="X51" s="63">
        <v>90.81</v>
      </c>
      <c r="Y51" s="63">
        <v>94.62</v>
      </c>
      <c r="Z51" s="63">
        <v>99.02</v>
      </c>
      <c r="AA51" s="63">
        <v>99.02</v>
      </c>
      <c r="AB51" s="63">
        <v>101.2</v>
      </c>
      <c r="AC51" s="63">
        <v>101.2</v>
      </c>
      <c r="AD51" s="63">
        <v>102.97</v>
      </c>
      <c r="AE51" s="63">
        <v>102.9</v>
      </c>
      <c r="AF51" s="63">
        <f>IFERROR('3a DTC_Other'!AF51+'2d Nil levelisation allowance'!AF51,"-")</f>
        <v>109.33508230186781</v>
      </c>
      <c r="AG51" s="147">
        <f>IFERROR('3a DTC_Other'!AG51+'2d Nil levelisation allowance'!AG51,"-")</f>
        <v>109.28433723118819</v>
      </c>
      <c r="AH51" s="147" t="str">
        <f>IFERROR('3a DTC_Other'!AH51+'2d Nil levelisation allowance'!AH51,"-")</f>
        <v>-</v>
      </c>
      <c r="AI51" s="147" t="str">
        <f>IFERROR('3a DTC_Other'!AI51+'2d Nil levelisation allowance'!AI51,"-")</f>
        <v>-</v>
      </c>
      <c r="AJ51" s="147" t="str">
        <f>IFERROR('3a DTC_Other'!AJ51+'2d Nil levelisation allowance'!AJ51,"-")</f>
        <v>-</v>
      </c>
      <c r="AK51" s="147" t="str">
        <f>IFERROR('3a DTC_Other'!AK51+'2d Nil levelisation allowance'!AK51,"-")</f>
        <v>-</v>
      </c>
      <c r="AL51" s="147" t="str">
        <f>IFERROR('3a DTC_Other'!AL51+'2d Nil levelisation allowance'!AL51,"-")</f>
        <v>-</v>
      </c>
      <c r="AM51" s="147" t="str">
        <f>IFERROR('3a DTC_Other'!AM51+'2d Nil levelisation allowance'!AM51,"-")</f>
        <v>-</v>
      </c>
      <c r="AN51" s="147" t="str">
        <f>IFERROR('3a DTC_Other'!AN51+'2d Nil levelisation allowance'!AN51,"-")</f>
        <v>-</v>
      </c>
      <c r="AO51" s="147" t="str">
        <f>IFERROR('3a DTC_Other'!AO51+'2d Nil levelisation allowance'!AO51,"-")</f>
        <v>-</v>
      </c>
      <c r="AP51" s="147" t="str">
        <f>IFERROR('3a DTC_Other'!AP51+'2d Nil levelisation allowance'!AP51,"-")</f>
        <v>-</v>
      </c>
      <c r="AQ51" s="147" t="str">
        <f>IFERROR('3a DTC_Other'!AQ51+'2d Nil levelisation allowance'!AQ51,"-")</f>
        <v>-</v>
      </c>
      <c r="AR51" s="147" t="str">
        <f>IFERROR('3a DTC_Other'!AR51+'2d Nil levelisation allowance'!AR51,"-")</f>
        <v>-</v>
      </c>
      <c r="AS51" s="147" t="str">
        <f>IFERROR('3a DTC_Other'!AS51+'2d Nil levelisation allowance'!AS51,"-")</f>
        <v>-</v>
      </c>
      <c r="AT51" s="147" t="str">
        <f>IFERROR('3a DTC_Other'!AT51+'2d Nil levelisation allowance'!AT51,"-")</f>
        <v>-</v>
      </c>
      <c r="AU51" s="147" t="str">
        <f>IFERROR('3a DTC_Other'!AU51+'2d Nil levelisation allowance'!AU51,"-")</f>
        <v>-</v>
      </c>
      <c r="AV51" s="147" t="str">
        <f>IFERROR('3a DTC_Other'!AV51+'2d Nil levelisation allowance'!AV51,"-")</f>
        <v>-</v>
      </c>
      <c r="AW51" s="147" t="str">
        <f>IFERROR('3a DTC_Other'!AW51+'2d Nil levelisation allowance'!AW51,"-")</f>
        <v>-</v>
      </c>
      <c r="AX51" s="147" t="str">
        <f>IFERROR('3a DTC_Other'!AX51+'2d Nil levelisation allowance'!AX51,"-")</f>
        <v>-</v>
      </c>
      <c r="AY51" s="147" t="str">
        <f>IFERROR('3a DTC_Other'!AY51+'2d Nil levelisation allowance'!AY51,"-")</f>
        <v>-</v>
      </c>
      <c r="AZ51" s="147" t="str">
        <f>IFERROR('3a DTC_Other'!AZ51+'2d Nil levelisation allowance'!AZ51,"-")</f>
        <v>-</v>
      </c>
      <c r="BA51" s="147" t="str">
        <f>IFERROR('3a DTC_Other'!BA51+'2d Nil levelisation allowance'!BA51,"-")</f>
        <v>-</v>
      </c>
      <c r="BB51" s="147" t="str">
        <f>IFERROR('3a DTC_Other'!BB51+'2d Nil levelisation allowance'!BB51,"-")</f>
        <v>-</v>
      </c>
      <c r="BC51" s="147" t="str">
        <f>IFERROR('3a DTC_Other'!BC51+'2d Nil levelisation allowance'!BC51,"-")</f>
        <v>-</v>
      </c>
      <c r="BD51" s="147" t="str">
        <f>IFERROR('3a DTC_Other'!BD51+'2d Nil levelisation allowance'!BD51,"-")</f>
        <v>-</v>
      </c>
      <c r="BE51" s="147" t="str">
        <f>IFERROR('3a DTC_Other'!BE51+'2d Nil levelisation allowance'!BE51,"-")</f>
        <v>-</v>
      </c>
      <c r="BF51" s="147" t="str">
        <f>IFERROR('3a DTC_Other'!BF51+'2d Nil levelisation allowance'!BF51,"-")</f>
        <v>-</v>
      </c>
    </row>
    <row r="52" spans="1:58" x14ac:dyDescent="0.25">
      <c r="A52" s="241" t="s">
        <v>246</v>
      </c>
      <c r="B52" s="279"/>
      <c r="C52" s="281"/>
      <c r="D52" s="281"/>
      <c r="E52" s="281"/>
      <c r="F52" s="65" t="s">
        <v>65</v>
      </c>
      <c r="G52" s="66"/>
      <c r="H52" s="38"/>
      <c r="I52" s="142"/>
      <c r="J52" s="142"/>
      <c r="K52" s="142"/>
      <c r="L52" s="142"/>
      <c r="M52" s="142"/>
      <c r="N52" s="142"/>
      <c r="O52" s="142"/>
      <c r="P52" s="142"/>
      <c r="Q52" s="38"/>
      <c r="R52" s="63">
        <v>89.77</v>
      </c>
      <c r="S52" s="63">
        <v>92.19</v>
      </c>
      <c r="T52" s="63">
        <v>92.86</v>
      </c>
      <c r="U52" s="63">
        <v>95.05</v>
      </c>
      <c r="V52" s="63">
        <v>90.64</v>
      </c>
      <c r="W52" s="63">
        <v>92.47</v>
      </c>
      <c r="X52" s="63">
        <v>90.81</v>
      </c>
      <c r="Y52" s="63">
        <v>94.62</v>
      </c>
      <c r="Z52" s="63">
        <v>99.02</v>
      </c>
      <c r="AA52" s="63">
        <v>99.02</v>
      </c>
      <c r="AB52" s="63">
        <v>101.2</v>
      </c>
      <c r="AC52" s="63">
        <v>101.2</v>
      </c>
      <c r="AD52" s="63">
        <v>102.93</v>
      </c>
      <c r="AE52" s="63">
        <v>102.86</v>
      </c>
      <c r="AF52" s="63">
        <f>IFERROR('3a DTC_Other'!AF52+'2d Nil levelisation allowance'!AF52,"-")</f>
        <v>107.66682822505072</v>
      </c>
      <c r="AG52" s="147">
        <f>IFERROR('3a DTC_Other'!AG52+'2d Nil levelisation allowance'!AG52,"-")</f>
        <v>107.65042572476035</v>
      </c>
      <c r="AH52" s="147" t="str">
        <f>IFERROR('3a DTC_Other'!AH52+'2d Nil levelisation allowance'!AH52,"-")</f>
        <v>-</v>
      </c>
      <c r="AI52" s="147" t="str">
        <f>IFERROR('3a DTC_Other'!AI52+'2d Nil levelisation allowance'!AI52,"-")</f>
        <v>-</v>
      </c>
      <c r="AJ52" s="147" t="str">
        <f>IFERROR('3a DTC_Other'!AJ52+'2d Nil levelisation allowance'!AJ52,"-")</f>
        <v>-</v>
      </c>
      <c r="AK52" s="147" t="str">
        <f>IFERROR('3a DTC_Other'!AK52+'2d Nil levelisation allowance'!AK52,"-")</f>
        <v>-</v>
      </c>
      <c r="AL52" s="147" t="str">
        <f>IFERROR('3a DTC_Other'!AL52+'2d Nil levelisation allowance'!AL52,"-")</f>
        <v>-</v>
      </c>
      <c r="AM52" s="147" t="str">
        <f>IFERROR('3a DTC_Other'!AM52+'2d Nil levelisation allowance'!AM52,"-")</f>
        <v>-</v>
      </c>
      <c r="AN52" s="147" t="str">
        <f>IFERROR('3a DTC_Other'!AN52+'2d Nil levelisation allowance'!AN52,"-")</f>
        <v>-</v>
      </c>
      <c r="AO52" s="147" t="str">
        <f>IFERROR('3a DTC_Other'!AO52+'2d Nil levelisation allowance'!AO52,"-")</f>
        <v>-</v>
      </c>
      <c r="AP52" s="147" t="str">
        <f>IFERROR('3a DTC_Other'!AP52+'2d Nil levelisation allowance'!AP52,"-")</f>
        <v>-</v>
      </c>
      <c r="AQ52" s="147" t="str">
        <f>IFERROR('3a DTC_Other'!AQ52+'2d Nil levelisation allowance'!AQ52,"-")</f>
        <v>-</v>
      </c>
      <c r="AR52" s="147" t="str">
        <f>IFERROR('3a DTC_Other'!AR52+'2d Nil levelisation allowance'!AR52,"-")</f>
        <v>-</v>
      </c>
      <c r="AS52" s="147" t="str">
        <f>IFERROR('3a DTC_Other'!AS52+'2d Nil levelisation allowance'!AS52,"-")</f>
        <v>-</v>
      </c>
      <c r="AT52" s="147" t="str">
        <f>IFERROR('3a DTC_Other'!AT52+'2d Nil levelisation allowance'!AT52,"-")</f>
        <v>-</v>
      </c>
      <c r="AU52" s="147" t="str">
        <f>IFERROR('3a DTC_Other'!AU52+'2d Nil levelisation allowance'!AU52,"-")</f>
        <v>-</v>
      </c>
      <c r="AV52" s="147" t="str">
        <f>IFERROR('3a DTC_Other'!AV52+'2d Nil levelisation allowance'!AV52,"-")</f>
        <v>-</v>
      </c>
      <c r="AW52" s="147" t="str">
        <f>IFERROR('3a DTC_Other'!AW52+'2d Nil levelisation allowance'!AW52,"-")</f>
        <v>-</v>
      </c>
      <c r="AX52" s="147" t="str">
        <f>IFERROR('3a DTC_Other'!AX52+'2d Nil levelisation allowance'!AX52,"-")</f>
        <v>-</v>
      </c>
      <c r="AY52" s="147" t="str">
        <f>IFERROR('3a DTC_Other'!AY52+'2d Nil levelisation allowance'!AY52,"-")</f>
        <v>-</v>
      </c>
      <c r="AZ52" s="147" t="str">
        <f>IFERROR('3a DTC_Other'!AZ52+'2d Nil levelisation allowance'!AZ52,"-")</f>
        <v>-</v>
      </c>
      <c r="BA52" s="147" t="str">
        <f>IFERROR('3a DTC_Other'!BA52+'2d Nil levelisation allowance'!BA52,"-")</f>
        <v>-</v>
      </c>
      <c r="BB52" s="147" t="str">
        <f>IFERROR('3a DTC_Other'!BB52+'2d Nil levelisation allowance'!BB52,"-")</f>
        <v>-</v>
      </c>
      <c r="BC52" s="147" t="str">
        <f>IFERROR('3a DTC_Other'!BC52+'2d Nil levelisation allowance'!BC52,"-")</f>
        <v>-</v>
      </c>
      <c r="BD52" s="147" t="str">
        <f>IFERROR('3a DTC_Other'!BD52+'2d Nil levelisation allowance'!BD52,"-")</f>
        <v>-</v>
      </c>
      <c r="BE52" s="147" t="str">
        <f>IFERROR('3a DTC_Other'!BE52+'2d Nil levelisation allowance'!BE52,"-")</f>
        <v>-</v>
      </c>
      <c r="BF52" s="147" t="str">
        <f>IFERROR('3a DTC_Other'!BF52+'2d Nil levelisation allowance'!BF52,"-")</f>
        <v>-</v>
      </c>
    </row>
    <row r="53" spans="1:58" x14ac:dyDescent="0.25">
      <c r="A53" s="241" t="s">
        <v>247</v>
      </c>
      <c r="B53" s="279"/>
      <c r="C53" s="282"/>
      <c r="D53" s="282"/>
      <c r="E53" s="282"/>
      <c r="F53" s="65" t="s">
        <v>66</v>
      </c>
      <c r="G53" s="67"/>
      <c r="H53" s="38"/>
      <c r="I53" s="142"/>
      <c r="J53" s="142"/>
      <c r="K53" s="142"/>
      <c r="L53" s="142"/>
      <c r="M53" s="142"/>
      <c r="N53" s="142"/>
      <c r="O53" s="142"/>
      <c r="P53" s="142"/>
      <c r="Q53" s="38"/>
      <c r="R53" s="63">
        <v>89.77</v>
      </c>
      <c r="S53" s="63">
        <v>92.19</v>
      </c>
      <c r="T53" s="63">
        <v>92.86</v>
      </c>
      <c r="U53" s="63">
        <v>95.05</v>
      </c>
      <c r="V53" s="63">
        <v>90.64</v>
      </c>
      <c r="W53" s="63">
        <v>92.47</v>
      </c>
      <c r="X53" s="63">
        <v>90.81</v>
      </c>
      <c r="Y53" s="63">
        <v>94.62</v>
      </c>
      <c r="Z53" s="63">
        <v>99.02</v>
      </c>
      <c r="AA53" s="63">
        <v>99.02</v>
      </c>
      <c r="AB53" s="63">
        <v>101.2</v>
      </c>
      <c r="AC53" s="63">
        <v>101.2</v>
      </c>
      <c r="AD53" s="63">
        <v>102.94</v>
      </c>
      <c r="AE53" s="63">
        <v>102.87</v>
      </c>
      <c r="AF53" s="63">
        <f>IFERROR('3a DTC_Other'!AF53+'2d Nil levelisation allowance'!AF53,"-")</f>
        <v>110.36213999740677</v>
      </c>
      <c r="AG53" s="147">
        <f>IFERROR('3a DTC_Other'!AG53+'2d Nil levelisation allowance'!AG53,"-")</f>
        <v>110.28651251548946</v>
      </c>
      <c r="AH53" s="147" t="str">
        <f>IFERROR('3a DTC_Other'!AH53+'2d Nil levelisation allowance'!AH53,"-")</f>
        <v>-</v>
      </c>
      <c r="AI53" s="147" t="str">
        <f>IFERROR('3a DTC_Other'!AI53+'2d Nil levelisation allowance'!AI53,"-")</f>
        <v>-</v>
      </c>
      <c r="AJ53" s="147" t="str">
        <f>IFERROR('3a DTC_Other'!AJ53+'2d Nil levelisation allowance'!AJ53,"-")</f>
        <v>-</v>
      </c>
      <c r="AK53" s="147" t="str">
        <f>IFERROR('3a DTC_Other'!AK53+'2d Nil levelisation allowance'!AK53,"-")</f>
        <v>-</v>
      </c>
      <c r="AL53" s="147" t="str">
        <f>IFERROR('3a DTC_Other'!AL53+'2d Nil levelisation allowance'!AL53,"-")</f>
        <v>-</v>
      </c>
      <c r="AM53" s="147" t="str">
        <f>IFERROR('3a DTC_Other'!AM53+'2d Nil levelisation allowance'!AM53,"-")</f>
        <v>-</v>
      </c>
      <c r="AN53" s="147" t="str">
        <f>IFERROR('3a DTC_Other'!AN53+'2d Nil levelisation allowance'!AN53,"-")</f>
        <v>-</v>
      </c>
      <c r="AO53" s="147" t="str">
        <f>IFERROR('3a DTC_Other'!AO53+'2d Nil levelisation allowance'!AO53,"-")</f>
        <v>-</v>
      </c>
      <c r="AP53" s="147" t="str">
        <f>IFERROR('3a DTC_Other'!AP53+'2d Nil levelisation allowance'!AP53,"-")</f>
        <v>-</v>
      </c>
      <c r="AQ53" s="147" t="str">
        <f>IFERROR('3a DTC_Other'!AQ53+'2d Nil levelisation allowance'!AQ53,"-")</f>
        <v>-</v>
      </c>
      <c r="AR53" s="147" t="str">
        <f>IFERROR('3a DTC_Other'!AR53+'2d Nil levelisation allowance'!AR53,"-")</f>
        <v>-</v>
      </c>
      <c r="AS53" s="147" t="str">
        <f>IFERROR('3a DTC_Other'!AS53+'2d Nil levelisation allowance'!AS53,"-")</f>
        <v>-</v>
      </c>
      <c r="AT53" s="147" t="str">
        <f>IFERROR('3a DTC_Other'!AT53+'2d Nil levelisation allowance'!AT53,"-")</f>
        <v>-</v>
      </c>
      <c r="AU53" s="147" t="str">
        <f>IFERROR('3a DTC_Other'!AU53+'2d Nil levelisation allowance'!AU53,"-")</f>
        <v>-</v>
      </c>
      <c r="AV53" s="147" t="str">
        <f>IFERROR('3a DTC_Other'!AV53+'2d Nil levelisation allowance'!AV53,"-")</f>
        <v>-</v>
      </c>
      <c r="AW53" s="147" t="str">
        <f>IFERROR('3a DTC_Other'!AW53+'2d Nil levelisation allowance'!AW53,"-")</f>
        <v>-</v>
      </c>
      <c r="AX53" s="147" t="str">
        <f>IFERROR('3a DTC_Other'!AX53+'2d Nil levelisation allowance'!AX53,"-")</f>
        <v>-</v>
      </c>
      <c r="AY53" s="147" t="str">
        <f>IFERROR('3a DTC_Other'!AY53+'2d Nil levelisation allowance'!AY53,"-")</f>
        <v>-</v>
      </c>
      <c r="AZ53" s="147" t="str">
        <f>IFERROR('3a DTC_Other'!AZ53+'2d Nil levelisation allowance'!AZ53,"-")</f>
        <v>-</v>
      </c>
      <c r="BA53" s="147" t="str">
        <f>IFERROR('3a DTC_Other'!BA53+'2d Nil levelisation allowance'!BA53,"-")</f>
        <v>-</v>
      </c>
      <c r="BB53" s="147" t="str">
        <f>IFERROR('3a DTC_Other'!BB53+'2d Nil levelisation allowance'!BB53,"-")</f>
        <v>-</v>
      </c>
      <c r="BC53" s="147" t="str">
        <f>IFERROR('3a DTC_Other'!BC53+'2d Nil levelisation allowance'!BC53,"-")</f>
        <v>-</v>
      </c>
      <c r="BD53" s="147" t="str">
        <f>IFERROR('3a DTC_Other'!BD53+'2d Nil levelisation allowance'!BD53,"-")</f>
        <v>-</v>
      </c>
      <c r="BE53" s="147" t="str">
        <f>IFERROR('3a DTC_Other'!BE53+'2d Nil levelisation allowance'!BE53,"-")</f>
        <v>-</v>
      </c>
      <c r="BF53" s="147" t="str">
        <f>IFERROR('3a DTC_Other'!BF53+'2d Nil levelisation allowance'!BF53,"-")</f>
        <v>-</v>
      </c>
    </row>
    <row r="54" spans="1:58" s="150" customFormat="1" x14ac:dyDescent="0.25"/>
    <row r="55" spans="1:58" ht="14.45" customHeight="1" x14ac:dyDescent="0.25">
      <c r="A55" s="241" t="s">
        <v>248</v>
      </c>
      <c r="B55" s="277" t="s">
        <v>203</v>
      </c>
      <c r="C55" s="280" t="s">
        <v>204</v>
      </c>
      <c r="D55" s="280" t="s">
        <v>50</v>
      </c>
      <c r="E55" s="280" t="s">
        <v>205</v>
      </c>
      <c r="F55" s="17" t="s">
        <v>53</v>
      </c>
      <c r="G55" s="62"/>
      <c r="H55" s="38"/>
      <c r="I55" s="142"/>
      <c r="J55" s="142"/>
      <c r="K55" s="142"/>
      <c r="L55" s="142"/>
      <c r="M55" s="142"/>
      <c r="N55" s="142"/>
      <c r="O55" s="142"/>
      <c r="P55" s="142"/>
      <c r="Q55" s="38"/>
      <c r="R55" s="63">
        <v>560.41</v>
      </c>
      <c r="S55" s="63">
        <v>625.6</v>
      </c>
      <c r="T55" s="63">
        <v>604.86</v>
      </c>
      <c r="U55" s="63">
        <v>597.29999999999995</v>
      </c>
      <c r="V55" s="63">
        <v>578.6</v>
      </c>
      <c r="W55" s="63">
        <v>625.48</v>
      </c>
      <c r="X55" s="63">
        <v>679.41</v>
      </c>
      <c r="Y55" s="63">
        <v>974.11</v>
      </c>
      <c r="Z55" s="63">
        <v>1665.67</v>
      </c>
      <c r="AA55" s="63">
        <v>2121.44</v>
      </c>
      <c r="AB55" s="63">
        <v>1658.37</v>
      </c>
      <c r="AC55" s="63">
        <v>1062.54</v>
      </c>
      <c r="AD55" s="63">
        <v>983.51</v>
      </c>
      <c r="AE55" s="63">
        <v>1019.74</v>
      </c>
      <c r="AF55" s="63">
        <f>IFERROR('3a DTC_Other'!AF55-'3a DTC_Other'!AF12+AF12,"-")</f>
        <v>906.15372441366731</v>
      </c>
      <c r="AG55" s="147">
        <f>IFERROR('3a DTC_Other'!AG55-'3a DTC_Other'!AG12+AG12,"-")</f>
        <v>844.7743375371972</v>
      </c>
      <c r="AH55" s="147" t="str">
        <f>IFERROR('3a DTC_Other'!AH55-'3a DTC_Other'!AH12+AH12,"-")</f>
        <v>-</v>
      </c>
      <c r="AI55" s="147" t="str">
        <f>IFERROR('3a DTC_Other'!AI55-'3a DTC_Other'!AI12+AI12,"-")</f>
        <v>-</v>
      </c>
      <c r="AJ55" s="147" t="str">
        <f>IFERROR('3a DTC_Other'!AJ55-'3a DTC_Other'!AJ12+AJ12,"-")</f>
        <v>-</v>
      </c>
      <c r="AK55" s="147" t="str">
        <f>IFERROR('3a DTC_Other'!AK55-'3a DTC_Other'!AK12+AK12,"-")</f>
        <v>-</v>
      </c>
      <c r="AL55" s="147" t="str">
        <f>IFERROR('3a DTC_Other'!AL55-'3a DTC_Other'!AL12+AL12,"-")</f>
        <v>-</v>
      </c>
      <c r="AM55" s="147" t="str">
        <f>IFERROR('3a DTC_Other'!AM55-'3a DTC_Other'!AM12+AM12,"-")</f>
        <v>-</v>
      </c>
      <c r="AN55" s="147" t="str">
        <f>IFERROR('3a DTC_Other'!AN55-'3a DTC_Other'!AN12+AN12,"-")</f>
        <v>-</v>
      </c>
      <c r="AO55" s="147" t="str">
        <f>IFERROR('3a DTC_Other'!AO55-'3a DTC_Other'!AO12+AO12,"-")</f>
        <v>-</v>
      </c>
      <c r="AP55" s="147" t="str">
        <f>IFERROR('3a DTC_Other'!AP55-'3a DTC_Other'!AP12+AP12,"-")</f>
        <v>-</v>
      </c>
      <c r="AQ55" s="147" t="str">
        <f>IFERROR('3a DTC_Other'!AQ55-'3a DTC_Other'!AQ12+AQ12,"-")</f>
        <v>-</v>
      </c>
      <c r="AR55" s="147" t="str">
        <f>IFERROR('3a DTC_Other'!AR55-'3a DTC_Other'!AR12+AR12,"-")</f>
        <v>-</v>
      </c>
      <c r="AS55" s="147" t="str">
        <f>IFERROR('3a DTC_Other'!AS55-'3a DTC_Other'!AS12+AS12,"-")</f>
        <v>-</v>
      </c>
      <c r="AT55" s="147" t="str">
        <f>IFERROR('3a DTC_Other'!AT55-'3a DTC_Other'!AT12+AT12,"-")</f>
        <v>-</v>
      </c>
      <c r="AU55" s="147" t="str">
        <f>IFERROR('3a DTC_Other'!AU55-'3a DTC_Other'!AU12+AU12,"-")</f>
        <v>-</v>
      </c>
      <c r="AV55" s="147" t="str">
        <f>IFERROR('3a DTC_Other'!AV55-'3a DTC_Other'!AV12+AV12,"-")</f>
        <v>-</v>
      </c>
      <c r="AW55" s="147" t="str">
        <f>IFERROR('3a DTC_Other'!AW55-'3a DTC_Other'!AW12+AW12,"-")</f>
        <v>-</v>
      </c>
      <c r="AX55" s="147" t="str">
        <f>IFERROR('3a DTC_Other'!AX55-'3a DTC_Other'!AX12+AX12,"-")</f>
        <v>-</v>
      </c>
      <c r="AY55" s="147" t="str">
        <f>IFERROR('3a DTC_Other'!AY55-'3a DTC_Other'!AY12+AY12,"-")</f>
        <v>-</v>
      </c>
      <c r="AZ55" s="147" t="str">
        <f>IFERROR('3a DTC_Other'!AZ55-'3a DTC_Other'!AZ12+AZ12,"-")</f>
        <v>-</v>
      </c>
      <c r="BA55" s="147" t="str">
        <f>IFERROR('3a DTC_Other'!BA55-'3a DTC_Other'!BA12+BA12,"-")</f>
        <v>-</v>
      </c>
      <c r="BB55" s="147" t="str">
        <f>IFERROR('3a DTC_Other'!BB55-'3a DTC_Other'!BB12+BB12,"-")</f>
        <v>-</v>
      </c>
      <c r="BC55" s="147" t="str">
        <f>IFERROR('3a DTC_Other'!BC55-'3a DTC_Other'!BC12+BC12,"-")</f>
        <v>-</v>
      </c>
      <c r="BD55" s="147" t="str">
        <f>IFERROR('3a DTC_Other'!BD55-'3a DTC_Other'!BD12+BD12,"-")</f>
        <v>-</v>
      </c>
      <c r="BE55" s="147" t="str">
        <f>IFERROR('3a DTC_Other'!BE55-'3a DTC_Other'!BE12+BE12,"-")</f>
        <v>-</v>
      </c>
      <c r="BF55" s="147" t="str">
        <f>IFERROR('3a DTC_Other'!BF55-'3a DTC_Other'!BF12+BF12,"-")</f>
        <v>-</v>
      </c>
    </row>
    <row r="56" spans="1:58" x14ac:dyDescent="0.25">
      <c r="A56" s="241" t="s">
        <v>249</v>
      </c>
      <c r="B56" s="278"/>
      <c r="C56" s="281"/>
      <c r="D56" s="281"/>
      <c r="E56" s="281"/>
      <c r="F56" s="65" t="s">
        <v>54</v>
      </c>
      <c r="G56" s="66"/>
      <c r="H56" s="38"/>
      <c r="I56" s="142"/>
      <c r="J56" s="142"/>
      <c r="K56" s="142"/>
      <c r="L56" s="142"/>
      <c r="M56" s="142"/>
      <c r="N56" s="142"/>
      <c r="O56" s="142"/>
      <c r="P56" s="142"/>
      <c r="Q56" s="38"/>
      <c r="R56" s="63">
        <v>558.24</v>
      </c>
      <c r="S56" s="63">
        <v>618.86</v>
      </c>
      <c r="T56" s="63">
        <v>598.55999999999995</v>
      </c>
      <c r="U56" s="63">
        <v>603.19000000000005</v>
      </c>
      <c r="V56" s="63">
        <v>584.79</v>
      </c>
      <c r="W56" s="63">
        <v>635.72</v>
      </c>
      <c r="X56" s="63">
        <v>688.59</v>
      </c>
      <c r="Y56" s="63">
        <v>969.86</v>
      </c>
      <c r="Z56" s="63">
        <v>1652.36</v>
      </c>
      <c r="AA56" s="63">
        <v>2101.58</v>
      </c>
      <c r="AB56" s="63">
        <v>1654.45</v>
      </c>
      <c r="AC56" s="63">
        <v>1062.92</v>
      </c>
      <c r="AD56" s="63">
        <v>984.37</v>
      </c>
      <c r="AE56" s="63">
        <v>1020.57</v>
      </c>
      <c r="AF56" s="63">
        <f>IFERROR('3a DTC_Other'!AF56-'3a DTC_Other'!AF13+AF13,"-")</f>
        <v>937.04537867174975</v>
      </c>
      <c r="AG56" s="147">
        <f>IFERROR('3a DTC_Other'!AG56-'3a DTC_Other'!AG13+AG13,"-")</f>
        <v>875.84442289693948</v>
      </c>
      <c r="AH56" s="147" t="str">
        <f>IFERROR('3a DTC_Other'!AH56-'3a DTC_Other'!AH13+AH13,"-")</f>
        <v>-</v>
      </c>
      <c r="AI56" s="147" t="str">
        <f>IFERROR('3a DTC_Other'!AI56-'3a DTC_Other'!AI13+AI13,"-")</f>
        <v>-</v>
      </c>
      <c r="AJ56" s="147" t="str">
        <f>IFERROR('3a DTC_Other'!AJ56-'3a DTC_Other'!AJ13+AJ13,"-")</f>
        <v>-</v>
      </c>
      <c r="AK56" s="147" t="str">
        <f>IFERROR('3a DTC_Other'!AK56-'3a DTC_Other'!AK13+AK13,"-")</f>
        <v>-</v>
      </c>
      <c r="AL56" s="147" t="str">
        <f>IFERROR('3a DTC_Other'!AL56-'3a DTC_Other'!AL13+AL13,"-")</f>
        <v>-</v>
      </c>
      <c r="AM56" s="147" t="str">
        <f>IFERROR('3a DTC_Other'!AM56-'3a DTC_Other'!AM13+AM13,"-")</f>
        <v>-</v>
      </c>
      <c r="AN56" s="147" t="str">
        <f>IFERROR('3a DTC_Other'!AN56-'3a DTC_Other'!AN13+AN13,"-")</f>
        <v>-</v>
      </c>
      <c r="AO56" s="147" t="str">
        <f>IFERROR('3a DTC_Other'!AO56-'3a DTC_Other'!AO13+AO13,"-")</f>
        <v>-</v>
      </c>
      <c r="AP56" s="147" t="str">
        <f>IFERROR('3a DTC_Other'!AP56-'3a DTC_Other'!AP13+AP13,"-")</f>
        <v>-</v>
      </c>
      <c r="AQ56" s="147" t="str">
        <f>IFERROR('3a DTC_Other'!AQ56-'3a DTC_Other'!AQ13+AQ13,"-")</f>
        <v>-</v>
      </c>
      <c r="AR56" s="147" t="str">
        <f>IFERROR('3a DTC_Other'!AR56-'3a DTC_Other'!AR13+AR13,"-")</f>
        <v>-</v>
      </c>
      <c r="AS56" s="147" t="str">
        <f>IFERROR('3a DTC_Other'!AS56-'3a DTC_Other'!AS13+AS13,"-")</f>
        <v>-</v>
      </c>
      <c r="AT56" s="147" t="str">
        <f>IFERROR('3a DTC_Other'!AT56-'3a DTC_Other'!AT13+AT13,"-")</f>
        <v>-</v>
      </c>
      <c r="AU56" s="147" t="str">
        <f>IFERROR('3a DTC_Other'!AU56-'3a DTC_Other'!AU13+AU13,"-")</f>
        <v>-</v>
      </c>
      <c r="AV56" s="147" t="str">
        <f>IFERROR('3a DTC_Other'!AV56-'3a DTC_Other'!AV13+AV13,"-")</f>
        <v>-</v>
      </c>
      <c r="AW56" s="147" t="str">
        <f>IFERROR('3a DTC_Other'!AW56-'3a DTC_Other'!AW13+AW13,"-")</f>
        <v>-</v>
      </c>
      <c r="AX56" s="147" t="str">
        <f>IFERROR('3a DTC_Other'!AX56-'3a DTC_Other'!AX13+AX13,"-")</f>
        <v>-</v>
      </c>
      <c r="AY56" s="147" t="str">
        <f>IFERROR('3a DTC_Other'!AY56-'3a DTC_Other'!AY13+AY13,"-")</f>
        <v>-</v>
      </c>
      <c r="AZ56" s="147" t="str">
        <f>IFERROR('3a DTC_Other'!AZ56-'3a DTC_Other'!AZ13+AZ13,"-")</f>
        <v>-</v>
      </c>
      <c r="BA56" s="147" t="str">
        <f>IFERROR('3a DTC_Other'!BA56-'3a DTC_Other'!BA13+BA13,"-")</f>
        <v>-</v>
      </c>
      <c r="BB56" s="147" t="str">
        <f>IFERROR('3a DTC_Other'!BB56-'3a DTC_Other'!BB13+BB13,"-")</f>
        <v>-</v>
      </c>
      <c r="BC56" s="147" t="str">
        <f>IFERROR('3a DTC_Other'!BC56-'3a DTC_Other'!BC13+BC13,"-")</f>
        <v>-</v>
      </c>
      <c r="BD56" s="147" t="str">
        <f>IFERROR('3a DTC_Other'!BD56-'3a DTC_Other'!BD13+BD13,"-")</f>
        <v>-</v>
      </c>
      <c r="BE56" s="147" t="str">
        <f>IFERROR('3a DTC_Other'!BE56-'3a DTC_Other'!BE13+BE13,"-")</f>
        <v>-</v>
      </c>
      <c r="BF56" s="147" t="str">
        <f>IFERROR('3a DTC_Other'!BF56-'3a DTC_Other'!BF13+BF13,"-")</f>
        <v>-</v>
      </c>
    </row>
    <row r="57" spans="1:58" x14ac:dyDescent="0.25">
      <c r="A57" s="241" t="s">
        <v>250</v>
      </c>
      <c r="B57" s="278"/>
      <c r="C57" s="281"/>
      <c r="D57" s="281"/>
      <c r="E57" s="281"/>
      <c r="F57" s="65" t="s">
        <v>55</v>
      </c>
      <c r="G57" s="66"/>
      <c r="H57" s="38"/>
      <c r="I57" s="142"/>
      <c r="J57" s="142"/>
      <c r="K57" s="142"/>
      <c r="L57" s="142"/>
      <c r="M57" s="142"/>
      <c r="N57" s="142"/>
      <c r="O57" s="142"/>
      <c r="P57" s="142"/>
      <c r="Q57" s="38"/>
      <c r="R57" s="63">
        <v>552.99</v>
      </c>
      <c r="S57" s="63">
        <v>614.08000000000004</v>
      </c>
      <c r="T57" s="63">
        <v>593.42999999999995</v>
      </c>
      <c r="U57" s="63">
        <v>599.57000000000005</v>
      </c>
      <c r="V57" s="63">
        <v>580.70000000000005</v>
      </c>
      <c r="W57" s="63">
        <v>631.67999999999995</v>
      </c>
      <c r="X57" s="63">
        <v>685.99</v>
      </c>
      <c r="Y57" s="63">
        <v>976.42</v>
      </c>
      <c r="Z57" s="63">
        <v>1674.32</v>
      </c>
      <c r="AA57" s="63">
        <v>2133.75</v>
      </c>
      <c r="AB57" s="63">
        <v>1662.47</v>
      </c>
      <c r="AC57" s="63">
        <v>1057.23</v>
      </c>
      <c r="AD57" s="63">
        <v>977.72</v>
      </c>
      <c r="AE57" s="63">
        <v>1015.09</v>
      </c>
      <c r="AF57" s="63">
        <f>IFERROR('3a DTC_Other'!AF57-'3a DTC_Other'!AF14+AF14,"-")</f>
        <v>923.95231456592091</v>
      </c>
      <c r="AG57" s="147">
        <f>IFERROR('3a DTC_Other'!AG57-'3a DTC_Other'!AG14+AG14,"-")</f>
        <v>860.87201709808937</v>
      </c>
      <c r="AH57" s="147" t="str">
        <f>IFERROR('3a DTC_Other'!AH57-'3a DTC_Other'!AH14+AH14,"-")</f>
        <v>-</v>
      </c>
      <c r="AI57" s="147" t="str">
        <f>IFERROR('3a DTC_Other'!AI57-'3a DTC_Other'!AI14+AI14,"-")</f>
        <v>-</v>
      </c>
      <c r="AJ57" s="147" t="str">
        <f>IFERROR('3a DTC_Other'!AJ57-'3a DTC_Other'!AJ14+AJ14,"-")</f>
        <v>-</v>
      </c>
      <c r="AK57" s="147" t="str">
        <f>IFERROR('3a DTC_Other'!AK57-'3a DTC_Other'!AK14+AK14,"-")</f>
        <v>-</v>
      </c>
      <c r="AL57" s="147" t="str">
        <f>IFERROR('3a DTC_Other'!AL57-'3a DTC_Other'!AL14+AL14,"-")</f>
        <v>-</v>
      </c>
      <c r="AM57" s="147" t="str">
        <f>IFERROR('3a DTC_Other'!AM57-'3a DTC_Other'!AM14+AM14,"-")</f>
        <v>-</v>
      </c>
      <c r="AN57" s="147" t="str">
        <f>IFERROR('3a DTC_Other'!AN57-'3a DTC_Other'!AN14+AN14,"-")</f>
        <v>-</v>
      </c>
      <c r="AO57" s="147" t="str">
        <f>IFERROR('3a DTC_Other'!AO57-'3a DTC_Other'!AO14+AO14,"-")</f>
        <v>-</v>
      </c>
      <c r="AP57" s="147" t="str">
        <f>IFERROR('3a DTC_Other'!AP57-'3a DTC_Other'!AP14+AP14,"-")</f>
        <v>-</v>
      </c>
      <c r="AQ57" s="147" t="str">
        <f>IFERROR('3a DTC_Other'!AQ57-'3a DTC_Other'!AQ14+AQ14,"-")</f>
        <v>-</v>
      </c>
      <c r="AR57" s="147" t="str">
        <f>IFERROR('3a DTC_Other'!AR57-'3a DTC_Other'!AR14+AR14,"-")</f>
        <v>-</v>
      </c>
      <c r="AS57" s="147" t="str">
        <f>IFERROR('3a DTC_Other'!AS57-'3a DTC_Other'!AS14+AS14,"-")</f>
        <v>-</v>
      </c>
      <c r="AT57" s="147" t="str">
        <f>IFERROR('3a DTC_Other'!AT57-'3a DTC_Other'!AT14+AT14,"-")</f>
        <v>-</v>
      </c>
      <c r="AU57" s="147" t="str">
        <f>IFERROR('3a DTC_Other'!AU57-'3a DTC_Other'!AU14+AU14,"-")</f>
        <v>-</v>
      </c>
      <c r="AV57" s="147" t="str">
        <f>IFERROR('3a DTC_Other'!AV57-'3a DTC_Other'!AV14+AV14,"-")</f>
        <v>-</v>
      </c>
      <c r="AW57" s="147" t="str">
        <f>IFERROR('3a DTC_Other'!AW57-'3a DTC_Other'!AW14+AW14,"-")</f>
        <v>-</v>
      </c>
      <c r="AX57" s="147" t="str">
        <f>IFERROR('3a DTC_Other'!AX57-'3a DTC_Other'!AX14+AX14,"-")</f>
        <v>-</v>
      </c>
      <c r="AY57" s="147" t="str">
        <f>IFERROR('3a DTC_Other'!AY57-'3a DTC_Other'!AY14+AY14,"-")</f>
        <v>-</v>
      </c>
      <c r="AZ57" s="147" t="str">
        <f>IFERROR('3a DTC_Other'!AZ57-'3a DTC_Other'!AZ14+AZ14,"-")</f>
        <v>-</v>
      </c>
      <c r="BA57" s="147" t="str">
        <f>IFERROR('3a DTC_Other'!BA57-'3a DTC_Other'!BA14+BA14,"-")</f>
        <v>-</v>
      </c>
      <c r="BB57" s="147" t="str">
        <f>IFERROR('3a DTC_Other'!BB57-'3a DTC_Other'!BB14+BB14,"-")</f>
        <v>-</v>
      </c>
      <c r="BC57" s="147" t="str">
        <f>IFERROR('3a DTC_Other'!BC57-'3a DTC_Other'!BC14+BC14,"-")</f>
        <v>-</v>
      </c>
      <c r="BD57" s="147" t="str">
        <f>IFERROR('3a DTC_Other'!BD57-'3a DTC_Other'!BD14+BD14,"-")</f>
        <v>-</v>
      </c>
      <c r="BE57" s="147" t="str">
        <f>IFERROR('3a DTC_Other'!BE57-'3a DTC_Other'!BE14+BE14,"-")</f>
        <v>-</v>
      </c>
      <c r="BF57" s="147" t="str">
        <f>IFERROR('3a DTC_Other'!BF57-'3a DTC_Other'!BF14+BF14,"-")</f>
        <v>-</v>
      </c>
    </row>
    <row r="58" spans="1:58" x14ac:dyDescent="0.25">
      <c r="A58" s="241" t="s">
        <v>251</v>
      </c>
      <c r="B58" s="278"/>
      <c r="C58" s="281"/>
      <c r="D58" s="281"/>
      <c r="E58" s="281"/>
      <c r="F58" s="65" t="s">
        <v>56</v>
      </c>
      <c r="G58" s="66"/>
      <c r="H58" s="38"/>
      <c r="I58" s="142"/>
      <c r="J58" s="142"/>
      <c r="K58" s="142"/>
      <c r="L58" s="142"/>
      <c r="M58" s="142"/>
      <c r="N58" s="142"/>
      <c r="O58" s="142"/>
      <c r="P58" s="142"/>
      <c r="Q58" s="38"/>
      <c r="R58" s="63">
        <v>589.16</v>
      </c>
      <c r="S58" s="63">
        <v>640.04</v>
      </c>
      <c r="T58" s="63">
        <v>618.41</v>
      </c>
      <c r="U58" s="63">
        <v>627.15</v>
      </c>
      <c r="V58" s="63">
        <v>610.75</v>
      </c>
      <c r="W58" s="63">
        <v>655.66</v>
      </c>
      <c r="X58" s="63">
        <v>710.34</v>
      </c>
      <c r="Y58" s="63">
        <v>997.9</v>
      </c>
      <c r="Z58" s="63">
        <v>1680.79</v>
      </c>
      <c r="AA58" s="63">
        <v>2132</v>
      </c>
      <c r="AB58" s="63">
        <v>1679.95</v>
      </c>
      <c r="AC58" s="63">
        <v>1089.81</v>
      </c>
      <c r="AD58" s="63">
        <v>1011.37</v>
      </c>
      <c r="AE58" s="63">
        <v>1047.1400000000001</v>
      </c>
      <c r="AF58" s="63">
        <f>IFERROR('3a DTC_Other'!AF58-'3a DTC_Other'!AF15+AF15,"-")</f>
        <v>949.21645909813697</v>
      </c>
      <c r="AG58" s="147">
        <f>IFERROR('3a DTC_Other'!AG58-'3a DTC_Other'!AG15+AG15,"-")</f>
        <v>888.46560393176424</v>
      </c>
      <c r="AH58" s="147" t="str">
        <f>IFERROR('3a DTC_Other'!AH58-'3a DTC_Other'!AH15+AH15,"-")</f>
        <v>-</v>
      </c>
      <c r="AI58" s="147" t="str">
        <f>IFERROR('3a DTC_Other'!AI58-'3a DTC_Other'!AI15+AI15,"-")</f>
        <v>-</v>
      </c>
      <c r="AJ58" s="147" t="str">
        <f>IFERROR('3a DTC_Other'!AJ58-'3a DTC_Other'!AJ15+AJ15,"-")</f>
        <v>-</v>
      </c>
      <c r="AK58" s="147" t="str">
        <f>IFERROR('3a DTC_Other'!AK58-'3a DTC_Other'!AK15+AK15,"-")</f>
        <v>-</v>
      </c>
      <c r="AL58" s="147" t="str">
        <f>IFERROR('3a DTC_Other'!AL58-'3a DTC_Other'!AL15+AL15,"-")</f>
        <v>-</v>
      </c>
      <c r="AM58" s="147" t="str">
        <f>IFERROR('3a DTC_Other'!AM58-'3a DTC_Other'!AM15+AM15,"-")</f>
        <v>-</v>
      </c>
      <c r="AN58" s="147" t="str">
        <f>IFERROR('3a DTC_Other'!AN58-'3a DTC_Other'!AN15+AN15,"-")</f>
        <v>-</v>
      </c>
      <c r="AO58" s="147" t="str">
        <f>IFERROR('3a DTC_Other'!AO58-'3a DTC_Other'!AO15+AO15,"-")</f>
        <v>-</v>
      </c>
      <c r="AP58" s="147" t="str">
        <f>IFERROR('3a DTC_Other'!AP58-'3a DTC_Other'!AP15+AP15,"-")</f>
        <v>-</v>
      </c>
      <c r="AQ58" s="147" t="str">
        <f>IFERROR('3a DTC_Other'!AQ58-'3a DTC_Other'!AQ15+AQ15,"-")</f>
        <v>-</v>
      </c>
      <c r="AR58" s="147" t="str">
        <f>IFERROR('3a DTC_Other'!AR58-'3a DTC_Other'!AR15+AR15,"-")</f>
        <v>-</v>
      </c>
      <c r="AS58" s="147" t="str">
        <f>IFERROR('3a DTC_Other'!AS58-'3a DTC_Other'!AS15+AS15,"-")</f>
        <v>-</v>
      </c>
      <c r="AT58" s="147" t="str">
        <f>IFERROR('3a DTC_Other'!AT58-'3a DTC_Other'!AT15+AT15,"-")</f>
        <v>-</v>
      </c>
      <c r="AU58" s="147" t="str">
        <f>IFERROR('3a DTC_Other'!AU58-'3a DTC_Other'!AU15+AU15,"-")</f>
        <v>-</v>
      </c>
      <c r="AV58" s="147" t="str">
        <f>IFERROR('3a DTC_Other'!AV58-'3a DTC_Other'!AV15+AV15,"-")</f>
        <v>-</v>
      </c>
      <c r="AW58" s="147" t="str">
        <f>IFERROR('3a DTC_Other'!AW58-'3a DTC_Other'!AW15+AW15,"-")</f>
        <v>-</v>
      </c>
      <c r="AX58" s="147" t="str">
        <f>IFERROR('3a DTC_Other'!AX58-'3a DTC_Other'!AX15+AX15,"-")</f>
        <v>-</v>
      </c>
      <c r="AY58" s="147" t="str">
        <f>IFERROR('3a DTC_Other'!AY58-'3a DTC_Other'!AY15+AY15,"-")</f>
        <v>-</v>
      </c>
      <c r="AZ58" s="147" t="str">
        <f>IFERROR('3a DTC_Other'!AZ58-'3a DTC_Other'!AZ15+AZ15,"-")</f>
        <v>-</v>
      </c>
      <c r="BA58" s="147" t="str">
        <f>IFERROR('3a DTC_Other'!BA58-'3a DTC_Other'!BA15+BA15,"-")</f>
        <v>-</v>
      </c>
      <c r="BB58" s="147" t="str">
        <f>IFERROR('3a DTC_Other'!BB58-'3a DTC_Other'!BB15+BB15,"-")</f>
        <v>-</v>
      </c>
      <c r="BC58" s="147" t="str">
        <f>IFERROR('3a DTC_Other'!BC58-'3a DTC_Other'!BC15+BC15,"-")</f>
        <v>-</v>
      </c>
      <c r="BD58" s="147" t="str">
        <f>IFERROR('3a DTC_Other'!BD58-'3a DTC_Other'!BD15+BD15,"-")</f>
        <v>-</v>
      </c>
      <c r="BE58" s="147" t="str">
        <f>IFERROR('3a DTC_Other'!BE58-'3a DTC_Other'!BE15+BE15,"-")</f>
        <v>-</v>
      </c>
      <c r="BF58" s="147" t="str">
        <f>IFERROR('3a DTC_Other'!BF58-'3a DTC_Other'!BF15+BF15,"-")</f>
        <v>-</v>
      </c>
    </row>
    <row r="59" spans="1:58" x14ac:dyDescent="0.25">
      <c r="A59" s="241" t="s">
        <v>252</v>
      </c>
      <c r="B59" s="278"/>
      <c r="C59" s="281"/>
      <c r="D59" s="281"/>
      <c r="E59" s="281"/>
      <c r="F59" s="65" t="s">
        <v>57</v>
      </c>
      <c r="G59" s="66"/>
      <c r="H59" s="38"/>
      <c r="I59" s="142"/>
      <c r="J59" s="142"/>
      <c r="K59" s="142"/>
      <c r="L59" s="142"/>
      <c r="M59" s="142"/>
      <c r="N59" s="142"/>
      <c r="O59" s="142"/>
      <c r="P59" s="142"/>
      <c r="Q59" s="38"/>
      <c r="R59" s="63">
        <v>561.80999999999995</v>
      </c>
      <c r="S59" s="63">
        <v>620.21</v>
      </c>
      <c r="T59" s="63">
        <v>601.12</v>
      </c>
      <c r="U59" s="63">
        <v>597.19000000000005</v>
      </c>
      <c r="V59" s="63">
        <v>579.41999999999996</v>
      </c>
      <c r="W59" s="63">
        <v>639.85</v>
      </c>
      <c r="X59" s="63">
        <v>694.37</v>
      </c>
      <c r="Y59" s="63">
        <v>990.95</v>
      </c>
      <c r="Z59" s="63">
        <v>1691.82</v>
      </c>
      <c r="AA59" s="63">
        <v>2153.4899999999998</v>
      </c>
      <c r="AB59" s="63">
        <v>1675.65</v>
      </c>
      <c r="AC59" s="63">
        <v>1066.8399999999999</v>
      </c>
      <c r="AD59" s="63">
        <v>985.98</v>
      </c>
      <c r="AE59" s="63">
        <v>1023.7</v>
      </c>
      <c r="AF59" s="63">
        <f>IFERROR('3a DTC_Other'!AF59-'3a DTC_Other'!AF16+AF16,"-")</f>
        <v>948.10612829254387</v>
      </c>
      <c r="AG59" s="147">
        <f>IFERROR('3a DTC_Other'!AG59-'3a DTC_Other'!AG16+AG16,"-")</f>
        <v>884.38019263789158</v>
      </c>
      <c r="AH59" s="147" t="str">
        <f>IFERROR('3a DTC_Other'!AH59-'3a DTC_Other'!AH16+AH16,"-")</f>
        <v>-</v>
      </c>
      <c r="AI59" s="147" t="str">
        <f>IFERROR('3a DTC_Other'!AI59-'3a DTC_Other'!AI16+AI16,"-")</f>
        <v>-</v>
      </c>
      <c r="AJ59" s="147" t="str">
        <f>IFERROR('3a DTC_Other'!AJ59-'3a DTC_Other'!AJ16+AJ16,"-")</f>
        <v>-</v>
      </c>
      <c r="AK59" s="147" t="str">
        <f>IFERROR('3a DTC_Other'!AK59-'3a DTC_Other'!AK16+AK16,"-")</f>
        <v>-</v>
      </c>
      <c r="AL59" s="147" t="str">
        <f>IFERROR('3a DTC_Other'!AL59-'3a DTC_Other'!AL16+AL16,"-")</f>
        <v>-</v>
      </c>
      <c r="AM59" s="147" t="str">
        <f>IFERROR('3a DTC_Other'!AM59-'3a DTC_Other'!AM16+AM16,"-")</f>
        <v>-</v>
      </c>
      <c r="AN59" s="147" t="str">
        <f>IFERROR('3a DTC_Other'!AN59-'3a DTC_Other'!AN16+AN16,"-")</f>
        <v>-</v>
      </c>
      <c r="AO59" s="147" t="str">
        <f>IFERROR('3a DTC_Other'!AO59-'3a DTC_Other'!AO16+AO16,"-")</f>
        <v>-</v>
      </c>
      <c r="AP59" s="147" t="str">
        <f>IFERROR('3a DTC_Other'!AP59-'3a DTC_Other'!AP16+AP16,"-")</f>
        <v>-</v>
      </c>
      <c r="AQ59" s="147" t="str">
        <f>IFERROR('3a DTC_Other'!AQ59-'3a DTC_Other'!AQ16+AQ16,"-")</f>
        <v>-</v>
      </c>
      <c r="AR59" s="147" t="str">
        <f>IFERROR('3a DTC_Other'!AR59-'3a DTC_Other'!AR16+AR16,"-")</f>
        <v>-</v>
      </c>
      <c r="AS59" s="147" t="str">
        <f>IFERROR('3a DTC_Other'!AS59-'3a DTC_Other'!AS16+AS16,"-")</f>
        <v>-</v>
      </c>
      <c r="AT59" s="147" t="str">
        <f>IFERROR('3a DTC_Other'!AT59-'3a DTC_Other'!AT16+AT16,"-")</f>
        <v>-</v>
      </c>
      <c r="AU59" s="147" t="str">
        <f>IFERROR('3a DTC_Other'!AU59-'3a DTC_Other'!AU16+AU16,"-")</f>
        <v>-</v>
      </c>
      <c r="AV59" s="147" t="str">
        <f>IFERROR('3a DTC_Other'!AV59-'3a DTC_Other'!AV16+AV16,"-")</f>
        <v>-</v>
      </c>
      <c r="AW59" s="147" t="str">
        <f>IFERROR('3a DTC_Other'!AW59-'3a DTC_Other'!AW16+AW16,"-")</f>
        <v>-</v>
      </c>
      <c r="AX59" s="147" t="str">
        <f>IFERROR('3a DTC_Other'!AX59-'3a DTC_Other'!AX16+AX16,"-")</f>
        <v>-</v>
      </c>
      <c r="AY59" s="147" t="str">
        <f>IFERROR('3a DTC_Other'!AY59-'3a DTC_Other'!AY16+AY16,"-")</f>
        <v>-</v>
      </c>
      <c r="AZ59" s="147" t="str">
        <f>IFERROR('3a DTC_Other'!AZ59-'3a DTC_Other'!AZ16+AZ16,"-")</f>
        <v>-</v>
      </c>
      <c r="BA59" s="147" t="str">
        <f>IFERROR('3a DTC_Other'!BA59-'3a DTC_Other'!BA16+BA16,"-")</f>
        <v>-</v>
      </c>
      <c r="BB59" s="147" t="str">
        <f>IFERROR('3a DTC_Other'!BB59-'3a DTC_Other'!BB16+BB16,"-")</f>
        <v>-</v>
      </c>
      <c r="BC59" s="147" t="str">
        <f>IFERROR('3a DTC_Other'!BC59-'3a DTC_Other'!BC16+BC16,"-")</f>
        <v>-</v>
      </c>
      <c r="BD59" s="147" t="str">
        <f>IFERROR('3a DTC_Other'!BD59-'3a DTC_Other'!BD16+BD16,"-")</f>
        <v>-</v>
      </c>
      <c r="BE59" s="147" t="str">
        <f>IFERROR('3a DTC_Other'!BE59-'3a DTC_Other'!BE16+BE16,"-")</f>
        <v>-</v>
      </c>
      <c r="BF59" s="147" t="str">
        <f>IFERROR('3a DTC_Other'!BF59-'3a DTC_Other'!BF16+BF16,"-")</f>
        <v>-</v>
      </c>
    </row>
    <row r="60" spans="1:58" x14ac:dyDescent="0.25">
      <c r="A60" s="241" t="s">
        <v>253</v>
      </c>
      <c r="B60" s="278"/>
      <c r="C60" s="281"/>
      <c r="D60" s="281"/>
      <c r="E60" s="281"/>
      <c r="F60" s="65" t="s">
        <v>58</v>
      </c>
      <c r="G60" s="66"/>
      <c r="H60" s="38"/>
      <c r="I60" s="142"/>
      <c r="J60" s="142"/>
      <c r="K60" s="142"/>
      <c r="L60" s="142"/>
      <c r="M60" s="142"/>
      <c r="N60" s="142"/>
      <c r="O60" s="142"/>
      <c r="P60" s="142"/>
      <c r="Q60" s="38"/>
      <c r="R60" s="63">
        <v>561.30999999999995</v>
      </c>
      <c r="S60" s="63">
        <v>622.67999999999995</v>
      </c>
      <c r="T60" s="63">
        <v>601.89</v>
      </c>
      <c r="U60" s="63">
        <v>602.66</v>
      </c>
      <c r="V60" s="63">
        <v>583.79999999999995</v>
      </c>
      <c r="W60" s="63">
        <v>634.13</v>
      </c>
      <c r="X60" s="63">
        <v>688.48</v>
      </c>
      <c r="Y60" s="63">
        <v>994.46</v>
      </c>
      <c r="Z60" s="63">
        <v>1699.88</v>
      </c>
      <c r="AA60" s="63">
        <v>2164.42</v>
      </c>
      <c r="AB60" s="63">
        <v>1699.63</v>
      </c>
      <c r="AC60" s="63">
        <v>1090.26</v>
      </c>
      <c r="AD60" s="63">
        <v>1009.59</v>
      </c>
      <c r="AE60" s="63">
        <v>1047.0999999999999</v>
      </c>
      <c r="AF60" s="63">
        <f>IFERROR('3a DTC_Other'!AF60-'3a DTC_Other'!AF17+AF17,"-")</f>
        <v>927.90258154510127</v>
      </c>
      <c r="AG60" s="147">
        <f>IFERROR('3a DTC_Other'!AG60-'3a DTC_Other'!AG17+AG17,"-")</f>
        <v>864.55073143081813</v>
      </c>
      <c r="AH60" s="147" t="str">
        <f>IFERROR('3a DTC_Other'!AH60-'3a DTC_Other'!AH17+AH17,"-")</f>
        <v>-</v>
      </c>
      <c r="AI60" s="147" t="str">
        <f>IFERROR('3a DTC_Other'!AI60-'3a DTC_Other'!AI17+AI17,"-")</f>
        <v>-</v>
      </c>
      <c r="AJ60" s="147" t="str">
        <f>IFERROR('3a DTC_Other'!AJ60-'3a DTC_Other'!AJ17+AJ17,"-")</f>
        <v>-</v>
      </c>
      <c r="AK60" s="147" t="str">
        <f>IFERROR('3a DTC_Other'!AK60-'3a DTC_Other'!AK17+AK17,"-")</f>
        <v>-</v>
      </c>
      <c r="AL60" s="147" t="str">
        <f>IFERROR('3a DTC_Other'!AL60-'3a DTC_Other'!AL17+AL17,"-")</f>
        <v>-</v>
      </c>
      <c r="AM60" s="147" t="str">
        <f>IFERROR('3a DTC_Other'!AM60-'3a DTC_Other'!AM17+AM17,"-")</f>
        <v>-</v>
      </c>
      <c r="AN60" s="147" t="str">
        <f>IFERROR('3a DTC_Other'!AN60-'3a DTC_Other'!AN17+AN17,"-")</f>
        <v>-</v>
      </c>
      <c r="AO60" s="147" t="str">
        <f>IFERROR('3a DTC_Other'!AO60-'3a DTC_Other'!AO17+AO17,"-")</f>
        <v>-</v>
      </c>
      <c r="AP60" s="147" t="str">
        <f>IFERROR('3a DTC_Other'!AP60-'3a DTC_Other'!AP17+AP17,"-")</f>
        <v>-</v>
      </c>
      <c r="AQ60" s="147" t="str">
        <f>IFERROR('3a DTC_Other'!AQ60-'3a DTC_Other'!AQ17+AQ17,"-")</f>
        <v>-</v>
      </c>
      <c r="AR60" s="147" t="str">
        <f>IFERROR('3a DTC_Other'!AR60-'3a DTC_Other'!AR17+AR17,"-")</f>
        <v>-</v>
      </c>
      <c r="AS60" s="147" t="str">
        <f>IFERROR('3a DTC_Other'!AS60-'3a DTC_Other'!AS17+AS17,"-")</f>
        <v>-</v>
      </c>
      <c r="AT60" s="147" t="str">
        <f>IFERROR('3a DTC_Other'!AT60-'3a DTC_Other'!AT17+AT17,"-")</f>
        <v>-</v>
      </c>
      <c r="AU60" s="147" t="str">
        <f>IFERROR('3a DTC_Other'!AU60-'3a DTC_Other'!AU17+AU17,"-")</f>
        <v>-</v>
      </c>
      <c r="AV60" s="147" t="str">
        <f>IFERROR('3a DTC_Other'!AV60-'3a DTC_Other'!AV17+AV17,"-")</f>
        <v>-</v>
      </c>
      <c r="AW60" s="147" t="str">
        <f>IFERROR('3a DTC_Other'!AW60-'3a DTC_Other'!AW17+AW17,"-")</f>
        <v>-</v>
      </c>
      <c r="AX60" s="147" t="str">
        <f>IFERROR('3a DTC_Other'!AX60-'3a DTC_Other'!AX17+AX17,"-")</f>
        <v>-</v>
      </c>
      <c r="AY60" s="147" t="str">
        <f>IFERROR('3a DTC_Other'!AY60-'3a DTC_Other'!AY17+AY17,"-")</f>
        <v>-</v>
      </c>
      <c r="AZ60" s="147" t="str">
        <f>IFERROR('3a DTC_Other'!AZ60-'3a DTC_Other'!AZ17+AZ17,"-")</f>
        <v>-</v>
      </c>
      <c r="BA60" s="147" t="str">
        <f>IFERROR('3a DTC_Other'!BA60-'3a DTC_Other'!BA17+BA17,"-")</f>
        <v>-</v>
      </c>
      <c r="BB60" s="147" t="str">
        <f>IFERROR('3a DTC_Other'!BB60-'3a DTC_Other'!BB17+BB17,"-")</f>
        <v>-</v>
      </c>
      <c r="BC60" s="147" t="str">
        <f>IFERROR('3a DTC_Other'!BC60-'3a DTC_Other'!BC17+BC17,"-")</f>
        <v>-</v>
      </c>
      <c r="BD60" s="147" t="str">
        <f>IFERROR('3a DTC_Other'!BD60-'3a DTC_Other'!BD17+BD17,"-")</f>
        <v>-</v>
      </c>
      <c r="BE60" s="147" t="str">
        <f>IFERROR('3a DTC_Other'!BE60-'3a DTC_Other'!BE17+BE17,"-")</f>
        <v>-</v>
      </c>
      <c r="BF60" s="147" t="str">
        <f>IFERROR('3a DTC_Other'!BF60-'3a DTC_Other'!BF17+BF17,"-")</f>
        <v>-</v>
      </c>
    </row>
    <row r="61" spans="1:58" x14ac:dyDescent="0.25">
      <c r="A61" s="241" t="s">
        <v>254</v>
      </c>
      <c r="B61" s="278"/>
      <c r="C61" s="281"/>
      <c r="D61" s="281"/>
      <c r="E61" s="281"/>
      <c r="F61" s="65" t="s">
        <v>59</v>
      </c>
      <c r="G61" s="66"/>
      <c r="H61" s="38"/>
      <c r="I61" s="142"/>
      <c r="J61" s="142"/>
      <c r="K61" s="142"/>
      <c r="L61" s="142"/>
      <c r="M61" s="142"/>
      <c r="N61" s="142"/>
      <c r="O61" s="142"/>
      <c r="P61" s="142"/>
      <c r="Q61" s="38"/>
      <c r="R61" s="63">
        <v>586.99</v>
      </c>
      <c r="S61" s="63">
        <v>662.5</v>
      </c>
      <c r="T61" s="63">
        <v>641.36</v>
      </c>
      <c r="U61" s="63">
        <v>645.15</v>
      </c>
      <c r="V61" s="63">
        <v>625.95000000000005</v>
      </c>
      <c r="W61" s="63">
        <v>675.24</v>
      </c>
      <c r="X61" s="63">
        <v>731.11</v>
      </c>
      <c r="Y61" s="63">
        <v>1038.8399999999999</v>
      </c>
      <c r="Z61" s="63">
        <v>1758.23</v>
      </c>
      <c r="AA61" s="63">
        <v>2232.0700000000002</v>
      </c>
      <c r="AB61" s="63">
        <v>1754.88</v>
      </c>
      <c r="AC61" s="63">
        <v>1132.98</v>
      </c>
      <c r="AD61" s="63">
        <v>1050.6199999999999</v>
      </c>
      <c r="AE61" s="63">
        <v>1089.2</v>
      </c>
      <c r="AF61" s="63">
        <f>IFERROR('3a DTC_Other'!AF61-'3a DTC_Other'!AF18+AF18,"-")</f>
        <v>983.54067076644412</v>
      </c>
      <c r="AG61" s="147">
        <f>IFERROR('3a DTC_Other'!AG61-'3a DTC_Other'!AG18+AG18,"-")</f>
        <v>918.78603870161874</v>
      </c>
      <c r="AH61" s="147" t="str">
        <f>IFERROR('3a DTC_Other'!AH61-'3a DTC_Other'!AH18+AH18,"-")</f>
        <v>-</v>
      </c>
      <c r="AI61" s="147" t="str">
        <f>IFERROR('3a DTC_Other'!AI61-'3a DTC_Other'!AI18+AI18,"-")</f>
        <v>-</v>
      </c>
      <c r="AJ61" s="147" t="str">
        <f>IFERROR('3a DTC_Other'!AJ61-'3a DTC_Other'!AJ18+AJ18,"-")</f>
        <v>-</v>
      </c>
      <c r="AK61" s="147" t="str">
        <f>IFERROR('3a DTC_Other'!AK61-'3a DTC_Other'!AK18+AK18,"-")</f>
        <v>-</v>
      </c>
      <c r="AL61" s="147" t="str">
        <f>IFERROR('3a DTC_Other'!AL61-'3a DTC_Other'!AL18+AL18,"-")</f>
        <v>-</v>
      </c>
      <c r="AM61" s="147" t="str">
        <f>IFERROR('3a DTC_Other'!AM61-'3a DTC_Other'!AM18+AM18,"-")</f>
        <v>-</v>
      </c>
      <c r="AN61" s="147" t="str">
        <f>IFERROR('3a DTC_Other'!AN61-'3a DTC_Other'!AN18+AN18,"-")</f>
        <v>-</v>
      </c>
      <c r="AO61" s="147" t="str">
        <f>IFERROR('3a DTC_Other'!AO61-'3a DTC_Other'!AO18+AO18,"-")</f>
        <v>-</v>
      </c>
      <c r="AP61" s="147" t="str">
        <f>IFERROR('3a DTC_Other'!AP61-'3a DTC_Other'!AP18+AP18,"-")</f>
        <v>-</v>
      </c>
      <c r="AQ61" s="147" t="str">
        <f>IFERROR('3a DTC_Other'!AQ61-'3a DTC_Other'!AQ18+AQ18,"-")</f>
        <v>-</v>
      </c>
      <c r="AR61" s="147" t="str">
        <f>IFERROR('3a DTC_Other'!AR61-'3a DTC_Other'!AR18+AR18,"-")</f>
        <v>-</v>
      </c>
      <c r="AS61" s="147" t="str">
        <f>IFERROR('3a DTC_Other'!AS61-'3a DTC_Other'!AS18+AS18,"-")</f>
        <v>-</v>
      </c>
      <c r="AT61" s="147" t="str">
        <f>IFERROR('3a DTC_Other'!AT61-'3a DTC_Other'!AT18+AT18,"-")</f>
        <v>-</v>
      </c>
      <c r="AU61" s="147" t="str">
        <f>IFERROR('3a DTC_Other'!AU61-'3a DTC_Other'!AU18+AU18,"-")</f>
        <v>-</v>
      </c>
      <c r="AV61" s="147" t="str">
        <f>IFERROR('3a DTC_Other'!AV61-'3a DTC_Other'!AV18+AV18,"-")</f>
        <v>-</v>
      </c>
      <c r="AW61" s="147" t="str">
        <f>IFERROR('3a DTC_Other'!AW61-'3a DTC_Other'!AW18+AW18,"-")</f>
        <v>-</v>
      </c>
      <c r="AX61" s="147" t="str">
        <f>IFERROR('3a DTC_Other'!AX61-'3a DTC_Other'!AX18+AX18,"-")</f>
        <v>-</v>
      </c>
      <c r="AY61" s="147" t="str">
        <f>IFERROR('3a DTC_Other'!AY61-'3a DTC_Other'!AY18+AY18,"-")</f>
        <v>-</v>
      </c>
      <c r="AZ61" s="147" t="str">
        <f>IFERROR('3a DTC_Other'!AZ61-'3a DTC_Other'!AZ18+AZ18,"-")</f>
        <v>-</v>
      </c>
      <c r="BA61" s="147" t="str">
        <f>IFERROR('3a DTC_Other'!BA61-'3a DTC_Other'!BA18+BA18,"-")</f>
        <v>-</v>
      </c>
      <c r="BB61" s="147" t="str">
        <f>IFERROR('3a DTC_Other'!BB61-'3a DTC_Other'!BB18+BB18,"-")</f>
        <v>-</v>
      </c>
      <c r="BC61" s="147" t="str">
        <f>IFERROR('3a DTC_Other'!BC61-'3a DTC_Other'!BC18+BC18,"-")</f>
        <v>-</v>
      </c>
      <c r="BD61" s="147" t="str">
        <f>IFERROR('3a DTC_Other'!BD61-'3a DTC_Other'!BD18+BD18,"-")</f>
        <v>-</v>
      </c>
      <c r="BE61" s="147" t="str">
        <f>IFERROR('3a DTC_Other'!BE61-'3a DTC_Other'!BE18+BE18,"-")</f>
        <v>-</v>
      </c>
      <c r="BF61" s="147" t="str">
        <f>IFERROR('3a DTC_Other'!BF61-'3a DTC_Other'!BF18+BF18,"-")</f>
        <v>-</v>
      </c>
    </row>
    <row r="62" spans="1:58" x14ac:dyDescent="0.25">
      <c r="A62" s="241" t="s">
        <v>255</v>
      </c>
      <c r="B62" s="278"/>
      <c r="C62" s="281"/>
      <c r="D62" s="281"/>
      <c r="E62" s="281"/>
      <c r="F62" s="65" t="s">
        <v>60</v>
      </c>
      <c r="G62" s="66"/>
      <c r="H62" s="38"/>
      <c r="I62" s="142"/>
      <c r="J62" s="142"/>
      <c r="K62" s="142"/>
      <c r="L62" s="142"/>
      <c r="M62" s="142"/>
      <c r="N62" s="142"/>
      <c r="O62" s="142"/>
      <c r="P62" s="142"/>
      <c r="Q62" s="38"/>
      <c r="R62" s="63">
        <v>549.58000000000004</v>
      </c>
      <c r="S62" s="63">
        <v>616.57000000000005</v>
      </c>
      <c r="T62" s="63">
        <v>595.59</v>
      </c>
      <c r="U62" s="63">
        <v>602.19000000000005</v>
      </c>
      <c r="V62" s="63">
        <v>583.16</v>
      </c>
      <c r="W62" s="63">
        <v>639.16999999999996</v>
      </c>
      <c r="X62" s="63">
        <v>694.31</v>
      </c>
      <c r="Y62" s="63">
        <v>986.6</v>
      </c>
      <c r="Z62" s="63">
        <v>1699.08</v>
      </c>
      <c r="AA62" s="63">
        <v>2167.46</v>
      </c>
      <c r="AB62" s="63">
        <v>1670.42</v>
      </c>
      <c r="AC62" s="63">
        <v>1053.6199999999999</v>
      </c>
      <c r="AD62" s="63">
        <v>973.2</v>
      </c>
      <c r="AE62" s="63">
        <v>1011.52</v>
      </c>
      <c r="AF62" s="63">
        <f>IFERROR('3a DTC_Other'!AF62-'3a DTC_Other'!AF19+AF19,"-")</f>
        <v>901.16779821751618</v>
      </c>
      <c r="AG62" s="147">
        <f>IFERROR('3a DTC_Other'!AG62-'3a DTC_Other'!AG19+AG19,"-")</f>
        <v>836.42682409022791</v>
      </c>
      <c r="AH62" s="147" t="str">
        <f>IFERROR('3a DTC_Other'!AH62-'3a DTC_Other'!AH19+AH19,"-")</f>
        <v>-</v>
      </c>
      <c r="AI62" s="147" t="str">
        <f>IFERROR('3a DTC_Other'!AI62-'3a DTC_Other'!AI19+AI19,"-")</f>
        <v>-</v>
      </c>
      <c r="AJ62" s="147" t="str">
        <f>IFERROR('3a DTC_Other'!AJ62-'3a DTC_Other'!AJ19+AJ19,"-")</f>
        <v>-</v>
      </c>
      <c r="AK62" s="147" t="str">
        <f>IFERROR('3a DTC_Other'!AK62-'3a DTC_Other'!AK19+AK19,"-")</f>
        <v>-</v>
      </c>
      <c r="AL62" s="147" t="str">
        <f>IFERROR('3a DTC_Other'!AL62-'3a DTC_Other'!AL19+AL19,"-")</f>
        <v>-</v>
      </c>
      <c r="AM62" s="147" t="str">
        <f>IFERROR('3a DTC_Other'!AM62-'3a DTC_Other'!AM19+AM19,"-")</f>
        <v>-</v>
      </c>
      <c r="AN62" s="147" t="str">
        <f>IFERROR('3a DTC_Other'!AN62-'3a DTC_Other'!AN19+AN19,"-")</f>
        <v>-</v>
      </c>
      <c r="AO62" s="147" t="str">
        <f>IFERROR('3a DTC_Other'!AO62-'3a DTC_Other'!AO19+AO19,"-")</f>
        <v>-</v>
      </c>
      <c r="AP62" s="147" t="str">
        <f>IFERROR('3a DTC_Other'!AP62-'3a DTC_Other'!AP19+AP19,"-")</f>
        <v>-</v>
      </c>
      <c r="AQ62" s="147" t="str">
        <f>IFERROR('3a DTC_Other'!AQ62-'3a DTC_Other'!AQ19+AQ19,"-")</f>
        <v>-</v>
      </c>
      <c r="AR62" s="147" t="str">
        <f>IFERROR('3a DTC_Other'!AR62-'3a DTC_Other'!AR19+AR19,"-")</f>
        <v>-</v>
      </c>
      <c r="AS62" s="147" t="str">
        <f>IFERROR('3a DTC_Other'!AS62-'3a DTC_Other'!AS19+AS19,"-")</f>
        <v>-</v>
      </c>
      <c r="AT62" s="147" t="str">
        <f>IFERROR('3a DTC_Other'!AT62-'3a DTC_Other'!AT19+AT19,"-")</f>
        <v>-</v>
      </c>
      <c r="AU62" s="147" t="str">
        <f>IFERROR('3a DTC_Other'!AU62-'3a DTC_Other'!AU19+AU19,"-")</f>
        <v>-</v>
      </c>
      <c r="AV62" s="147" t="str">
        <f>IFERROR('3a DTC_Other'!AV62-'3a DTC_Other'!AV19+AV19,"-")</f>
        <v>-</v>
      </c>
      <c r="AW62" s="147" t="str">
        <f>IFERROR('3a DTC_Other'!AW62-'3a DTC_Other'!AW19+AW19,"-")</f>
        <v>-</v>
      </c>
      <c r="AX62" s="147" t="str">
        <f>IFERROR('3a DTC_Other'!AX62-'3a DTC_Other'!AX19+AX19,"-")</f>
        <v>-</v>
      </c>
      <c r="AY62" s="147" t="str">
        <f>IFERROR('3a DTC_Other'!AY62-'3a DTC_Other'!AY19+AY19,"-")</f>
        <v>-</v>
      </c>
      <c r="AZ62" s="147" t="str">
        <f>IFERROR('3a DTC_Other'!AZ62-'3a DTC_Other'!AZ19+AZ19,"-")</f>
        <v>-</v>
      </c>
      <c r="BA62" s="147" t="str">
        <f>IFERROR('3a DTC_Other'!BA62-'3a DTC_Other'!BA19+BA19,"-")</f>
        <v>-</v>
      </c>
      <c r="BB62" s="147" t="str">
        <f>IFERROR('3a DTC_Other'!BB62-'3a DTC_Other'!BB19+BB19,"-")</f>
        <v>-</v>
      </c>
      <c r="BC62" s="147" t="str">
        <f>IFERROR('3a DTC_Other'!BC62-'3a DTC_Other'!BC19+BC19,"-")</f>
        <v>-</v>
      </c>
      <c r="BD62" s="147" t="str">
        <f>IFERROR('3a DTC_Other'!BD62-'3a DTC_Other'!BD19+BD19,"-")</f>
        <v>-</v>
      </c>
      <c r="BE62" s="147" t="str">
        <f>IFERROR('3a DTC_Other'!BE62-'3a DTC_Other'!BE19+BE19,"-")</f>
        <v>-</v>
      </c>
      <c r="BF62" s="147" t="str">
        <f>IFERROR('3a DTC_Other'!BF62-'3a DTC_Other'!BF19+BF19,"-")</f>
        <v>-</v>
      </c>
    </row>
    <row r="63" spans="1:58" x14ac:dyDescent="0.25">
      <c r="A63" s="241" t="s">
        <v>256</v>
      </c>
      <c r="B63" s="278"/>
      <c r="C63" s="281"/>
      <c r="D63" s="281"/>
      <c r="E63" s="281"/>
      <c r="F63" s="65" t="s">
        <v>61</v>
      </c>
      <c r="G63" s="66"/>
      <c r="H63" s="38"/>
      <c r="I63" s="142"/>
      <c r="J63" s="142"/>
      <c r="K63" s="142"/>
      <c r="L63" s="142"/>
      <c r="M63" s="142"/>
      <c r="N63" s="142"/>
      <c r="O63" s="142"/>
      <c r="P63" s="142"/>
      <c r="Q63" s="38"/>
      <c r="R63" s="63">
        <v>573.4</v>
      </c>
      <c r="S63" s="63">
        <v>640.46</v>
      </c>
      <c r="T63" s="63">
        <v>619.88</v>
      </c>
      <c r="U63" s="63">
        <v>625.36</v>
      </c>
      <c r="V63" s="63">
        <v>606.65</v>
      </c>
      <c r="W63" s="63">
        <v>664.75</v>
      </c>
      <c r="X63" s="63">
        <v>720.03</v>
      </c>
      <c r="Y63" s="63">
        <v>1015.32</v>
      </c>
      <c r="Z63" s="63">
        <v>1717.92</v>
      </c>
      <c r="AA63" s="63">
        <v>2180.5700000000002</v>
      </c>
      <c r="AB63" s="63">
        <v>1686.75</v>
      </c>
      <c r="AC63" s="63">
        <v>1076.3800000000001</v>
      </c>
      <c r="AD63" s="63">
        <v>994.92</v>
      </c>
      <c r="AE63" s="63">
        <v>1032.79</v>
      </c>
      <c r="AF63" s="63">
        <f>IFERROR('3a DTC_Other'!AF63-'3a DTC_Other'!AF20+AF20,"-")</f>
        <v>944.54425913307091</v>
      </c>
      <c r="AG63" s="147">
        <f>IFERROR('3a DTC_Other'!AG63-'3a DTC_Other'!AG20+AG20,"-")</f>
        <v>880.82368374626185</v>
      </c>
      <c r="AH63" s="147" t="str">
        <f>IFERROR('3a DTC_Other'!AH63-'3a DTC_Other'!AH20+AH20,"-")</f>
        <v>-</v>
      </c>
      <c r="AI63" s="147" t="str">
        <f>IFERROR('3a DTC_Other'!AI63-'3a DTC_Other'!AI20+AI20,"-")</f>
        <v>-</v>
      </c>
      <c r="AJ63" s="147" t="str">
        <f>IFERROR('3a DTC_Other'!AJ63-'3a DTC_Other'!AJ20+AJ20,"-")</f>
        <v>-</v>
      </c>
      <c r="AK63" s="147" t="str">
        <f>IFERROR('3a DTC_Other'!AK63-'3a DTC_Other'!AK20+AK20,"-")</f>
        <v>-</v>
      </c>
      <c r="AL63" s="147" t="str">
        <f>IFERROR('3a DTC_Other'!AL63-'3a DTC_Other'!AL20+AL20,"-")</f>
        <v>-</v>
      </c>
      <c r="AM63" s="147" t="str">
        <f>IFERROR('3a DTC_Other'!AM63-'3a DTC_Other'!AM20+AM20,"-")</f>
        <v>-</v>
      </c>
      <c r="AN63" s="147" t="str">
        <f>IFERROR('3a DTC_Other'!AN63-'3a DTC_Other'!AN20+AN20,"-")</f>
        <v>-</v>
      </c>
      <c r="AO63" s="147" t="str">
        <f>IFERROR('3a DTC_Other'!AO63-'3a DTC_Other'!AO20+AO20,"-")</f>
        <v>-</v>
      </c>
      <c r="AP63" s="147" t="str">
        <f>IFERROR('3a DTC_Other'!AP63-'3a DTC_Other'!AP20+AP20,"-")</f>
        <v>-</v>
      </c>
      <c r="AQ63" s="147" t="str">
        <f>IFERROR('3a DTC_Other'!AQ63-'3a DTC_Other'!AQ20+AQ20,"-")</f>
        <v>-</v>
      </c>
      <c r="AR63" s="147" t="str">
        <f>IFERROR('3a DTC_Other'!AR63-'3a DTC_Other'!AR20+AR20,"-")</f>
        <v>-</v>
      </c>
      <c r="AS63" s="147" t="str">
        <f>IFERROR('3a DTC_Other'!AS63-'3a DTC_Other'!AS20+AS20,"-")</f>
        <v>-</v>
      </c>
      <c r="AT63" s="147" t="str">
        <f>IFERROR('3a DTC_Other'!AT63-'3a DTC_Other'!AT20+AT20,"-")</f>
        <v>-</v>
      </c>
      <c r="AU63" s="147" t="str">
        <f>IFERROR('3a DTC_Other'!AU63-'3a DTC_Other'!AU20+AU20,"-")</f>
        <v>-</v>
      </c>
      <c r="AV63" s="147" t="str">
        <f>IFERROR('3a DTC_Other'!AV63-'3a DTC_Other'!AV20+AV20,"-")</f>
        <v>-</v>
      </c>
      <c r="AW63" s="147" t="str">
        <f>IFERROR('3a DTC_Other'!AW63-'3a DTC_Other'!AW20+AW20,"-")</f>
        <v>-</v>
      </c>
      <c r="AX63" s="147" t="str">
        <f>IFERROR('3a DTC_Other'!AX63-'3a DTC_Other'!AX20+AX20,"-")</f>
        <v>-</v>
      </c>
      <c r="AY63" s="147" t="str">
        <f>IFERROR('3a DTC_Other'!AY63-'3a DTC_Other'!AY20+AY20,"-")</f>
        <v>-</v>
      </c>
      <c r="AZ63" s="147" t="str">
        <f>IFERROR('3a DTC_Other'!AZ63-'3a DTC_Other'!AZ20+AZ20,"-")</f>
        <v>-</v>
      </c>
      <c r="BA63" s="147" t="str">
        <f>IFERROR('3a DTC_Other'!BA63-'3a DTC_Other'!BA20+BA20,"-")</f>
        <v>-</v>
      </c>
      <c r="BB63" s="147" t="str">
        <f>IFERROR('3a DTC_Other'!BB63-'3a DTC_Other'!BB20+BB20,"-")</f>
        <v>-</v>
      </c>
      <c r="BC63" s="147" t="str">
        <f>IFERROR('3a DTC_Other'!BC63-'3a DTC_Other'!BC20+BC20,"-")</f>
        <v>-</v>
      </c>
      <c r="BD63" s="147" t="str">
        <f>IFERROR('3a DTC_Other'!BD63-'3a DTC_Other'!BD20+BD20,"-")</f>
        <v>-</v>
      </c>
      <c r="BE63" s="147" t="str">
        <f>IFERROR('3a DTC_Other'!BE63-'3a DTC_Other'!BE20+BE20,"-")</f>
        <v>-</v>
      </c>
      <c r="BF63" s="147" t="str">
        <f>IFERROR('3a DTC_Other'!BF63-'3a DTC_Other'!BF20+BF20,"-")</f>
        <v>-</v>
      </c>
    </row>
    <row r="64" spans="1:58" x14ac:dyDescent="0.25">
      <c r="A64" s="241" t="s">
        <v>257</v>
      </c>
      <c r="B64" s="278"/>
      <c r="C64" s="281"/>
      <c r="D64" s="281"/>
      <c r="E64" s="281"/>
      <c r="F64" s="65" t="s">
        <v>62</v>
      </c>
      <c r="G64" s="66"/>
      <c r="H64" s="38"/>
      <c r="I64" s="142"/>
      <c r="J64" s="142"/>
      <c r="K64" s="142"/>
      <c r="L64" s="142"/>
      <c r="M64" s="142"/>
      <c r="N64" s="142"/>
      <c r="O64" s="142"/>
      <c r="P64" s="142"/>
      <c r="Q64" s="38"/>
      <c r="R64" s="63">
        <v>565.59</v>
      </c>
      <c r="S64" s="63">
        <v>631.34</v>
      </c>
      <c r="T64" s="63">
        <v>610.54999999999995</v>
      </c>
      <c r="U64" s="63">
        <v>610.72</v>
      </c>
      <c r="V64" s="63">
        <v>591.98</v>
      </c>
      <c r="W64" s="63">
        <v>644.53</v>
      </c>
      <c r="X64" s="63">
        <v>699.69</v>
      </c>
      <c r="Y64" s="63">
        <v>995.09</v>
      </c>
      <c r="Z64" s="63">
        <v>1697.31</v>
      </c>
      <c r="AA64" s="63">
        <v>2159.6999999999998</v>
      </c>
      <c r="AB64" s="63">
        <v>1668.71</v>
      </c>
      <c r="AC64" s="63">
        <v>1058.74</v>
      </c>
      <c r="AD64" s="63">
        <v>977.68</v>
      </c>
      <c r="AE64" s="63">
        <v>1015.51</v>
      </c>
      <c r="AF64" s="63">
        <f>IFERROR('3a DTC_Other'!AF64-'3a DTC_Other'!AF21+AF21,"-")</f>
        <v>919.15228031693437</v>
      </c>
      <c r="AG64" s="147">
        <f>IFERROR('3a DTC_Other'!AG64-'3a DTC_Other'!AG21+AG21,"-")</f>
        <v>855.11136187673355</v>
      </c>
      <c r="AH64" s="147" t="str">
        <f>IFERROR('3a DTC_Other'!AH64-'3a DTC_Other'!AH21+AH21,"-")</f>
        <v>-</v>
      </c>
      <c r="AI64" s="147" t="str">
        <f>IFERROR('3a DTC_Other'!AI64-'3a DTC_Other'!AI21+AI21,"-")</f>
        <v>-</v>
      </c>
      <c r="AJ64" s="147" t="str">
        <f>IFERROR('3a DTC_Other'!AJ64-'3a DTC_Other'!AJ21+AJ21,"-")</f>
        <v>-</v>
      </c>
      <c r="AK64" s="147" t="str">
        <f>IFERROR('3a DTC_Other'!AK64-'3a DTC_Other'!AK21+AK21,"-")</f>
        <v>-</v>
      </c>
      <c r="AL64" s="147" t="str">
        <f>IFERROR('3a DTC_Other'!AL64-'3a DTC_Other'!AL21+AL21,"-")</f>
        <v>-</v>
      </c>
      <c r="AM64" s="147" t="str">
        <f>IFERROR('3a DTC_Other'!AM64-'3a DTC_Other'!AM21+AM21,"-")</f>
        <v>-</v>
      </c>
      <c r="AN64" s="147" t="str">
        <f>IFERROR('3a DTC_Other'!AN64-'3a DTC_Other'!AN21+AN21,"-")</f>
        <v>-</v>
      </c>
      <c r="AO64" s="147" t="str">
        <f>IFERROR('3a DTC_Other'!AO64-'3a DTC_Other'!AO21+AO21,"-")</f>
        <v>-</v>
      </c>
      <c r="AP64" s="147" t="str">
        <f>IFERROR('3a DTC_Other'!AP64-'3a DTC_Other'!AP21+AP21,"-")</f>
        <v>-</v>
      </c>
      <c r="AQ64" s="147" t="str">
        <f>IFERROR('3a DTC_Other'!AQ64-'3a DTC_Other'!AQ21+AQ21,"-")</f>
        <v>-</v>
      </c>
      <c r="AR64" s="147" t="str">
        <f>IFERROR('3a DTC_Other'!AR64-'3a DTC_Other'!AR21+AR21,"-")</f>
        <v>-</v>
      </c>
      <c r="AS64" s="147" t="str">
        <f>IFERROR('3a DTC_Other'!AS64-'3a DTC_Other'!AS21+AS21,"-")</f>
        <v>-</v>
      </c>
      <c r="AT64" s="147" t="str">
        <f>IFERROR('3a DTC_Other'!AT64-'3a DTC_Other'!AT21+AT21,"-")</f>
        <v>-</v>
      </c>
      <c r="AU64" s="147" t="str">
        <f>IFERROR('3a DTC_Other'!AU64-'3a DTC_Other'!AU21+AU21,"-")</f>
        <v>-</v>
      </c>
      <c r="AV64" s="147" t="str">
        <f>IFERROR('3a DTC_Other'!AV64-'3a DTC_Other'!AV21+AV21,"-")</f>
        <v>-</v>
      </c>
      <c r="AW64" s="147" t="str">
        <f>IFERROR('3a DTC_Other'!AW64-'3a DTC_Other'!AW21+AW21,"-")</f>
        <v>-</v>
      </c>
      <c r="AX64" s="147" t="str">
        <f>IFERROR('3a DTC_Other'!AX64-'3a DTC_Other'!AX21+AX21,"-")</f>
        <v>-</v>
      </c>
      <c r="AY64" s="147" t="str">
        <f>IFERROR('3a DTC_Other'!AY64-'3a DTC_Other'!AY21+AY21,"-")</f>
        <v>-</v>
      </c>
      <c r="AZ64" s="147" t="str">
        <f>IFERROR('3a DTC_Other'!AZ64-'3a DTC_Other'!AZ21+AZ21,"-")</f>
        <v>-</v>
      </c>
      <c r="BA64" s="147" t="str">
        <f>IFERROR('3a DTC_Other'!BA64-'3a DTC_Other'!BA21+BA21,"-")</f>
        <v>-</v>
      </c>
      <c r="BB64" s="147" t="str">
        <f>IFERROR('3a DTC_Other'!BB64-'3a DTC_Other'!BB21+BB21,"-")</f>
        <v>-</v>
      </c>
      <c r="BC64" s="147" t="str">
        <f>IFERROR('3a DTC_Other'!BC64-'3a DTC_Other'!BC21+BC21,"-")</f>
        <v>-</v>
      </c>
      <c r="BD64" s="147" t="str">
        <f>IFERROR('3a DTC_Other'!BD64-'3a DTC_Other'!BD21+BD21,"-")</f>
        <v>-</v>
      </c>
      <c r="BE64" s="147" t="str">
        <f>IFERROR('3a DTC_Other'!BE64-'3a DTC_Other'!BE21+BE21,"-")</f>
        <v>-</v>
      </c>
      <c r="BF64" s="147" t="str">
        <f>IFERROR('3a DTC_Other'!BF64-'3a DTC_Other'!BF21+BF21,"-")</f>
        <v>-</v>
      </c>
    </row>
    <row r="65" spans="1:58" x14ac:dyDescent="0.25">
      <c r="A65" s="241" t="s">
        <v>258</v>
      </c>
      <c r="B65" s="278"/>
      <c r="C65" s="281"/>
      <c r="D65" s="281"/>
      <c r="E65" s="281"/>
      <c r="F65" s="65" t="s">
        <v>63</v>
      </c>
      <c r="G65" s="66"/>
      <c r="H65" s="38"/>
      <c r="I65" s="142"/>
      <c r="J65" s="142"/>
      <c r="K65" s="142"/>
      <c r="L65" s="142"/>
      <c r="M65" s="142"/>
      <c r="N65" s="142"/>
      <c r="O65" s="142"/>
      <c r="P65" s="142"/>
      <c r="Q65" s="38"/>
      <c r="R65" s="63">
        <v>551.69000000000005</v>
      </c>
      <c r="S65" s="63">
        <v>611.42999999999995</v>
      </c>
      <c r="T65" s="63">
        <v>591.04</v>
      </c>
      <c r="U65" s="63">
        <v>592.01</v>
      </c>
      <c r="V65" s="63">
        <v>573.5</v>
      </c>
      <c r="W65" s="63">
        <v>628.65</v>
      </c>
      <c r="X65" s="63">
        <v>682.46</v>
      </c>
      <c r="Y65" s="63">
        <v>971.23</v>
      </c>
      <c r="Z65" s="63">
        <v>1660.87</v>
      </c>
      <c r="AA65" s="63">
        <v>2114.75</v>
      </c>
      <c r="AB65" s="63">
        <v>1645.12</v>
      </c>
      <c r="AC65" s="63">
        <v>1045.31</v>
      </c>
      <c r="AD65" s="63">
        <v>966.32</v>
      </c>
      <c r="AE65" s="63">
        <v>1003.38</v>
      </c>
      <c r="AF65" s="63">
        <f>IFERROR('3a DTC_Other'!AF65-'3a DTC_Other'!AF22+AF22,"-")</f>
        <v>896.51765058416288</v>
      </c>
      <c r="AG65" s="147">
        <f>IFERROR('3a DTC_Other'!AG65-'3a DTC_Other'!AG22+AG22,"-")</f>
        <v>833.84525957691278</v>
      </c>
      <c r="AH65" s="147" t="str">
        <f>IFERROR('3a DTC_Other'!AH65-'3a DTC_Other'!AH22+AH22,"-")</f>
        <v>-</v>
      </c>
      <c r="AI65" s="147" t="str">
        <f>IFERROR('3a DTC_Other'!AI65-'3a DTC_Other'!AI22+AI22,"-")</f>
        <v>-</v>
      </c>
      <c r="AJ65" s="147" t="str">
        <f>IFERROR('3a DTC_Other'!AJ65-'3a DTC_Other'!AJ22+AJ22,"-")</f>
        <v>-</v>
      </c>
      <c r="AK65" s="147" t="str">
        <f>IFERROR('3a DTC_Other'!AK65-'3a DTC_Other'!AK22+AK22,"-")</f>
        <v>-</v>
      </c>
      <c r="AL65" s="147" t="str">
        <f>IFERROR('3a DTC_Other'!AL65-'3a DTC_Other'!AL22+AL22,"-")</f>
        <v>-</v>
      </c>
      <c r="AM65" s="147" t="str">
        <f>IFERROR('3a DTC_Other'!AM65-'3a DTC_Other'!AM22+AM22,"-")</f>
        <v>-</v>
      </c>
      <c r="AN65" s="147" t="str">
        <f>IFERROR('3a DTC_Other'!AN65-'3a DTC_Other'!AN22+AN22,"-")</f>
        <v>-</v>
      </c>
      <c r="AO65" s="147" t="str">
        <f>IFERROR('3a DTC_Other'!AO65-'3a DTC_Other'!AO22+AO22,"-")</f>
        <v>-</v>
      </c>
      <c r="AP65" s="147" t="str">
        <f>IFERROR('3a DTC_Other'!AP65-'3a DTC_Other'!AP22+AP22,"-")</f>
        <v>-</v>
      </c>
      <c r="AQ65" s="147" t="str">
        <f>IFERROR('3a DTC_Other'!AQ65-'3a DTC_Other'!AQ22+AQ22,"-")</f>
        <v>-</v>
      </c>
      <c r="AR65" s="147" t="str">
        <f>IFERROR('3a DTC_Other'!AR65-'3a DTC_Other'!AR22+AR22,"-")</f>
        <v>-</v>
      </c>
      <c r="AS65" s="147" t="str">
        <f>IFERROR('3a DTC_Other'!AS65-'3a DTC_Other'!AS22+AS22,"-")</f>
        <v>-</v>
      </c>
      <c r="AT65" s="147" t="str">
        <f>IFERROR('3a DTC_Other'!AT65-'3a DTC_Other'!AT22+AT22,"-")</f>
        <v>-</v>
      </c>
      <c r="AU65" s="147" t="str">
        <f>IFERROR('3a DTC_Other'!AU65-'3a DTC_Other'!AU22+AU22,"-")</f>
        <v>-</v>
      </c>
      <c r="AV65" s="147" t="str">
        <f>IFERROR('3a DTC_Other'!AV65-'3a DTC_Other'!AV22+AV22,"-")</f>
        <v>-</v>
      </c>
      <c r="AW65" s="147" t="str">
        <f>IFERROR('3a DTC_Other'!AW65-'3a DTC_Other'!AW22+AW22,"-")</f>
        <v>-</v>
      </c>
      <c r="AX65" s="147" t="str">
        <f>IFERROR('3a DTC_Other'!AX65-'3a DTC_Other'!AX22+AX22,"-")</f>
        <v>-</v>
      </c>
      <c r="AY65" s="147" t="str">
        <f>IFERROR('3a DTC_Other'!AY65-'3a DTC_Other'!AY22+AY22,"-")</f>
        <v>-</v>
      </c>
      <c r="AZ65" s="147" t="str">
        <f>IFERROR('3a DTC_Other'!AZ65-'3a DTC_Other'!AZ22+AZ22,"-")</f>
        <v>-</v>
      </c>
      <c r="BA65" s="147" t="str">
        <f>IFERROR('3a DTC_Other'!BA65-'3a DTC_Other'!BA22+BA22,"-")</f>
        <v>-</v>
      </c>
      <c r="BB65" s="147" t="str">
        <f>IFERROR('3a DTC_Other'!BB65-'3a DTC_Other'!BB22+BB22,"-")</f>
        <v>-</v>
      </c>
      <c r="BC65" s="147" t="str">
        <f>IFERROR('3a DTC_Other'!BC65-'3a DTC_Other'!BC22+BC22,"-")</f>
        <v>-</v>
      </c>
      <c r="BD65" s="147" t="str">
        <f>IFERROR('3a DTC_Other'!BD65-'3a DTC_Other'!BD22+BD22,"-")</f>
        <v>-</v>
      </c>
      <c r="BE65" s="147" t="str">
        <f>IFERROR('3a DTC_Other'!BE65-'3a DTC_Other'!BE22+BE22,"-")</f>
        <v>-</v>
      </c>
      <c r="BF65" s="147" t="str">
        <f>IFERROR('3a DTC_Other'!BF65-'3a DTC_Other'!BF22+BF22,"-")</f>
        <v>-</v>
      </c>
    </row>
    <row r="66" spans="1:58" x14ac:dyDescent="0.25">
      <c r="A66" s="241" t="s">
        <v>259</v>
      </c>
      <c r="B66" s="278"/>
      <c r="C66" s="281"/>
      <c r="D66" s="281"/>
      <c r="E66" s="281"/>
      <c r="F66" s="65" t="s">
        <v>64</v>
      </c>
      <c r="G66" s="66"/>
      <c r="H66" s="38"/>
      <c r="I66" s="142"/>
      <c r="J66" s="142"/>
      <c r="K66" s="142"/>
      <c r="L66" s="142"/>
      <c r="M66" s="142"/>
      <c r="N66" s="142"/>
      <c r="O66" s="142"/>
      <c r="P66" s="142"/>
      <c r="Q66" s="38"/>
      <c r="R66" s="63">
        <v>565.47</v>
      </c>
      <c r="S66" s="63">
        <v>624.6</v>
      </c>
      <c r="T66" s="63">
        <v>603.97</v>
      </c>
      <c r="U66" s="63">
        <v>601.13</v>
      </c>
      <c r="V66" s="63">
        <v>582.29</v>
      </c>
      <c r="W66" s="63">
        <v>640.32000000000005</v>
      </c>
      <c r="X66" s="63">
        <v>695.18</v>
      </c>
      <c r="Y66" s="63">
        <v>989.99</v>
      </c>
      <c r="Z66" s="63">
        <v>1693.53</v>
      </c>
      <c r="AA66" s="63">
        <v>2156.69</v>
      </c>
      <c r="AB66" s="63">
        <v>1669.95</v>
      </c>
      <c r="AC66" s="63">
        <v>1061.72</v>
      </c>
      <c r="AD66" s="63">
        <v>981.81</v>
      </c>
      <c r="AE66" s="63">
        <v>1019.28</v>
      </c>
      <c r="AF66" s="63">
        <f>IFERROR('3a DTC_Other'!AF66-'3a DTC_Other'!AF23+AF23,"-")</f>
        <v>921.86558589005369</v>
      </c>
      <c r="AG66" s="147">
        <f>IFERROR('3a DTC_Other'!AG66-'3a DTC_Other'!AG23+AG23,"-")</f>
        <v>858.39508165669281</v>
      </c>
      <c r="AH66" s="147" t="str">
        <f>IFERROR('3a DTC_Other'!AH66-'3a DTC_Other'!AH23+AH23,"-")</f>
        <v>-</v>
      </c>
      <c r="AI66" s="147" t="str">
        <f>IFERROR('3a DTC_Other'!AI66-'3a DTC_Other'!AI23+AI23,"-")</f>
        <v>-</v>
      </c>
      <c r="AJ66" s="147" t="str">
        <f>IFERROR('3a DTC_Other'!AJ66-'3a DTC_Other'!AJ23+AJ23,"-")</f>
        <v>-</v>
      </c>
      <c r="AK66" s="147" t="str">
        <f>IFERROR('3a DTC_Other'!AK66-'3a DTC_Other'!AK23+AK23,"-")</f>
        <v>-</v>
      </c>
      <c r="AL66" s="147" t="str">
        <f>IFERROR('3a DTC_Other'!AL66-'3a DTC_Other'!AL23+AL23,"-")</f>
        <v>-</v>
      </c>
      <c r="AM66" s="147" t="str">
        <f>IFERROR('3a DTC_Other'!AM66-'3a DTC_Other'!AM23+AM23,"-")</f>
        <v>-</v>
      </c>
      <c r="AN66" s="147" t="str">
        <f>IFERROR('3a DTC_Other'!AN66-'3a DTC_Other'!AN23+AN23,"-")</f>
        <v>-</v>
      </c>
      <c r="AO66" s="147" t="str">
        <f>IFERROR('3a DTC_Other'!AO66-'3a DTC_Other'!AO23+AO23,"-")</f>
        <v>-</v>
      </c>
      <c r="AP66" s="147" t="str">
        <f>IFERROR('3a DTC_Other'!AP66-'3a DTC_Other'!AP23+AP23,"-")</f>
        <v>-</v>
      </c>
      <c r="AQ66" s="147" t="str">
        <f>IFERROR('3a DTC_Other'!AQ66-'3a DTC_Other'!AQ23+AQ23,"-")</f>
        <v>-</v>
      </c>
      <c r="AR66" s="147" t="str">
        <f>IFERROR('3a DTC_Other'!AR66-'3a DTC_Other'!AR23+AR23,"-")</f>
        <v>-</v>
      </c>
      <c r="AS66" s="147" t="str">
        <f>IFERROR('3a DTC_Other'!AS66-'3a DTC_Other'!AS23+AS23,"-")</f>
        <v>-</v>
      </c>
      <c r="AT66" s="147" t="str">
        <f>IFERROR('3a DTC_Other'!AT66-'3a DTC_Other'!AT23+AT23,"-")</f>
        <v>-</v>
      </c>
      <c r="AU66" s="147" t="str">
        <f>IFERROR('3a DTC_Other'!AU66-'3a DTC_Other'!AU23+AU23,"-")</f>
        <v>-</v>
      </c>
      <c r="AV66" s="147" t="str">
        <f>IFERROR('3a DTC_Other'!AV66-'3a DTC_Other'!AV23+AV23,"-")</f>
        <v>-</v>
      </c>
      <c r="AW66" s="147" t="str">
        <f>IFERROR('3a DTC_Other'!AW66-'3a DTC_Other'!AW23+AW23,"-")</f>
        <v>-</v>
      </c>
      <c r="AX66" s="147" t="str">
        <f>IFERROR('3a DTC_Other'!AX66-'3a DTC_Other'!AX23+AX23,"-")</f>
        <v>-</v>
      </c>
      <c r="AY66" s="147" t="str">
        <f>IFERROR('3a DTC_Other'!AY66-'3a DTC_Other'!AY23+AY23,"-")</f>
        <v>-</v>
      </c>
      <c r="AZ66" s="147" t="str">
        <f>IFERROR('3a DTC_Other'!AZ66-'3a DTC_Other'!AZ23+AZ23,"-")</f>
        <v>-</v>
      </c>
      <c r="BA66" s="147" t="str">
        <f>IFERROR('3a DTC_Other'!BA66-'3a DTC_Other'!BA23+BA23,"-")</f>
        <v>-</v>
      </c>
      <c r="BB66" s="147" t="str">
        <f>IFERROR('3a DTC_Other'!BB66-'3a DTC_Other'!BB23+BB23,"-")</f>
        <v>-</v>
      </c>
      <c r="BC66" s="147" t="str">
        <f>IFERROR('3a DTC_Other'!BC66-'3a DTC_Other'!BC23+BC23,"-")</f>
        <v>-</v>
      </c>
      <c r="BD66" s="147" t="str">
        <f>IFERROR('3a DTC_Other'!BD66-'3a DTC_Other'!BD23+BD23,"-")</f>
        <v>-</v>
      </c>
      <c r="BE66" s="147" t="str">
        <f>IFERROR('3a DTC_Other'!BE66-'3a DTC_Other'!BE23+BE23,"-")</f>
        <v>-</v>
      </c>
      <c r="BF66" s="147" t="str">
        <f>IFERROR('3a DTC_Other'!BF66-'3a DTC_Other'!BF23+BF23,"-")</f>
        <v>-</v>
      </c>
    </row>
    <row r="67" spans="1:58" x14ac:dyDescent="0.25">
      <c r="A67" s="241" t="s">
        <v>260</v>
      </c>
      <c r="B67" s="278"/>
      <c r="C67" s="281"/>
      <c r="D67" s="281"/>
      <c r="E67" s="281"/>
      <c r="F67" s="65" t="s">
        <v>65</v>
      </c>
      <c r="G67" s="66"/>
      <c r="H67" s="38"/>
      <c r="I67" s="142"/>
      <c r="J67" s="142"/>
      <c r="K67" s="142"/>
      <c r="L67" s="142"/>
      <c r="M67" s="142"/>
      <c r="N67" s="142"/>
      <c r="O67" s="142"/>
      <c r="P67" s="142"/>
      <c r="Q67" s="38"/>
      <c r="R67" s="63">
        <v>586.35</v>
      </c>
      <c r="S67" s="63">
        <v>646.9</v>
      </c>
      <c r="T67" s="63">
        <v>626.54</v>
      </c>
      <c r="U67" s="63">
        <v>628.48</v>
      </c>
      <c r="V67" s="63">
        <v>609.96</v>
      </c>
      <c r="W67" s="63">
        <v>672.66</v>
      </c>
      <c r="X67" s="63">
        <v>727.15</v>
      </c>
      <c r="Y67" s="63">
        <v>1018.19</v>
      </c>
      <c r="Z67" s="63">
        <v>1709.62</v>
      </c>
      <c r="AA67" s="63">
        <v>2164.9499999999998</v>
      </c>
      <c r="AB67" s="63">
        <v>1684.31</v>
      </c>
      <c r="AC67" s="63">
        <v>1086.76</v>
      </c>
      <c r="AD67" s="63">
        <v>1006.64</v>
      </c>
      <c r="AE67" s="63">
        <v>1043.19</v>
      </c>
      <c r="AF67" s="63">
        <f>IFERROR('3a DTC_Other'!AF67-'3a DTC_Other'!AF24+AF24,"-")</f>
        <v>948.27979372663197</v>
      </c>
      <c r="AG67" s="147">
        <f>IFERROR('3a DTC_Other'!AG67-'3a DTC_Other'!AG24+AG24,"-")</f>
        <v>886.08034451588696</v>
      </c>
      <c r="AH67" s="147" t="str">
        <f>IFERROR('3a DTC_Other'!AH67-'3a DTC_Other'!AH24+AH24,"-")</f>
        <v>-</v>
      </c>
      <c r="AI67" s="147" t="str">
        <f>IFERROR('3a DTC_Other'!AI67-'3a DTC_Other'!AI24+AI24,"-")</f>
        <v>-</v>
      </c>
      <c r="AJ67" s="147" t="str">
        <f>IFERROR('3a DTC_Other'!AJ67-'3a DTC_Other'!AJ24+AJ24,"-")</f>
        <v>-</v>
      </c>
      <c r="AK67" s="147" t="str">
        <f>IFERROR('3a DTC_Other'!AK67-'3a DTC_Other'!AK24+AK24,"-")</f>
        <v>-</v>
      </c>
      <c r="AL67" s="147" t="str">
        <f>IFERROR('3a DTC_Other'!AL67-'3a DTC_Other'!AL24+AL24,"-")</f>
        <v>-</v>
      </c>
      <c r="AM67" s="147" t="str">
        <f>IFERROR('3a DTC_Other'!AM67-'3a DTC_Other'!AM24+AM24,"-")</f>
        <v>-</v>
      </c>
      <c r="AN67" s="147" t="str">
        <f>IFERROR('3a DTC_Other'!AN67-'3a DTC_Other'!AN24+AN24,"-")</f>
        <v>-</v>
      </c>
      <c r="AO67" s="147" t="str">
        <f>IFERROR('3a DTC_Other'!AO67-'3a DTC_Other'!AO24+AO24,"-")</f>
        <v>-</v>
      </c>
      <c r="AP67" s="147" t="str">
        <f>IFERROR('3a DTC_Other'!AP67-'3a DTC_Other'!AP24+AP24,"-")</f>
        <v>-</v>
      </c>
      <c r="AQ67" s="147" t="str">
        <f>IFERROR('3a DTC_Other'!AQ67-'3a DTC_Other'!AQ24+AQ24,"-")</f>
        <v>-</v>
      </c>
      <c r="AR67" s="147" t="str">
        <f>IFERROR('3a DTC_Other'!AR67-'3a DTC_Other'!AR24+AR24,"-")</f>
        <v>-</v>
      </c>
      <c r="AS67" s="147" t="str">
        <f>IFERROR('3a DTC_Other'!AS67-'3a DTC_Other'!AS24+AS24,"-")</f>
        <v>-</v>
      </c>
      <c r="AT67" s="147" t="str">
        <f>IFERROR('3a DTC_Other'!AT67-'3a DTC_Other'!AT24+AT24,"-")</f>
        <v>-</v>
      </c>
      <c r="AU67" s="147" t="str">
        <f>IFERROR('3a DTC_Other'!AU67-'3a DTC_Other'!AU24+AU24,"-")</f>
        <v>-</v>
      </c>
      <c r="AV67" s="147" t="str">
        <f>IFERROR('3a DTC_Other'!AV67-'3a DTC_Other'!AV24+AV24,"-")</f>
        <v>-</v>
      </c>
      <c r="AW67" s="147" t="str">
        <f>IFERROR('3a DTC_Other'!AW67-'3a DTC_Other'!AW24+AW24,"-")</f>
        <v>-</v>
      </c>
      <c r="AX67" s="147" t="str">
        <f>IFERROR('3a DTC_Other'!AX67-'3a DTC_Other'!AX24+AX24,"-")</f>
        <v>-</v>
      </c>
      <c r="AY67" s="147" t="str">
        <f>IFERROR('3a DTC_Other'!AY67-'3a DTC_Other'!AY24+AY24,"-")</f>
        <v>-</v>
      </c>
      <c r="AZ67" s="147" t="str">
        <f>IFERROR('3a DTC_Other'!AZ67-'3a DTC_Other'!AZ24+AZ24,"-")</f>
        <v>-</v>
      </c>
      <c r="BA67" s="147" t="str">
        <f>IFERROR('3a DTC_Other'!BA67-'3a DTC_Other'!BA24+BA24,"-")</f>
        <v>-</v>
      </c>
      <c r="BB67" s="147" t="str">
        <f>IFERROR('3a DTC_Other'!BB67-'3a DTC_Other'!BB24+BB24,"-")</f>
        <v>-</v>
      </c>
      <c r="BC67" s="147" t="str">
        <f>IFERROR('3a DTC_Other'!BC67-'3a DTC_Other'!BC24+BC24,"-")</f>
        <v>-</v>
      </c>
      <c r="BD67" s="147" t="str">
        <f>IFERROR('3a DTC_Other'!BD67-'3a DTC_Other'!BD24+BD24,"-")</f>
        <v>-</v>
      </c>
      <c r="BE67" s="147" t="str">
        <f>IFERROR('3a DTC_Other'!BE67-'3a DTC_Other'!BE24+BE24,"-")</f>
        <v>-</v>
      </c>
      <c r="BF67" s="147" t="str">
        <f>IFERROR('3a DTC_Other'!BF67-'3a DTC_Other'!BF24+BF24,"-")</f>
        <v>-</v>
      </c>
    </row>
    <row r="68" spans="1:58" x14ac:dyDescent="0.25">
      <c r="A68" s="241" t="s">
        <v>261</v>
      </c>
      <c r="B68" s="278"/>
      <c r="C68" s="281"/>
      <c r="D68" s="281"/>
      <c r="E68" s="281"/>
      <c r="F68" s="65" t="s">
        <v>66</v>
      </c>
      <c r="G68" s="66"/>
      <c r="H68" s="38"/>
      <c r="I68" s="142"/>
      <c r="J68" s="142"/>
      <c r="K68" s="142"/>
      <c r="L68" s="142"/>
      <c r="M68" s="142"/>
      <c r="N68" s="142"/>
      <c r="O68" s="142"/>
      <c r="P68" s="142"/>
      <c r="Q68" s="38"/>
      <c r="R68" s="63">
        <v>574.69000000000005</v>
      </c>
      <c r="S68" s="63">
        <v>637.62</v>
      </c>
      <c r="T68" s="63">
        <v>617.11</v>
      </c>
      <c r="U68" s="63">
        <v>617.16</v>
      </c>
      <c r="V68" s="63">
        <v>598.49</v>
      </c>
      <c r="W68" s="63">
        <v>657.38</v>
      </c>
      <c r="X68" s="63">
        <v>711.75</v>
      </c>
      <c r="Y68" s="63">
        <v>1002.59</v>
      </c>
      <c r="Z68" s="63">
        <v>1700.88</v>
      </c>
      <c r="AA68" s="63">
        <v>2160.8000000000002</v>
      </c>
      <c r="AB68" s="63">
        <v>1683.4</v>
      </c>
      <c r="AC68" s="63">
        <v>1079.4000000000001</v>
      </c>
      <c r="AD68" s="63">
        <v>998.88</v>
      </c>
      <c r="AE68" s="63">
        <v>1035.99</v>
      </c>
      <c r="AF68" s="63">
        <f>IFERROR('3a DTC_Other'!AF68-'3a DTC_Other'!AF25+AF25,"-")</f>
        <v>943.66305730669069</v>
      </c>
      <c r="AG68" s="147">
        <f>IFERROR('3a DTC_Other'!AG68-'3a DTC_Other'!AG25+AG25,"-")</f>
        <v>880.41207856453639</v>
      </c>
      <c r="AH68" s="147" t="str">
        <f>IFERROR('3a DTC_Other'!AH68-'3a DTC_Other'!AH25+AH25,"-")</f>
        <v>-</v>
      </c>
      <c r="AI68" s="147" t="str">
        <f>IFERROR('3a DTC_Other'!AI68-'3a DTC_Other'!AI25+AI25,"-")</f>
        <v>-</v>
      </c>
      <c r="AJ68" s="147" t="str">
        <f>IFERROR('3a DTC_Other'!AJ68-'3a DTC_Other'!AJ25+AJ25,"-")</f>
        <v>-</v>
      </c>
      <c r="AK68" s="147" t="str">
        <f>IFERROR('3a DTC_Other'!AK68-'3a DTC_Other'!AK25+AK25,"-")</f>
        <v>-</v>
      </c>
      <c r="AL68" s="147" t="str">
        <f>IFERROR('3a DTC_Other'!AL68-'3a DTC_Other'!AL25+AL25,"-")</f>
        <v>-</v>
      </c>
      <c r="AM68" s="147" t="str">
        <f>IFERROR('3a DTC_Other'!AM68-'3a DTC_Other'!AM25+AM25,"-")</f>
        <v>-</v>
      </c>
      <c r="AN68" s="147" t="str">
        <f>IFERROR('3a DTC_Other'!AN68-'3a DTC_Other'!AN25+AN25,"-")</f>
        <v>-</v>
      </c>
      <c r="AO68" s="147" t="str">
        <f>IFERROR('3a DTC_Other'!AO68-'3a DTC_Other'!AO25+AO25,"-")</f>
        <v>-</v>
      </c>
      <c r="AP68" s="147" t="str">
        <f>IFERROR('3a DTC_Other'!AP68-'3a DTC_Other'!AP25+AP25,"-")</f>
        <v>-</v>
      </c>
      <c r="AQ68" s="147" t="str">
        <f>IFERROR('3a DTC_Other'!AQ68-'3a DTC_Other'!AQ25+AQ25,"-")</f>
        <v>-</v>
      </c>
      <c r="AR68" s="147" t="str">
        <f>IFERROR('3a DTC_Other'!AR68-'3a DTC_Other'!AR25+AR25,"-")</f>
        <v>-</v>
      </c>
      <c r="AS68" s="147" t="str">
        <f>IFERROR('3a DTC_Other'!AS68-'3a DTC_Other'!AS25+AS25,"-")</f>
        <v>-</v>
      </c>
      <c r="AT68" s="147" t="str">
        <f>IFERROR('3a DTC_Other'!AT68-'3a DTC_Other'!AT25+AT25,"-")</f>
        <v>-</v>
      </c>
      <c r="AU68" s="147" t="str">
        <f>IFERROR('3a DTC_Other'!AU68-'3a DTC_Other'!AU25+AU25,"-")</f>
        <v>-</v>
      </c>
      <c r="AV68" s="147" t="str">
        <f>IFERROR('3a DTC_Other'!AV68-'3a DTC_Other'!AV25+AV25,"-")</f>
        <v>-</v>
      </c>
      <c r="AW68" s="147" t="str">
        <f>IFERROR('3a DTC_Other'!AW68-'3a DTC_Other'!AW25+AW25,"-")</f>
        <v>-</v>
      </c>
      <c r="AX68" s="147" t="str">
        <f>IFERROR('3a DTC_Other'!AX68-'3a DTC_Other'!AX25+AX25,"-")</f>
        <v>-</v>
      </c>
      <c r="AY68" s="147" t="str">
        <f>IFERROR('3a DTC_Other'!AY68-'3a DTC_Other'!AY25+AY25,"-")</f>
        <v>-</v>
      </c>
      <c r="AZ68" s="147" t="str">
        <f>IFERROR('3a DTC_Other'!AZ68-'3a DTC_Other'!AZ25+AZ25,"-")</f>
        <v>-</v>
      </c>
      <c r="BA68" s="147" t="str">
        <f>IFERROR('3a DTC_Other'!BA68-'3a DTC_Other'!BA25+BA25,"-")</f>
        <v>-</v>
      </c>
      <c r="BB68" s="147" t="str">
        <f>IFERROR('3a DTC_Other'!BB68-'3a DTC_Other'!BB25+BB25,"-")</f>
        <v>-</v>
      </c>
      <c r="BC68" s="147" t="str">
        <f>IFERROR('3a DTC_Other'!BC68-'3a DTC_Other'!BC25+BC25,"-")</f>
        <v>-</v>
      </c>
      <c r="BD68" s="147" t="str">
        <f>IFERROR('3a DTC_Other'!BD68-'3a DTC_Other'!BD25+BD25,"-")</f>
        <v>-</v>
      </c>
      <c r="BE68" s="147" t="str">
        <f>IFERROR('3a DTC_Other'!BE68-'3a DTC_Other'!BE25+BE25,"-")</f>
        <v>-</v>
      </c>
      <c r="BF68" s="147" t="str">
        <f>IFERROR('3a DTC_Other'!BF68-'3a DTC_Other'!BF25+BF25,"-")</f>
        <v>-</v>
      </c>
    </row>
    <row r="69" spans="1:58" ht="14.45" customHeight="1" x14ac:dyDescent="0.25">
      <c r="A69" s="241" t="s">
        <v>262</v>
      </c>
      <c r="B69" s="278"/>
      <c r="C69" s="280" t="s">
        <v>220</v>
      </c>
      <c r="D69" s="280" t="s">
        <v>50</v>
      </c>
      <c r="E69" s="280" t="s">
        <v>205</v>
      </c>
      <c r="F69" s="65" t="s">
        <v>53</v>
      </c>
      <c r="G69" s="139"/>
      <c r="H69" s="38"/>
      <c r="I69" s="142"/>
      <c r="J69" s="142"/>
      <c r="K69" s="142"/>
      <c r="L69" s="142"/>
      <c r="M69" s="142"/>
      <c r="N69" s="142"/>
      <c r="O69" s="142"/>
      <c r="P69" s="142"/>
      <c r="Q69" s="38"/>
      <c r="R69" s="63">
        <v>685.91</v>
      </c>
      <c r="S69" s="63">
        <v>769.94</v>
      </c>
      <c r="T69" s="63">
        <v>740.48</v>
      </c>
      <c r="U69" s="63">
        <v>730.75</v>
      </c>
      <c r="V69" s="63">
        <v>702.54</v>
      </c>
      <c r="W69" s="63">
        <v>763.61</v>
      </c>
      <c r="X69" s="63">
        <v>839.24</v>
      </c>
      <c r="Y69" s="63">
        <v>1203.78</v>
      </c>
      <c r="Z69" s="63">
        <v>2092.7800000000002</v>
      </c>
      <c r="AA69" s="63">
        <v>2808.88</v>
      </c>
      <c r="AB69" s="63">
        <v>2147.81</v>
      </c>
      <c r="AC69" s="63">
        <v>1319.81</v>
      </c>
      <c r="AD69" s="63">
        <v>1223.8499999999999</v>
      </c>
      <c r="AE69" s="63">
        <v>1276.58</v>
      </c>
      <c r="AF69" s="63">
        <f>IFERROR('3a DTC_Other'!AF69-'3a DTC_Other'!AF26+AF26,"-")</f>
        <v>1107.9549921092844</v>
      </c>
      <c r="AG69" s="147">
        <f>IFERROR('3a DTC_Other'!AG69-'3a DTC_Other'!AG26+AG26,"-")</f>
        <v>1020.6849340746118</v>
      </c>
      <c r="AH69" s="147" t="str">
        <f>IFERROR('3a DTC_Other'!AH69-'3a DTC_Other'!AH26+AH26,"-")</f>
        <v>-</v>
      </c>
      <c r="AI69" s="147" t="str">
        <f>IFERROR('3a DTC_Other'!AI69-'3a DTC_Other'!AI26+AI26,"-")</f>
        <v>-</v>
      </c>
      <c r="AJ69" s="147" t="str">
        <f>IFERROR('3a DTC_Other'!AJ69-'3a DTC_Other'!AJ26+AJ26,"-")</f>
        <v>-</v>
      </c>
      <c r="AK69" s="147" t="str">
        <f>IFERROR('3a DTC_Other'!AK69-'3a DTC_Other'!AK26+AK26,"-")</f>
        <v>-</v>
      </c>
      <c r="AL69" s="147" t="str">
        <f>IFERROR('3a DTC_Other'!AL69-'3a DTC_Other'!AL26+AL26,"-")</f>
        <v>-</v>
      </c>
      <c r="AM69" s="147" t="str">
        <f>IFERROR('3a DTC_Other'!AM69-'3a DTC_Other'!AM26+AM26,"-")</f>
        <v>-</v>
      </c>
      <c r="AN69" s="147" t="str">
        <f>IFERROR('3a DTC_Other'!AN69-'3a DTC_Other'!AN26+AN26,"-")</f>
        <v>-</v>
      </c>
      <c r="AO69" s="147" t="str">
        <f>IFERROR('3a DTC_Other'!AO69-'3a DTC_Other'!AO26+AO26,"-")</f>
        <v>-</v>
      </c>
      <c r="AP69" s="147" t="str">
        <f>IFERROR('3a DTC_Other'!AP69-'3a DTC_Other'!AP26+AP26,"-")</f>
        <v>-</v>
      </c>
      <c r="AQ69" s="147" t="str">
        <f>IFERROR('3a DTC_Other'!AQ69-'3a DTC_Other'!AQ26+AQ26,"-")</f>
        <v>-</v>
      </c>
      <c r="AR69" s="147" t="str">
        <f>IFERROR('3a DTC_Other'!AR69-'3a DTC_Other'!AR26+AR26,"-")</f>
        <v>-</v>
      </c>
      <c r="AS69" s="147" t="str">
        <f>IFERROR('3a DTC_Other'!AS69-'3a DTC_Other'!AS26+AS26,"-")</f>
        <v>-</v>
      </c>
      <c r="AT69" s="147" t="str">
        <f>IFERROR('3a DTC_Other'!AT69-'3a DTC_Other'!AT26+AT26,"-")</f>
        <v>-</v>
      </c>
      <c r="AU69" s="147" t="str">
        <f>IFERROR('3a DTC_Other'!AU69-'3a DTC_Other'!AU26+AU26,"-")</f>
        <v>-</v>
      </c>
      <c r="AV69" s="147" t="str">
        <f>IFERROR('3a DTC_Other'!AV69-'3a DTC_Other'!AV26+AV26,"-")</f>
        <v>-</v>
      </c>
      <c r="AW69" s="147" t="str">
        <f>IFERROR('3a DTC_Other'!AW69-'3a DTC_Other'!AW26+AW26,"-")</f>
        <v>-</v>
      </c>
      <c r="AX69" s="147" t="str">
        <f>IFERROR('3a DTC_Other'!AX69-'3a DTC_Other'!AX26+AX26,"-")</f>
        <v>-</v>
      </c>
      <c r="AY69" s="147" t="str">
        <f>IFERROR('3a DTC_Other'!AY69-'3a DTC_Other'!AY26+AY26,"-")</f>
        <v>-</v>
      </c>
      <c r="AZ69" s="147" t="str">
        <f>IFERROR('3a DTC_Other'!AZ69-'3a DTC_Other'!AZ26+AZ26,"-")</f>
        <v>-</v>
      </c>
      <c r="BA69" s="147" t="str">
        <f>IFERROR('3a DTC_Other'!BA69-'3a DTC_Other'!BA26+BA26,"-")</f>
        <v>-</v>
      </c>
      <c r="BB69" s="147" t="str">
        <f>IFERROR('3a DTC_Other'!BB69-'3a DTC_Other'!BB26+BB26,"-")</f>
        <v>-</v>
      </c>
      <c r="BC69" s="147" t="str">
        <f>IFERROR('3a DTC_Other'!BC69-'3a DTC_Other'!BC26+BC26,"-")</f>
        <v>-</v>
      </c>
      <c r="BD69" s="147" t="str">
        <f>IFERROR('3a DTC_Other'!BD69-'3a DTC_Other'!BD26+BD26,"-")</f>
        <v>-</v>
      </c>
      <c r="BE69" s="147" t="str">
        <f>IFERROR('3a DTC_Other'!BE69-'3a DTC_Other'!BE26+BE26,"-")</f>
        <v>-</v>
      </c>
      <c r="BF69" s="147" t="str">
        <f>IFERROR('3a DTC_Other'!BF69-'3a DTC_Other'!BF26+BF26,"-")</f>
        <v>-</v>
      </c>
    </row>
    <row r="70" spans="1:58" x14ac:dyDescent="0.25">
      <c r="A70" s="241" t="s">
        <v>263</v>
      </c>
      <c r="B70" s="278"/>
      <c r="C70" s="281"/>
      <c r="D70" s="281"/>
      <c r="E70" s="281"/>
      <c r="F70" s="65" t="s">
        <v>54</v>
      </c>
      <c r="G70" s="66"/>
      <c r="H70" s="38"/>
      <c r="I70" s="142"/>
      <c r="J70" s="142"/>
      <c r="K70" s="142"/>
      <c r="L70" s="142"/>
      <c r="M70" s="142"/>
      <c r="N70" s="142"/>
      <c r="O70" s="142"/>
      <c r="P70" s="142"/>
      <c r="Q70" s="38"/>
      <c r="R70" s="63">
        <v>686.82</v>
      </c>
      <c r="S70" s="63">
        <v>765.34</v>
      </c>
      <c r="T70" s="63">
        <v>736.71</v>
      </c>
      <c r="U70" s="63">
        <v>739.28</v>
      </c>
      <c r="V70" s="63">
        <v>711.75</v>
      </c>
      <c r="W70" s="63">
        <v>779.19</v>
      </c>
      <c r="X70" s="63">
        <v>853.4</v>
      </c>
      <c r="Y70" s="63">
        <v>1195.81</v>
      </c>
      <c r="Z70" s="63">
        <v>2072.7399999999998</v>
      </c>
      <c r="AA70" s="63">
        <v>2778.86</v>
      </c>
      <c r="AB70" s="63">
        <v>2140.59</v>
      </c>
      <c r="AC70" s="63">
        <v>1318.79</v>
      </c>
      <c r="AD70" s="63">
        <v>1222.7</v>
      </c>
      <c r="AE70" s="63">
        <v>1275.3699999999999</v>
      </c>
      <c r="AF70" s="63">
        <f>IFERROR('3a DTC_Other'!AF70-'3a DTC_Other'!AF27+AF27,"-")</f>
        <v>1134.8282060558395</v>
      </c>
      <c r="AG70" s="147">
        <f>IFERROR('3a DTC_Other'!AG70-'3a DTC_Other'!AG27+AG27,"-")</f>
        <v>1047.8386043665776</v>
      </c>
      <c r="AH70" s="147" t="str">
        <f>IFERROR('3a DTC_Other'!AH70-'3a DTC_Other'!AH27+AH27,"-")</f>
        <v>-</v>
      </c>
      <c r="AI70" s="147" t="str">
        <f>IFERROR('3a DTC_Other'!AI70-'3a DTC_Other'!AI27+AI27,"-")</f>
        <v>-</v>
      </c>
      <c r="AJ70" s="147" t="str">
        <f>IFERROR('3a DTC_Other'!AJ70-'3a DTC_Other'!AJ27+AJ27,"-")</f>
        <v>-</v>
      </c>
      <c r="AK70" s="147" t="str">
        <f>IFERROR('3a DTC_Other'!AK70-'3a DTC_Other'!AK27+AK27,"-")</f>
        <v>-</v>
      </c>
      <c r="AL70" s="147" t="str">
        <f>IFERROR('3a DTC_Other'!AL70-'3a DTC_Other'!AL27+AL27,"-")</f>
        <v>-</v>
      </c>
      <c r="AM70" s="147" t="str">
        <f>IFERROR('3a DTC_Other'!AM70-'3a DTC_Other'!AM27+AM27,"-")</f>
        <v>-</v>
      </c>
      <c r="AN70" s="147" t="str">
        <f>IFERROR('3a DTC_Other'!AN70-'3a DTC_Other'!AN27+AN27,"-")</f>
        <v>-</v>
      </c>
      <c r="AO70" s="147" t="str">
        <f>IFERROR('3a DTC_Other'!AO70-'3a DTC_Other'!AO27+AO27,"-")</f>
        <v>-</v>
      </c>
      <c r="AP70" s="147" t="str">
        <f>IFERROR('3a DTC_Other'!AP70-'3a DTC_Other'!AP27+AP27,"-")</f>
        <v>-</v>
      </c>
      <c r="AQ70" s="147" t="str">
        <f>IFERROR('3a DTC_Other'!AQ70-'3a DTC_Other'!AQ27+AQ27,"-")</f>
        <v>-</v>
      </c>
      <c r="AR70" s="147" t="str">
        <f>IFERROR('3a DTC_Other'!AR70-'3a DTC_Other'!AR27+AR27,"-")</f>
        <v>-</v>
      </c>
      <c r="AS70" s="147" t="str">
        <f>IFERROR('3a DTC_Other'!AS70-'3a DTC_Other'!AS27+AS27,"-")</f>
        <v>-</v>
      </c>
      <c r="AT70" s="147" t="str">
        <f>IFERROR('3a DTC_Other'!AT70-'3a DTC_Other'!AT27+AT27,"-")</f>
        <v>-</v>
      </c>
      <c r="AU70" s="147" t="str">
        <f>IFERROR('3a DTC_Other'!AU70-'3a DTC_Other'!AU27+AU27,"-")</f>
        <v>-</v>
      </c>
      <c r="AV70" s="147" t="str">
        <f>IFERROR('3a DTC_Other'!AV70-'3a DTC_Other'!AV27+AV27,"-")</f>
        <v>-</v>
      </c>
      <c r="AW70" s="147" t="str">
        <f>IFERROR('3a DTC_Other'!AW70-'3a DTC_Other'!AW27+AW27,"-")</f>
        <v>-</v>
      </c>
      <c r="AX70" s="147" t="str">
        <f>IFERROR('3a DTC_Other'!AX70-'3a DTC_Other'!AX27+AX27,"-")</f>
        <v>-</v>
      </c>
      <c r="AY70" s="147" t="str">
        <f>IFERROR('3a DTC_Other'!AY70-'3a DTC_Other'!AY27+AY27,"-")</f>
        <v>-</v>
      </c>
      <c r="AZ70" s="147" t="str">
        <f>IFERROR('3a DTC_Other'!AZ70-'3a DTC_Other'!AZ27+AZ27,"-")</f>
        <v>-</v>
      </c>
      <c r="BA70" s="147" t="str">
        <f>IFERROR('3a DTC_Other'!BA70-'3a DTC_Other'!BA27+BA27,"-")</f>
        <v>-</v>
      </c>
      <c r="BB70" s="147" t="str">
        <f>IFERROR('3a DTC_Other'!BB70-'3a DTC_Other'!BB27+BB27,"-")</f>
        <v>-</v>
      </c>
      <c r="BC70" s="147" t="str">
        <f>IFERROR('3a DTC_Other'!BC70-'3a DTC_Other'!BC27+BC27,"-")</f>
        <v>-</v>
      </c>
      <c r="BD70" s="147" t="str">
        <f>IFERROR('3a DTC_Other'!BD70-'3a DTC_Other'!BD27+BD27,"-")</f>
        <v>-</v>
      </c>
      <c r="BE70" s="147" t="str">
        <f>IFERROR('3a DTC_Other'!BE70-'3a DTC_Other'!BE27+BE27,"-")</f>
        <v>-</v>
      </c>
      <c r="BF70" s="147" t="str">
        <f>IFERROR('3a DTC_Other'!BF70-'3a DTC_Other'!BF27+BF27,"-")</f>
        <v>-</v>
      </c>
    </row>
    <row r="71" spans="1:58" x14ac:dyDescent="0.25">
      <c r="A71" s="241" t="s">
        <v>264</v>
      </c>
      <c r="B71" s="278"/>
      <c r="C71" s="281"/>
      <c r="D71" s="281"/>
      <c r="E71" s="281"/>
      <c r="F71" s="65" t="s">
        <v>55</v>
      </c>
      <c r="G71" s="66"/>
      <c r="H71" s="38"/>
      <c r="I71" s="142"/>
      <c r="J71" s="142"/>
      <c r="K71" s="142"/>
      <c r="L71" s="142"/>
      <c r="M71" s="142"/>
      <c r="N71" s="142"/>
      <c r="O71" s="142"/>
      <c r="P71" s="142"/>
      <c r="Q71" s="38"/>
      <c r="R71" s="63">
        <v>684.36</v>
      </c>
      <c r="S71" s="63">
        <v>763.04</v>
      </c>
      <c r="T71" s="63">
        <v>733.73</v>
      </c>
      <c r="U71" s="63">
        <v>738.18</v>
      </c>
      <c r="V71" s="63">
        <v>709.74</v>
      </c>
      <c r="W71" s="63">
        <v>775.05</v>
      </c>
      <c r="X71" s="63">
        <v>851.34</v>
      </c>
      <c r="Y71" s="63">
        <v>1205.19</v>
      </c>
      <c r="Z71" s="63">
        <v>2100.71</v>
      </c>
      <c r="AA71" s="63">
        <v>2821.84</v>
      </c>
      <c r="AB71" s="63">
        <v>2155.52</v>
      </c>
      <c r="AC71" s="63">
        <v>1315.84</v>
      </c>
      <c r="AD71" s="63">
        <v>1218.1500000000001</v>
      </c>
      <c r="AE71" s="63">
        <v>1272.29</v>
      </c>
      <c r="AF71" s="63">
        <f>IFERROR('3a DTC_Other'!AF71-'3a DTC_Other'!AF28+AF28,"-")</f>
        <v>1124.5334440055283</v>
      </c>
      <c r="AG71" s="147">
        <f>IFERROR('3a DTC_Other'!AG71-'3a DTC_Other'!AG28+AG28,"-")</f>
        <v>1035.1710757285923</v>
      </c>
      <c r="AH71" s="147" t="str">
        <f>IFERROR('3a DTC_Other'!AH71-'3a DTC_Other'!AH28+AH28,"-")</f>
        <v>-</v>
      </c>
      <c r="AI71" s="147" t="str">
        <f>IFERROR('3a DTC_Other'!AI71-'3a DTC_Other'!AI28+AI28,"-")</f>
        <v>-</v>
      </c>
      <c r="AJ71" s="147" t="str">
        <f>IFERROR('3a DTC_Other'!AJ71-'3a DTC_Other'!AJ28+AJ28,"-")</f>
        <v>-</v>
      </c>
      <c r="AK71" s="147" t="str">
        <f>IFERROR('3a DTC_Other'!AK71-'3a DTC_Other'!AK28+AK28,"-")</f>
        <v>-</v>
      </c>
      <c r="AL71" s="147" t="str">
        <f>IFERROR('3a DTC_Other'!AL71-'3a DTC_Other'!AL28+AL28,"-")</f>
        <v>-</v>
      </c>
      <c r="AM71" s="147" t="str">
        <f>IFERROR('3a DTC_Other'!AM71-'3a DTC_Other'!AM28+AM28,"-")</f>
        <v>-</v>
      </c>
      <c r="AN71" s="147" t="str">
        <f>IFERROR('3a DTC_Other'!AN71-'3a DTC_Other'!AN28+AN28,"-")</f>
        <v>-</v>
      </c>
      <c r="AO71" s="147" t="str">
        <f>IFERROR('3a DTC_Other'!AO71-'3a DTC_Other'!AO28+AO28,"-")</f>
        <v>-</v>
      </c>
      <c r="AP71" s="147" t="str">
        <f>IFERROR('3a DTC_Other'!AP71-'3a DTC_Other'!AP28+AP28,"-")</f>
        <v>-</v>
      </c>
      <c r="AQ71" s="147" t="str">
        <f>IFERROR('3a DTC_Other'!AQ71-'3a DTC_Other'!AQ28+AQ28,"-")</f>
        <v>-</v>
      </c>
      <c r="AR71" s="147" t="str">
        <f>IFERROR('3a DTC_Other'!AR71-'3a DTC_Other'!AR28+AR28,"-")</f>
        <v>-</v>
      </c>
      <c r="AS71" s="147" t="str">
        <f>IFERROR('3a DTC_Other'!AS71-'3a DTC_Other'!AS28+AS28,"-")</f>
        <v>-</v>
      </c>
      <c r="AT71" s="147" t="str">
        <f>IFERROR('3a DTC_Other'!AT71-'3a DTC_Other'!AT28+AT28,"-")</f>
        <v>-</v>
      </c>
      <c r="AU71" s="147" t="str">
        <f>IFERROR('3a DTC_Other'!AU71-'3a DTC_Other'!AU28+AU28,"-")</f>
        <v>-</v>
      </c>
      <c r="AV71" s="147" t="str">
        <f>IFERROR('3a DTC_Other'!AV71-'3a DTC_Other'!AV28+AV28,"-")</f>
        <v>-</v>
      </c>
      <c r="AW71" s="147" t="str">
        <f>IFERROR('3a DTC_Other'!AW71-'3a DTC_Other'!AW28+AW28,"-")</f>
        <v>-</v>
      </c>
      <c r="AX71" s="147" t="str">
        <f>IFERROR('3a DTC_Other'!AX71-'3a DTC_Other'!AX28+AX28,"-")</f>
        <v>-</v>
      </c>
      <c r="AY71" s="147" t="str">
        <f>IFERROR('3a DTC_Other'!AY71-'3a DTC_Other'!AY28+AY28,"-")</f>
        <v>-</v>
      </c>
      <c r="AZ71" s="147" t="str">
        <f>IFERROR('3a DTC_Other'!AZ71-'3a DTC_Other'!AZ28+AZ28,"-")</f>
        <v>-</v>
      </c>
      <c r="BA71" s="147" t="str">
        <f>IFERROR('3a DTC_Other'!BA71-'3a DTC_Other'!BA28+BA28,"-")</f>
        <v>-</v>
      </c>
      <c r="BB71" s="147" t="str">
        <f>IFERROR('3a DTC_Other'!BB71-'3a DTC_Other'!BB28+BB28,"-")</f>
        <v>-</v>
      </c>
      <c r="BC71" s="147" t="str">
        <f>IFERROR('3a DTC_Other'!BC71-'3a DTC_Other'!BC28+BC28,"-")</f>
        <v>-</v>
      </c>
      <c r="BD71" s="147" t="str">
        <f>IFERROR('3a DTC_Other'!BD71-'3a DTC_Other'!BD28+BD28,"-")</f>
        <v>-</v>
      </c>
      <c r="BE71" s="147" t="str">
        <f>IFERROR('3a DTC_Other'!BE71-'3a DTC_Other'!BE28+BE28,"-")</f>
        <v>-</v>
      </c>
      <c r="BF71" s="147" t="str">
        <f>IFERROR('3a DTC_Other'!BF71-'3a DTC_Other'!BF28+BF28,"-")</f>
        <v>-</v>
      </c>
    </row>
    <row r="72" spans="1:58" x14ac:dyDescent="0.25">
      <c r="A72" s="241" t="s">
        <v>265</v>
      </c>
      <c r="B72" s="278"/>
      <c r="C72" s="281"/>
      <c r="D72" s="281"/>
      <c r="E72" s="281"/>
      <c r="F72" s="65" t="s">
        <v>56</v>
      </c>
      <c r="G72" s="66"/>
      <c r="H72" s="38"/>
      <c r="I72" s="142"/>
      <c r="J72" s="142"/>
      <c r="K72" s="142"/>
      <c r="L72" s="142"/>
      <c r="M72" s="142"/>
      <c r="N72" s="142"/>
      <c r="O72" s="142"/>
      <c r="P72" s="142"/>
      <c r="Q72" s="38"/>
      <c r="R72" s="63">
        <v>728.57</v>
      </c>
      <c r="S72" s="63">
        <v>798.61</v>
      </c>
      <c r="T72" s="63">
        <v>768.8</v>
      </c>
      <c r="U72" s="63">
        <v>776.02</v>
      </c>
      <c r="V72" s="63">
        <v>751.75</v>
      </c>
      <c r="W72" s="63">
        <v>808.28</v>
      </c>
      <c r="X72" s="63">
        <v>885.3</v>
      </c>
      <c r="Y72" s="63">
        <v>1233.54</v>
      </c>
      <c r="Z72" s="63">
        <v>2111.2800000000002</v>
      </c>
      <c r="AA72" s="63">
        <v>2821.14</v>
      </c>
      <c r="AB72" s="63">
        <v>2172.61</v>
      </c>
      <c r="AC72" s="63">
        <v>1351.6</v>
      </c>
      <c r="AD72" s="63">
        <v>1255.73</v>
      </c>
      <c r="AE72" s="63">
        <v>1307.93</v>
      </c>
      <c r="AF72" s="63">
        <f>IFERROR('3a DTC_Other'!AF72-'3a DTC_Other'!AF29+AF29,"-")</f>
        <v>1162.3163071191507</v>
      </c>
      <c r="AG72" s="147">
        <f>IFERROR('3a DTC_Other'!AG72-'3a DTC_Other'!AG29+AG29,"-")</f>
        <v>1075.7689108437403</v>
      </c>
      <c r="AH72" s="147" t="str">
        <f>IFERROR('3a DTC_Other'!AH72-'3a DTC_Other'!AH29+AH29,"-")</f>
        <v>-</v>
      </c>
      <c r="AI72" s="147" t="str">
        <f>IFERROR('3a DTC_Other'!AI72-'3a DTC_Other'!AI29+AI29,"-")</f>
        <v>-</v>
      </c>
      <c r="AJ72" s="147" t="str">
        <f>IFERROR('3a DTC_Other'!AJ72-'3a DTC_Other'!AJ29+AJ29,"-")</f>
        <v>-</v>
      </c>
      <c r="AK72" s="147" t="str">
        <f>IFERROR('3a DTC_Other'!AK72-'3a DTC_Other'!AK29+AK29,"-")</f>
        <v>-</v>
      </c>
      <c r="AL72" s="147" t="str">
        <f>IFERROR('3a DTC_Other'!AL72-'3a DTC_Other'!AL29+AL29,"-")</f>
        <v>-</v>
      </c>
      <c r="AM72" s="147" t="str">
        <f>IFERROR('3a DTC_Other'!AM72-'3a DTC_Other'!AM29+AM29,"-")</f>
        <v>-</v>
      </c>
      <c r="AN72" s="147" t="str">
        <f>IFERROR('3a DTC_Other'!AN72-'3a DTC_Other'!AN29+AN29,"-")</f>
        <v>-</v>
      </c>
      <c r="AO72" s="147" t="str">
        <f>IFERROR('3a DTC_Other'!AO72-'3a DTC_Other'!AO29+AO29,"-")</f>
        <v>-</v>
      </c>
      <c r="AP72" s="147" t="str">
        <f>IFERROR('3a DTC_Other'!AP72-'3a DTC_Other'!AP29+AP29,"-")</f>
        <v>-</v>
      </c>
      <c r="AQ72" s="147" t="str">
        <f>IFERROR('3a DTC_Other'!AQ72-'3a DTC_Other'!AQ29+AQ29,"-")</f>
        <v>-</v>
      </c>
      <c r="AR72" s="147" t="str">
        <f>IFERROR('3a DTC_Other'!AR72-'3a DTC_Other'!AR29+AR29,"-")</f>
        <v>-</v>
      </c>
      <c r="AS72" s="147" t="str">
        <f>IFERROR('3a DTC_Other'!AS72-'3a DTC_Other'!AS29+AS29,"-")</f>
        <v>-</v>
      </c>
      <c r="AT72" s="147" t="str">
        <f>IFERROR('3a DTC_Other'!AT72-'3a DTC_Other'!AT29+AT29,"-")</f>
        <v>-</v>
      </c>
      <c r="AU72" s="147" t="str">
        <f>IFERROR('3a DTC_Other'!AU72-'3a DTC_Other'!AU29+AU29,"-")</f>
        <v>-</v>
      </c>
      <c r="AV72" s="147" t="str">
        <f>IFERROR('3a DTC_Other'!AV72-'3a DTC_Other'!AV29+AV29,"-")</f>
        <v>-</v>
      </c>
      <c r="AW72" s="147" t="str">
        <f>IFERROR('3a DTC_Other'!AW72-'3a DTC_Other'!AW29+AW29,"-")</f>
        <v>-</v>
      </c>
      <c r="AX72" s="147" t="str">
        <f>IFERROR('3a DTC_Other'!AX72-'3a DTC_Other'!AX29+AX29,"-")</f>
        <v>-</v>
      </c>
      <c r="AY72" s="147" t="str">
        <f>IFERROR('3a DTC_Other'!AY72-'3a DTC_Other'!AY29+AY29,"-")</f>
        <v>-</v>
      </c>
      <c r="AZ72" s="147" t="str">
        <f>IFERROR('3a DTC_Other'!AZ72-'3a DTC_Other'!AZ29+AZ29,"-")</f>
        <v>-</v>
      </c>
      <c r="BA72" s="147" t="str">
        <f>IFERROR('3a DTC_Other'!BA72-'3a DTC_Other'!BA29+BA29,"-")</f>
        <v>-</v>
      </c>
      <c r="BB72" s="147" t="str">
        <f>IFERROR('3a DTC_Other'!BB72-'3a DTC_Other'!BB29+BB29,"-")</f>
        <v>-</v>
      </c>
      <c r="BC72" s="147" t="str">
        <f>IFERROR('3a DTC_Other'!BC72-'3a DTC_Other'!BC29+BC29,"-")</f>
        <v>-</v>
      </c>
      <c r="BD72" s="147" t="str">
        <f>IFERROR('3a DTC_Other'!BD72-'3a DTC_Other'!BD29+BD29,"-")</f>
        <v>-</v>
      </c>
      <c r="BE72" s="147" t="str">
        <f>IFERROR('3a DTC_Other'!BE72-'3a DTC_Other'!BE29+BE29,"-")</f>
        <v>-</v>
      </c>
      <c r="BF72" s="147" t="str">
        <f>IFERROR('3a DTC_Other'!BF72-'3a DTC_Other'!BF29+BF29,"-")</f>
        <v>-</v>
      </c>
    </row>
    <row r="73" spans="1:58" x14ac:dyDescent="0.25">
      <c r="A73" s="241" t="s">
        <v>266</v>
      </c>
      <c r="B73" s="278"/>
      <c r="C73" s="281"/>
      <c r="D73" s="281"/>
      <c r="E73" s="281"/>
      <c r="F73" s="65" t="s">
        <v>57</v>
      </c>
      <c r="G73" s="66"/>
      <c r="H73" s="38"/>
      <c r="I73" s="142"/>
      <c r="J73" s="142"/>
      <c r="K73" s="142"/>
      <c r="L73" s="142"/>
      <c r="M73" s="142"/>
      <c r="N73" s="142"/>
      <c r="O73" s="142"/>
      <c r="P73" s="142"/>
      <c r="Q73" s="38"/>
      <c r="R73" s="63">
        <v>687.83</v>
      </c>
      <c r="S73" s="63">
        <v>766.49</v>
      </c>
      <c r="T73" s="63">
        <v>738.73</v>
      </c>
      <c r="U73" s="63">
        <v>730</v>
      </c>
      <c r="V73" s="63">
        <v>702.55</v>
      </c>
      <c r="W73" s="63">
        <v>779.02</v>
      </c>
      <c r="X73" s="63">
        <v>855.46</v>
      </c>
      <c r="Y73" s="63">
        <v>1222.3499999999999</v>
      </c>
      <c r="Z73" s="63">
        <v>2123.9699999999998</v>
      </c>
      <c r="AA73" s="63">
        <v>2849.93</v>
      </c>
      <c r="AB73" s="63">
        <v>2174.23</v>
      </c>
      <c r="AC73" s="63">
        <v>1328.18</v>
      </c>
      <c r="AD73" s="63">
        <v>1230.2</v>
      </c>
      <c r="AE73" s="63">
        <v>1284.9000000000001</v>
      </c>
      <c r="AF73" s="63">
        <f>IFERROR('3a DTC_Other'!AF73-'3a DTC_Other'!AF30+AF30,"-")</f>
        <v>1154.6023868997695</v>
      </c>
      <c r="AG73" s="147">
        <f>IFERROR('3a DTC_Other'!AG73-'3a DTC_Other'!AG30+AG30,"-")</f>
        <v>1064.1552394458936</v>
      </c>
      <c r="AH73" s="147" t="str">
        <f>IFERROR('3a DTC_Other'!AH73-'3a DTC_Other'!AH30+AH30,"-")</f>
        <v>-</v>
      </c>
      <c r="AI73" s="147" t="str">
        <f>IFERROR('3a DTC_Other'!AI73-'3a DTC_Other'!AI30+AI30,"-")</f>
        <v>-</v>
      </c>
      <c r="AJ73" s="147" t="str">
        <f>IFERROR('3a DTC_Other'!AJ73-'3a DTC_Other'!AJ30+AJ30,"-")</f>
        <v>-</v>
      </c>
      <c r="AK73" s="147" t="str">
        <f>IFERROR('3a DTC_Other'!AK73-'3a DTC_Other'!AK30+AK30,"-")</f>
        <v>-</v>
      </c>
      <c r="AL73" s="147" t="str">
        <f>IFERROR('3a DTC_Other'!AL73-'3a DTC_Other'!AL30+AL30,"-")</f>
        <v>-</v>
      </c>
      <c r="AM73" s="147" t="str">
        <f>IFERROR('3a DTC_Other'!AM73-'3a DTC_Other'!AM30+AM30,"-")</f>
        <v>-</v>
      </c>
      <c r="AN73" s="147" t="str">
        <f>IFERROR('3a DTC_Other'!AN73-'3a DTC_Other'!AN30+AN30,"-")</f>
        <v>-</v>
      </c>
      <c r="AO73" s="147" t="str">
        <f>IFERROR('3a DTC_Other'!AO73-'3a DTC_Other'!AO30+AO30,"-")</f>
        <v>-</v>
      </c>
      <c r="AP73" s="147" t="str">
        <f>IFERROR('3a DTC_Other'!AP73-'3a DTC_Other'!AP30+AP30,"-")</f>
        <v>-</v>
      </c>
      <c r="AQ73" s="147" t="str">
        <f>IFERROR('3a DTC_Other'!AQ73-'3a DTC_Other'!AQ30+AQ30,"-")</f>
        <v>-</v>
      </c>
      <c r="AR73" s="147" t="str">
        <f>IFERROR('3a DTC_Other'!AR73-'3a DTC_Other'!AR30+AR30,"-")</f>
        <v>-</v>
      </c>
      <c r="AS73" s="147" t="str">
        <f>IFERROR('3a DTC_Other'!AS73-'3a DTC_Other'!AS30+AS30,"-")</f>
        <v>-</v>
      </c>
      <c r="AT73" s="147" t="str">
        <f>IFERROR('3a DTC_Other'!AT73-'3a DTC_Other'!AT30+AT30,"-")</f>
        <v>-</v>
      </c>
      <c r="AU73" s="147" t="str">
        <f>IFERROR('3a DTC_Other'!AU73-'3a DTC_Other'!AU30+AU30,"-")</f>
        <v>-</v>
      </c>
      <c r="AV73" s="147" t="str">
        <f>IFERROR('3a DTC_Other'!AV73-'3a DTC_Other'!AV30+AV30,"-")</f>
        <v>-</v>
      </c>
      <c r="AW73" s="147" t="str">
        <f>IFERROR('3a DTC_Other'!AW73-'3a DTC_Other'!AW30+AW30,"-")</f>
        <v>-</v>
      </c>
      <c r="AX73" s="147" t="str">
        <f>IFERROR('3a DTC_Other'!AX73-'3a DTC_Other'!AX30+AX30,"-")</f>
        <v>-</v>
      </c>
      <c r="AY73" s="147" t="str">
        <f>IFERROR('3a DTC_Other'!AY73-'3a DTC_Other'!AY30+AY30,"-")</f>
        <v>-</v>
      </c>
      <c r="AZ73" s="147" t="str">
        <f>IFERROR('3a DTC_Other'!AZ73-'3a DTC_Other'!AZ30+AZ30,"-")</f>
        <v>-</v>
      </c>
      <c r="BA73" s="147" t="str">
        <f>IFERROR('3a DTC_Other'!BA73-'3a DTC_Other'!BA30+BA30,"-")</f>
        <v>-</v>
      </c>
      <c r="BB73" s="147" t="str">
        <f>IFERROR('3a DTC_Other'!BB73-'3a DTC_Other'!BB30+BB30,"-")</f>
        <v>-</v>
      </c>
      <c r="BC73" s="147" t="str">
        <f>IFERROR('3a DTC_Other'!BC73-'3a DTC_Other'!BC30+BC30,"-")</f>
        <v>-</v>
      </c>
      <c r="BD73" s="147" t="str">
        <f>IFERROR('3a DTC_Other'!BD73-'3a DTC_Other'!BD30+BD30,"-")</f>
        <v>-</v>
      </c>
      <c r="BE73" s="147" t="str">
        <f>IFERROR('3a DTC_Other'!BE73-'3a DTC_Other'!BE30+BE30,"-")</f>
        <v>-</v>
      </c>
      <c r="BF73" s="147" t="str">
        <f>IFERROR('3a DTC_Other'!BF73-'3a DTC_Other'!BF30+BF30,"-")</f>
        <v>-</v>
      </c>
    </row>
    <row r="74" spans="1:58" x14ac:dyDescent="0.25">
      <c r="A74" s="241" t="s">
        <v>267</v>
      </c>
      <c r="B74" s="278"/>
      <c r="C74" s="281"/>
      <c r="D74" s="281"/>
      <c r="E74" s="281"/>
      <c r="F74" s="65" t="s">
        <v>58</v>
      </c>
      <c r="G74" s="66"/>
      <c r="H74" s="38"/>
      <c r="I74" s="142"/>
      <c r="J74" s="142"/>
      <c r="K74" s="142"/>
      <c r="L74" s="142"/>
      <c r="M74" s="142"/>
      <c r="N74" s="142"/>
      <c r="O74" s="142"/>
      <c r="P74" s="142"/>
      <c r="Q74" s="38"/>
      <c r="R74" s="63">
        <v>694.16</v>
      </c>
      <c r="S74" s="63">
        <v>773.81</v>
      </c>
      <c r="T74" s="63">
        <v>744.79</v>
      </c>
      <c r="U74" s="63">
        <v>745.5</v>
      </c>
      <c r="V74" s="63">
        <v>717.63</v>
      </c>
      <c r="W74" s="63">
        <v>778.05</v>
      </c>
      <c r="X74" s="63">
        <v>854.13</v>
      </c>
      <c r="Y74" s="63">
        <v>1223.8699999999999</v>
      </c>
      <c r="Z74" s="63">
        <v>2128.48</v>
      </c>
      <c r="AA74" s="63">
        <v>2856.93</v>
      </c>
      <c r="AB74" s="63">
        <v>2191.88</v>
      </c>
      <c r="AC74" s="63">
        <v>1347.21</v>
      </c>
      <c r="AD74" s="63">
        <v>1249.2</v>
      </c>
      <c r="AE74" s="63">
        <v>1303.46</v>
      </c>
      <c r="AF74" s="63">
        <f>IFERROR('3a DTC_Other'!AF74-'3a DTC_Other'!AF31+AF31,"-")</f>
        <v>1132.9087731149011</v>
      </c>
      <c r="AG74" s="147">
        <f>IFERROR('3a DTC_Other'!AG74-'3a DTC_Other'!AG31+AG31,"-")</f>
        <v>1043.0949207447159</v>
      </c>
      <c r="AH74" s="147" t="str">
        <f>IFERROR('3a DTC_Other'!AH74-'3a DTC_Other'!AH31+AH31,"-")</f>
        <v>-</v>
      </c>
      <c r="AI74" s="147" t="str">
        <f>IFERROR('3a DTC_Other'!AI74-'3a DTC_Other'!AI31+AI31,"-")</f>
        <v>-</v>
      </c>
      <c r="AJ74" s="147" t="str">
        <f>IFERROR('3a DTC_Other'!AJ74-'3a DTC_Other'!AJ31+AJ31,"-")</f>
        <v>-</v>
      </c>
      <c r="AK74" s="147" t="str">
        <f>IFERROR('3a DTC_Other'!AK74-'3a DTC_Other'!AK31+AK31,"-")</f>
        <v>-</v>
      </c>
      <c r="AL74" s="147" t="str">
        <f>IFERROR('3a DTC_Other'!AL74-'3a DTC_Other'!AL31+AL31,"-")</f>
        <v>-</v>
      </c>
      <c r="AM74" s="147" t="str">
        <f>IFERROR('3a DTC_Other'!AM74-'3a DTC_Other'!AM31+AM31,"-")</f>
        <v>-</v>
      </c>
      <c r="AN74" s="147" t="str">
        <f>IFERROR('3a DTC_Other'!AN74-'3a DTC_Other'!AN31+AN31,"-")</f>
        <v>-</v>
      </c>
      <c r="AO74" s="147" t="str">
        <f>IFERROR('3a DTC_Other'!AO74-'3a DTC_Other'!AO31+AO31,"-")</f>
        <v>-</v>
      </c>
      <c r="AP74" s="147" t="str">
        <f>IFERROR('3a DTC_Other'!AP74-'3a DTC_Other'!AP31+AP31,"-")</f>
        <v>-</v>
      </c>
      <c r="AQ74" s="147" t="str">
        <f>IFERROR('3a DTC_Other'!AQ74-'3a DTC_Other'!AQ31+AQ31,"-")</f>
        <v>-</v>
      </c>
      <c r="AR74" s="147" t="str">
        <f>IFERROR('3a DTC_Other'!AR74-'3a DTC_Other'!AR31+AR31,"-")</f>
        <v>-</v>
      </c>
      <c r="AS74" s="147" t="str">
        <f>IFERROR('3a DTC_Other'!AS74-'3a DTC_Other'!AS31+AS31,"-")</f>
        <v>-</v>
      </c>
      <c r="AT74" s="147" t="str">
        <f>IFERROR('3a DTC_Other'!AT74-'3a DTC_Other'!AT31+AT31,"-")</f>
        <v>-</v>
      </c>
      <c r="AU74" s="147" t="str">
        <f>IFERROR('3a DTC_Other'!AU74-'3a DTC_Other'!AU31+AU31,"-")</f>
        <v>-</v>
      </c>
      <c r="AV74" s="147" t="str">
        <f>IFERROR('3a DTC_Other'!AV74-'3a DTC_Other'!AV31+AV31,"-")</f>
        <v>-</v>
      </c>
      <c r="AW74" s="147" t="str">
        <f>IFERROR('3a DTC_Other'!AW74-'3a DTC_Other'!AW31+AW31,"-")</f>
        <v>-</v>
      </c>
      <c r="AX74" s="147" t="str">
        <f>IFERROR('3a DTC_Other'!AX74-'3a DTC_Other'!AX31+AX31,"-")</f>
        <v>-</v>
      </c>
      <c r="AY74" s="147" t="str">
        <f>IFERROR('3a DTC_Other'!AY74-'3a DTC_Other'!AY31+AY31,"-")</f>
        <v>-</v>
      </c>
      <c r="AZ74" s="147" t="str">
        <f>IFERROR('3a DTC_Other'!AZ74-'3a DTC_Other'!AZ31+AZ31,"-")</f>
        <v>-</v>
      </c>
      <c r="BA74" s="147" t="str">
        <f>IFERROR('3a DTC_Other'!BA74-'3a DTC_Other'!BA31+BA31,"-")</f>
        <v>-</v>
      </c>
      <c r="BB74" s="147" t="str">
        <f>IFERROR('3a DTC_Other'!BB74-'3a DTC_Other'!BB31+BB31,"-")</f>
        <v>-</v>
      </c>
      <c r="BC74" s="147" t="str">
        <f>IFERROR('3a DTC_Other'!BC74-'3a DTC_Other'!BC31+BC31,"-")</f>
        <v>-</v>
      </c>
      <c r="BD74" s="147" t="str">
        <f>IFERROR('3a DTC_Other'!BD74-'3a DTC_Other'!BD31+BD31,"-")</f>
        <v>-</v>
      </c>
      <c r="BE74" s="147" t="str">
        <f>IFERROR('3a DTC_Other'!BE74-'3a DTC_Other'!BE31+BE31,"-")</f>
        <v>-</v>
      </c>
      <c r="BF74" s="147" t="str">
        <f>IFERROR('3a DTC_Other'!BF74-'3a DTC_Other'!BF31+BF31,"-")</f>
        <v>-</v>
      </c>
    </row>
    <row r="75" spans="1:58" x14ac:dyDescent="0.25">
      <c r="A75" s="241" t="s">
        <v>268</v>
      </c>
      <c r="B75" s="278"/>
      <c r="C75" s="281"/>
      <c r="D75" s="281"/>
      <c r="E75" s="281"/>
      <c r="F75" s="65" t="s">
        <v>59</v>
      </c>
      <c r="G75" s="66"/>
      <c r="H75" s="38"/>
      <c r="I75" s="142"/>
      <c r="J75" s="142"/>
      <c r="K75" s="142"/>
      <c r="L75" s="142"/>
      <c r="M75" s="142"/>
      <c r="N75" s="142"/>
      <c r="O75" s="142"/>
      <c r="P75" s="142"/>
      <c r="Q75" s="38"/>
      <c r="R75" s="63">
        <v>720.79</v>
      </c>
      <c r="S75" s="63">
        <v>813.36</v>
      </c>
      <c r="T75" s="63">
        <v>783.35</v>
      </c>
      <c r="U75" s="63">
        <v>790.76</v>
      </c>
      <c r="V75" s="63">
        <v>761.8</v>
      </c>
      <c r="W75" s="63">
        <v>826.09</v>
      </c>
      <c r="X75" s="63">
        <v>903.97</v>
      </c>
      <c r="Y75" s="63">
        <v>1274</v>
      </c>
      <c r="Z75" s="63">
        <v>2197.1999999999998</v>
      </c>
      <c r="AA75" s="63">
        <v>2939.64</v>
      </c>
      <c r="AB75" s="63">
        <v>2259.13</v>
      </c>
      <c r="AC75" s="63">
        <v>1397.76</v>
      </c>
      <c r="AD75" s="63">
        <v>1298.5899999999999</v>
      </c>
      <c r="AE75" s="63">
        <v>1354.22</v>
      </c>
      <c r="AF75" s="63">
        <f>IFERROR('3a DTC_Other'!AF75-'3a DTC_Other'!AF32+AF32,"-")</f>
        <v>1192.3268612269208</v>
      </c>
      <c r="AG75" s="147">
        <f>IFERROR('3a DTC_Other'!AG75-'3a DTC_Other'!AG32+AG32,"-")</f>
        <v>1100.7876945373166</v>
      </c>
      <c r="AH75" s="147" t="str">
        <f>IFERROR('3a DTC_Other'!AH75-'3a DTC_Other'!AH32+AH32,"-")</f>
        <v>-</v>
      </c>
      <c r="AI75" s="147" t="str">
        <f>IFERROR('3a DTC_Other'!AI75-'3a DTC_Other'!AI32+AI32,"-")</f>
        <v>-</v>
      </c>
      <c r="AJ75" s="147" t="str">
        <f>IFERROR('3a DTC_Other'!AJ75-'3a DTC_Other'!AJ32+AJ32,"-")</f>
        <v>-</v>
      </c>
      <c r="AK75" s="147" t="str">
        <f>IFERROR('3a DTC_Other'!AK75-'3a DTC_Other'!AK32+AK32,"-")</f>
        <v>-</v>
      </c>
      <c r="AL75" s="147" t="str">
        <f>IFERROR('3a DTC_Other'!AL75-'3a DTC_Other'!AL32+AL32,"-")</f>
        <v>-</v>
      </c>
      <c r="AM75" s="147" t="str">
        <f>IFERROR('3a DTC_Other'!AM75-'3a DTC_Other'!AM32+AM32,"-")</f>
        <v>-</v>
      </c>
      <c r="AN75" s="147" t="str">
        <f>IFERROR('3a DTC_Other'!AN75-'3a DTC_Other'!AN32+AN32,"-")</f>
        <v>-</v>
      </c>
      <c r="AO75" s="147" t="str">
        <f>IFERROR('3a DTC_Other'!AO75-'3a DTC_Other'!AO32+AO32,"-")</f>
        <v>-</v>
      </c>
      <c r="AP75" s="147" t="str">
        <f>IFERROR('3a DTC_Other'!AP75-'3a DTC_Other'!AP32+AP32,"-")</f>
        <v>-</v>
      </c>
      <c r="AQ75" s="147" t="str">
        <f>IFERROR('3a DTC_Other'!AQ75-'3a DTC_Other'!AQ32+AQ32,"-")</f>
        <v>-</v>
      </c>
      <c r="AR75" s="147" t="str">
        <f>IFERROR('3a DTC_Other'!AR75-'3a DTC_Other'!AR32+AR32,"-")</f>
        <v>-</v>
      </c>
      <c r="AS75" s="147" t="str">
        <f>IFERROR('3a DTC_Other'!AS75-'3a DTC_Other'!AS32+AS32,"-")</f>
        <v>-</v>
      </c>
      <c r="AT75" s="147" t="str">
        <f>IFERROR('3a DTC_Other'!AT75-'3a DTC_Other'!AT32+AT32,"-")</f>
        <v>-</v>
      </c>
      <c r="AU75" s="147" t="str">
        <f>IFERROR('3a DTC_Other'!AU75-'3a DTC_Other'!AU32+AU32,"-")</f>
        <v>-</v>
      </c>
      <c r="AV75" s="147" t="str">
        <f>IFERROR('3a DTC_Other'!AV75-'3a DTC_Other'!AV32+AV32,"-")</f>
        <v>-</v>
      </c>
      <c r="AW75" s="147" t="str">
        <f>IFERROR('3a DTC_Other'!AW75-'3a DTC_Other'!AW32+AW32,"-")</f>
        <v>-</v>
      </c>
      <c r="AX75" s="147" t="str">
        <f>IFERROR('3a DTC_Other'!AX75-'3a DTC_Other'!AX32+AX32,"-")</f>
        <v>-</v>
      </c>
      <c r="AY75" s="147" t="str">
        <f>IFERROR('3a DTC_Other'!AY75-'3a DTC_Other'!AY32+AY32,"-")</f>
        <v>-</v>
      </c>
      <c r="AZ75" s="147" t="str">
        <f>IFERROR('3a DTC_Other'!AZ75-'3a DTC_Other'!AZ32+AZ32,"-")</f>
        <v>-</v>
      </c>
      <c r="BA75" s="147" t="str">
        <f>IFERROR('3a DTC_Other'!BA75-'3a DTC_Other'!BA32+BA32,"-")</f>
        <v>-</v>
      </c>
      <c r="BB75" s="147" t="str">
        <f>IFERROR('3a DTC_Other'!BB75-'3a DTC_Other'!BB32+BB32,"-")</f>
        <v>-</v>
      </c>
      <c r="BC75" s="147" t="str">
        <f>IFERROR('3a DTC_Other'!BC75-'3a DTC_Other'!BC32+BC32,"-")</f>
        <v>-</v>
      </c>
      <c r="BD75" s="147" t="str">
        <f>IFERROR('3a DTC_Other'!BD75-'3a DTC_Other'!BD32+BD32,"-")</f>
        <v>-</v>
      </c>
      <c r="BE75" s="147" t="str">
        <f>IFERROR('3a DTC_Other'!BE75-'3a DTC_Other'!BE32+BE32,"-")</f>
        <v>-</v>
      </c>
      <c r="BF75" s="147" t="str">
        <f>IFERROR('3a DTC_Other'!BF75-'3a DTC_Other'!BF32+BF32,"-")</f>
        <v>-</v>
      </c>
    </row>
    <row r="76" spans="1:58" x14ac:dyDescent="0.25">
      <c r="A76" s="241" t="s">
        <v>269</v>
      </c>
      <c r="B76" s="278"/>
      <c r="C76" s="281"/>
      <c r="D76" s="281"/>
      <c r="E76" s="281"/>
      <c r="F76" s="65" t="s">
        <v>60</v>
      </c>
      <c r="G76" s="66"/>
      <c r="H76" s="38"/>
      <c r="I76" s="142"/>
      <c r="J76" s="142"/>
      <c r="K76" s="142"/>
      <c r="L76" s="142"/>
      <c r="M76" s="142"/>
      <c r="N76" s="142"/>
      <c r="O76" s="142"/>
      <c r="P76" s="142"/>
      <c r="Q76" s="38"/>
      <c r="R76" s="63">
        <v>669.48</v>
      </c>
      <c r="S76" s="63">
        <v>754.42</v>
      </c>
      <c r="T76" s="63">
        <v>724.65</v>
      </c>
      <c r="U76" s="63">
        <v>730.75</v>
      </c>
      <c r="V76" s="63">
        <v>702.05</v>
      </c>
      <c r="W76" s="63">
        <v>773.55</v>
      </c>
      <c r="X76" s="63">
        <v>850.87</v>
      </c>
      <c r="Y76" s="63">
        <v>1221.1099999999999</v>
      </c>
      <c r="Z76" s="63">
        <v>2137.1999999999998</v>
      </c>
      <c r="AA76" s="63">
        <v>2871.94</v>
      </c>
      <c r="AB76" s="63">
        <v>2173.14</v>
      </c>
      <c r="AC76" s="63">
        <v>1317.91</v>
      </c>
      <c r="AD76" s="63">
        <v>1220.55</v>
      </c>
      <c r="AE76" s="63">
        <v>1275.9000000000001</v>
      </c>
      <c r="AF76" s="63">
        <f>IFERROR('3a DTC_Other'!AF76-'3a DTC_Other'!AF33+AF33,"-")</f>
        <v>1110.4341522064651</v>
      </c>
      <c r="AG76" s="147">
        <f>IFERROR('3a DTC_Other'!AG76-'3a DTC_Other'!AG33+AG33,"-")</f>
        <v>1018.8633310877486</v>
      </c>
      <c r="AH76" s="147" t="str">
        <f>IFERROR('3a DTC_Other'!AH76-'3a DTC_Other'!AH33+AH33,"-")</f>
        <v>-</v>
      </c>
      <c r="AI76" s="147" t="str">
        <f>IFERROR('3a DTC_Other'!AI76-'3a DTC_Other'!AI33+AI33,"-")</f>
        <v>-</v>
      </c>
      <c r="AJ76" s="147" t="str">
        <f>IFERROR('3a DTC_Other'!AJ76-'3a DTC_Other'!AJ33+AJ33,"-")</f>
        <v>-</v>
      </c>
      <c r="AK76" s="147" t="str">
        <f>IFERROR('3a DTC_Other'!AK76-'3a DTC_Other'!AK33+AK33,"-")</f>
        <v>-</v>
      </c>
      <c r="AL76" s="147" t="str">
        <f>IFERROR('3a DTC_Other'!AL76-'3a DTC_Other'!AL33+AL33,"-")</f>
        <v>-</v>
      </c>
      <c r="AM76" s="147" t="str">
        <f>IFERROR('3a DTC_Other'!AM76-'3a DTC_Other'!AM33+AM33,"-")</f>
        <v>-</v>
      </c>
      <c r="AN76" s="147" t="str">
        <f>IFERROR('3a DTC_Other'!AN76-'3a DTC_Other'!AN33+AN33,"-")</f>
        <v>-</v>
      </c>
      <c r="AO76" s="147" t="str">
        <f>IFERROR('3a DTC_Other'!AO76-'3a DTC_Other'!AO33+AO33,"-")</f>
        <v>-</v>
      </c>
      <c r="AP76" s="147" t="str">
        <f>IFERROR('3a DTC_Other'!AP76-'3a DTC_Other'!AP33+AP33,"-")</f>
        <v>-</v>
      </c>
      <c r="AQ76" s="147" t="str">
        <f>IFERROR('3a DTC_Other'!AQ76-'3a DTC_Other'!AQ33+AQ33,"-")</f>
        <v>-</v>
      </c>
      <c r="AR76" s="147" t="str">
        <f>IFERROR('3a DTC_Other'!AR76-'3a DTC_Other'!AR33+AR33,"-")</f>
        <v>-</v>
      </c>
      <c r="AS76" s="147" t="str">
        <f>IFERROR('3a DTC_Other'!AS76-'3a DTC_Other'!AS33+AS33,"-")</f>
        <v>-</v>
      </c>
      <c r="AT76" s="147" t="str">
        <f>IFERROR('3a DTC_Other'!AT76-'3a DTC_Other'!AT33+AT33,"-")</f>
        <v>-</v>
      </c>
      <c r="AU76" s="147" t="str">
        <f>IFERROR('3a DTC_Other'!AU76-'3a DTC_Other'!AU33+AU33,"-")</f>
        <v>-</v>
      </c>
      <c r="AV76" s="147" t="str">
        <f>IFERROR('3a DTC_Other'!AV76-'3a DTC_Other'!AV33+AV33,"-")</f>
        <v>-</v>
      </c>
      <c r="AW76" s="147" t="str">
        <f>IFERROR('3a DTC_Other'!AW76-'3a DTC_Other'!AW33+AW33,"-")</f>
        <v>-</v>
      </c>
      <c r="AX76" s="147" t="str">
        <f>IFERROR('3a DTC_Other'!AX76-'3a DTC_Other'!AX33+AX33,"-")</f>
        <v>-</v>
      </c>
      <c r="AY76" s="147" t="str">
        <f>IFERROR('3a DTC_Other'!AY76-'3a DTC_Other'!AY33+AY33,"-")</f>
        <v>-</v>
      </c>
      <c r="AZ76" s="147" t="str">
        <f>IFERROR('3a DTC_Other'!AZ76-'3a DTC_Other'!AZ33+AZ33,"-")</f>
        <v>-</v>
      </c>
      <c r="BA76" s="147" t="str">
        <f>IFERROR('3a DTC_Other'!BA76-'3a DTC_Other'!BA33+BA33,"-")</f>
        <v>-</v>
      </c>
      <c r="BB76" s="147" t="str">
        <f>IFERROR('3a DTC_Other'!BB76-'3a DTC_Other'!BB33+BB33,"-")</f>
        <v>-</v>
      </c>
      <c r="BC76" s="147" t="str">
        <f>IFERROR('3a DTC_Other'!BC76-'3a DTC_Other'!BC33+BC33,"-")</f>
        <v>-</v>
      </c>
      <c r="BD76" s="147" t="str">
        <f>IFERROR('3a DTC_Other'!BD76-'3a DTC_Other'!BD33+BD33,"-")</f>
        <v>-</v>
      </c>
      <c r="BE76" s="147" t="str">
        <f>IFERROR('3a DTC_Other'!BE76-'3a DTC_Other'!BE33+BE33,"-")</f>
        <v>-</v>
      </c>
      <c r="BF76" s="147" t="str">
        <f>IFERROR('3a DTC_Other'!BF76-'3a DTC_Other'!BF33+BF33,"-")</f>
        <v>-</v>
      </c>
    </row>
    <row r="77" spans="1:58" x14ac:dyDescent="0.25">
      <c r="A77" s="241" t="s">
        <v>270</v>
      </c>
      <c r="B77" s="278"/>
      <c r="C77" s="281"/>
      <c r="D77" s="281"/>
      <c r="E77" s="281"/>
      <c r="F77" s="65" t="s">
        <v>61</v>
      </c>
      <c r="G77" s="66"/>
      <c r="H77" s="38"/>
      <c r="I77" s="142"/>
      <c r="J77" s="142"/>
      <c r="K77" s="142"/>
      <c r="L77" s="142"/>
      <c r="M77" s="142"/>
      <c r="N77" s="142"/>
      <c r="O77" s="142"/>
      <c r="P77" s="142"/>
      <c r="Q77" s="38"/>
      <c r="R77" s="63">
        <v>698.37</v>
      </c>
      <c r="S77" s="63">
        <v>784.03</v>
      </c>
      <c r="T77" s="63">
        <v>754.41</v>
      </c>
      <c r="U77" s="63">
        <v>761.91</v>
      </c>
      <c r="V77" s="63">
        <v>733.21</v>
      </c>
      <c r="W77" s="63">
        <v>804.32</v>
      </c>
      <c r="X77" s="63">
        <v>881.04</v>
      </c>
      <c r="Y77" s="63">
        <v>1245.58</v>
      </c>
      <c r="Z77" s="63">
        <v>2149.75</v>
      </c>
      <c r="AA77" s="63">
        <v>2876.11</v>
      </c>
      <c r="AB77" s="63">
        <v>2184.8200000000002</v>
      </c>
      <c r="AC77" s="63">
        <v>1338.1</v>
      </c>
      <c r="AD77" s="63">
        <v>1240.45</v>
      </c>
      <c r="AE77" s="63">
        <v>1295.23</v>
      </c>
      <c r="AF77" s="63">
        <f>IFERROR('3a DTC_Other'!AF77-'3a DTC_Other'!AF34+AF34,"-")</f>
        <v>1152.7691888010759</v>
      </c>
      <c r="AG77" s="147">
        <f>IFERROR('3a DTC_Other'!AG77-'3a DTC_Other'!AG34+AG34,"-")</f>
        <v>1062.5439078938202</v>
      </c>
      <c r="AH77" s="147" t="str">
        <f>IFERROR('3a DTC_Other'!AH77-'3a DTC_Other'!AH34+AH34,"-")</f>
        <v>-</v>
      </c>
      <c r="AI77" s="147" t="str">
        <f>IFERROR('3a DTC_Other'!AI77-'3a DTC_Other'!AI34+AI34,"-")</f>
        <v>-</v>
      </c>
      <c r="AJ77" s="147" t="str">
        <f>IFERROR('3a DTC_Other'!AJ77-'3a DTC_Other'!AJ34+AJ34,"-")</f>
        <v>-</v>
      </c>
      <c r="AK77" s="147" t="str">
        <f>IFERROR('3a DTC_Other'!AK77-'3a DTC_Other'!AK34+AK34,"-")</f>
        <v>-</v>
      </c>
      <c r="AL77" s="147" t="str">
        <f>IFERROR('3a DTC_Other'!AL77-'3a DTC_Other'!AL34+AL34,"-")</f>
        <v>-</v>
      </c>
      <c r="AM77" s="147" t="str">
        <f>IFERROR('3a DTC_Other'!AM77-'3a DTC_Other'!AM34+AM34,"-")</f>
        <v>-</v>
      </c>
      <c r="AN77" s="147" t="str">
        <f>IFERROR('3a DTC_Other'!AN77-'3a DTC_Other'!AN34+AN34,"-")</f>
        <v>-</v>
      </c>
      <c r="AO77" s="147" t="str">
        <f>IFERROR('3a DTC_Other'!AO77-'3a DTC_Other'!AO34+AO34,"-")</f>
        <v>-</v>
      </c>
      <c r="AP77" s="147" t="str">
        <f>IFERROR('3a DTC_Other'!AP77-'3a DTC_Other'!AP34+AP34,"-")</f>
        <v>-</v>
      </c>
      <c r="AQ77" s="147" t="str">
        <f>IFERROR('3a DTC_Other'!AQ77-'3a DTC_Other'!AQ34+AQ34,"-")</f>
        <v>-</v>
      </c>
      <c r="AR77" s="147" t="str">
        <f>IFERROR('3a DTC_Other'!AR77-'3a DTC_Other'!AR34+AR34,"-")</f>
        <v>-</v>
      </c>
      <c r="AS77" s="147" t="str">
        <f>IFERROR('3a DTC_Other'!AS77-'3a DTC_Other'!AS34+AS34,"-")</f>
        <v>-</v>
      </c>
      <c r="AT77" s="147" t="str">
        <f>IFERROR('3a DTC_Other'!AT77-'3a DTC_Other'!AT34+AT34,"-")</f>
        <v>-</v>
      </c>
      <c r="AU77" s="147" t="str">
        <f>IFERROR('3a DTC_Other'!AU77-'3a DTC_Other'!AU34+AU34,"-")</f>
        <v>-</v>
      </c>
      <c r="AV77" s="147" t="str">
        <f>IFERROR('3a DTC_Other'!AV77-'3a DTC_Other'!AV34+AV34,"-")</f>
        <v>-</v>
      </c>
      <c r="AW77" s="147" t="str">
        <f>IFERROR('3a DTC_Other'!AW77-'3a DTC_Other'!AW34+AW34,"-")</f>
        <v>-</v>
      </c>
      <c r="AX77" s="147" t="str">
        <f>IFERROR('3a DTC_Other'!AX77-'3a DTC_Other'!AX34+AX34,"-")</f>
        <v>-</v>
      </c>
      <c r="AY77" s="147" t="str">
        <f>IFERROR('3a DTC_Other'!AY77-'3a DTC_Other'!AY34+AY34,"-")</f>
        <v>-</v>
      </c>
      <c r="AZ77" s="147" t="str">
        <f>IFERROR('3a DTC_Other'!AZ77-'3a DTC_Other'!AZ34+AZ34,"-")</f>
        <v>-</v>
      </c>
      <c r="BA77" s="147" t="str">
        <f>IFERROR('3a DTC_Other'!BA77-'3a DTC_Other'!BA34+BA34,"-")</f>
        <v>-</v>
      </c>
      <c r="BB77" s="147" t="str">
        <f>IFERROR('3a DTC_Other'!BB77-'3a DTC_Other'!BB34+BB34,"-")</f>
        <v>-</v>
      </c>
      <c r="BC77" s="147" t="str">
        <f>IFERROR('3a DTC_Other'!BC77-'3a DTC_Other'!BC34+BC34,"-")</f>
        <v>-</v>
      </c>
      <c r="BD77" s="147" t="str">
        <f>IFERROR('3a DTC_Other'!BD77-'3a DTC_Other'!BD34+BD34,"-")</f>
        <v>-</v>
      </c>
      <c r="BE77" s="147" t="str">
        <f>IFERROR('3a DTC_Other'!BE77-'3a DTC_Other'!BE34+BE34,"-")</f>
        <v>-</v>
      </c>
      <c r="BF77" s="147" t="str">
        <f>IFERROR('3a DTC_Other'!BF77-'3a DTC_Other'!BF34+BF34,"-")</f>
        <v>-</v>
      </c>
    </row>
    <row r="78" spans="1:58" x14ac:dyDescent="0.25">
      <c r="A78" s="241" t="s">
        <v>271</v>
      </c>
      <c r="B78" s="278"/>
      <c r="C78" s="281"/>
      <c r="D78" s="281"/>
      <c r="E78" s="281"/>
      <c r="F78" s="65" t="s">
        <v>62</v>
      </c>
      <c r="G78" s="66"/>
      <c r="H78" s="38"/>
      <c r="I78" s="142"/>
      <c r="J78" s="142"/>
      <c r="K78" s="142"/>
      <c r="L78" s="142"/>
      <c r="M78" s="142"/>
      <c r="N78" s="142"/>
      <c r="O78" s="142"/>
      <c r="P78" s="142"/>
      <c r="Q78" s="38"/>
      <c r="R78" s="63">
        <v>685.99</v>
      </c>
      <c r="S78" s="63">
        <v>769.96</v>
      </c>
      <c r="T78" s="63">
        <v>740.15</v>
      </c>
      <c r="U78" s="63">
        <v>741.24</v>
      </c>
      <c r="V78" s="63">
        <v>712.6</v>
      </c>
      <c r="W78" s="63">
        <v>779.23</v>
      </c>
      <c r="X78" s="63">
        <v>855.86</v>
      </c>
      <c r="Y78" s="63">
        <v>1225.3</v>
      </c>
      <c r="Z78" s="63">
        <v>2128.65</v>
      </c>
      <c r="AA78" s="63">
        <v>2854.57</v>
      </c>
      <c r="AB78" s="63">
        <v>2166.71</v>
      </c>
      <c r="AC78" s="63">
        <v>1320.64</v>
      </c>
      <c r="AD78" s="63">
        <v>1223.05</v>
      </c>
      <c r="AE78" s="63">
        <v>1277.76</v>
      </c>
      <c r="AF78" s="63">
        <f>IFERROR('3a DTC_Other'!AF78-'3a DTC_Other'!AF35+AF35,"-")</f>
        <v>1128.4695588059008</v>
      </c>
      <c r="AG78" s="147">
        <f>IFERROR('3a DTC_Other'!AG78-'3a DTC_Other'!AG35+AG35,"-")</f>
        <v>1037.8553453902882</v>
      </c>
      <c r="AH78" s="147" t="str">
        <f>IFERROR('3a DTC_Other'!AH78-'3a DTC_Other'!AH35+AH35,"-")</f>
        <v>-</v>
      </c>
      <c r="AI78" s="147" t="str">
        <f>IFERROR('3a DTC_Other'!AI78-'3a DTC_Other'!AI35+AI35,"-")</f>
        <v>-</v>
      </c>
      <c r="AJ78" s="147" t="str">
        <f>IFERROR('3a DTC_Other'!AJ78-'3a DTC_Other'!AJ35+AJ35,"-")</f>
        <v>-</v>
      </c>
      <c r="AK78" s="147" t="str">
        <f>IFERROR('3a DTC_Other'!AK78-'3a DTC_Other'!AK35+AK35,"-")</f>
        <v>-</v>
      </c>
      <c r="AL78" s="147" t="str">
        <f>IFERROR('3a DTC_Other'!AL78-'3a DTC_Other'!AL35+AL35,"-")</f>
        <v>-</v>
      </c>
      <c r="AM78" s="147" t="str">
        <f>IFERROR('3a DTC_Other'!AM78-'3a DTC_Other'!AM35+AM35,"-")</f>
        <v>-</v>
      </c>
      <c r="AN78" s="147" t="str">
        <f>IFERROR('3a DTC_Other'!AN78-'3a DTC_Other'!AN35+AN35,"-")</f>
        <v>-</v>
      </c>
      <c r="AO78" s="147" t="str">
        <f>IFERROR('3a DTC_Other'!AO78-'3a DTC_Other'!AO35+AO35,"-")</f>
        <v>-</v>
      </c>
      <c r="AP78" s="147" t="str">
        <f>IFERROR('3a DTC_Other'!AP78-'3a DTC_Other'!AP35+AP35,"-")</f>
        <v>-</v>
      </c>
      <c r="AQ78" s="147" t="str">
        <f>IFERROR('3a DTC_Other'!AQ78-'3a DTC_Other'!AQ35+AQ35,"-")</f>
        <v>-</v>
      </c>
      <c r="AR78" s="147" t="str">
        <f>IFERROR('3a DTC_Other'!AR78-'3a DTC_Other'!AR35+AR35,"-")</f>
        <v>-</v>
      </c>
      <c r="AS78" s="147" t="str">
        <f>IFERROR('3a DTC_Other'!AS78-'3a DTC_Other'!AS35+AS35,"-")</f>
        <v>-</v>
      </c>
      <c r="AT78" s="147" t="str">
        <f>IFERROR('3a DTC_Other'!AT78-'3a DTC_Other'!AT35+AT35,"-")</f>
        <v>-</v>
      </c>
      <c r="AU78" s="147" t="str">
        <f>IFERROR('3a DTC_Other'!AU78-'3a DTC_Other'!AU35+AU35,"-")</f>
        <v>-</v>
      </c>
      <c r="AV78" s="147" t="str">
        <f>IFERROR('3a DTC_Other'!AV78-'3a DTC_Other'!AV35+AV35,"-")</f>
        <v>-</v>
      </c>
      <c r="AW78" s="147" t="str">
        <f>IFERROR('3a DTC_Other'!AW78-'3a DTC_Other'!AW35+AW35,"-")</f>
        <v>-</v>
      </c>
      <c r="AX78" s="147" t="str">
        <f>IFERROR('3a DTC_Other'!AX78-'3a DTC_Other'!AX35+AX35,"-")</f>
        <v>-</v>
      </c>
      <c r="AY78" s="147" t="str">
        <f>IFERROR('3a DTC_Other'!AY78-'3a DTC_Other'!AY35+AY35,"-")</f>
        <v>-</v>
      </c>
      <c r="AZ78" s="147" t="str">
        <f>IFERROR('3a DTC_Other'!AZ78-'3a DTC_Other'!AZ35+AZ35,"-")</f>
        <v>-</v>
      </c>
      <c r="BA78" s="147" t="str">
        <f>IFERROR('3a DTC_Other'!BA78-'3a DTC_Other'!BA35+BA35,"-")</f>
        <v>-</v>
      </c>
      <c r="BB78" s="147" t="str">
        <f>IFERROR('3a DTC_Other'!BB78-'3a DTC_Other'!BB35+BB35,"-")</f>
        <v>-</v>
      </c>
      <c r="BC78" s="147" t="str">
        <f>IFERROR('3a DTC_Other'!BC78-'3a DTC_Other'!BC35+BC35,"-")</f>
        <v>-</v>
      </c>
      <c r="BD78" s="147" t="str">
        <f>IFERROR('3a DTC_Other'!BD78-'3a DTC_Other'!BD35+BD35,"-")</f>
        <v>-</v>
      </c>
      <c r="BE78" s="147" t="str">
        <f>IFERROR('3a DTC_Other'!BE78-'3a DTC_Other'!BE35+BE35,"-")</f>
        <v>-</v>
      </c>
      <c r="BF78" s="147" t="str">
        <f>IFERROR('3a DTC_Other'!BF78-'3a DTC_Other'!BF35+BF35,"-")</f>
        <v>-</v>
      </c>
    </row>
    <row r="79" spans="1:58" x14ac:dyDescent="0.25">
      <c r="A79" s="241" t="s">
        <v>272</v>
      </c>
      <c r="B79" s="278"/>
      <c r="C79" s="281"/>
      <c r="D79" s="281"/>
      <c r="E79" s="281"/>
      <c r="F79" s="65" t="s">
        <v>63</v>
      </c>
      <c r="G79" s="66"/>
      <c r="H79" s="38"/>
      <c r="I79" s="142"/>
      <c r="J79" s="142"/>
      <c r="K79" s="142"/>
      <c r="L79" s="142"/>
      <c r="M79" s="142"/>
      <c r="N79" s="142"/>
      <c r="O79" s="142"/>
      <c r="P79" s="142"/>
      <c r="Q79" s="38"/>
      <c r="R79" s="63">
        <v>677.92</v>
      </c>
      <c r="S79" s="63">
        <v>755.04</v>
      </c>
      <c r="T79" s="63">
        <v>725.95</v>
      </c>
      <c r="U79" s="63">
        <v>724.5</v>
      </c>
      <c r="V79" s="63">
        <v>696.42</v>
      </c>
      <c r="W79" s="63">
        <v>770</v>
      </c>
      <c r="X79" s="63">
        <v>845.56</v>
      </c>
      <c r="Y79" s="63">
        <v>1199.68</v>
      </c>
      <c r="Z79" s="63">
        <v>2086.7399999999998</v>
      </c>
      <c r="AA79" s="63">
        <v>2800.56</v>
      </c>
      <c r="AB79" s="63">
        <v>2138.09</v>
      </c>
      <c r="AC79" s="63">
        <v>1304.47</v>
      </c>
      <c r="AD79" s="63">
        <v>1207.48</v>
      </c>
      <c r="AE79" s="63">
        <v>1261.33</v>
      </c>
      <c r="AF79" s="63">
        <f>IFERROR('3a DTC_Other'!AF79-'3a DTC_Other'!AF36+AF36,"-")</f>
        <v>1097.4582272422326</v>
      </c>
      <c r="AG79" s="147">
        <f>IFERROR('3a DTC_Other'!AG79-'3a DTC_Other'!AG36+AG36,"-")</f>
        <v>1008.5923906585563</v>
      </c>
      <c r="AH79" s="147" t="str">
        <f>IFERROR('3a DTC_Other'!AH79-'3a DTC_Other'!AH36+AH36,"-")</f>
        <v>-</v>
      </c>
      <c r="AI79" s="147" t="str">
        <f>IFERROR('3a DTC_Other'!AI79-'3a DTC_Other'!AI36+AI36,"-")</f>
        <v>-</v>
      </c>
      <c r="AJ79" s="147" t="str">
        <f>IFERROR('3a DTC_Other'!AJ79-'3a DTC_Other'!AJ36+AJ36,"-")</f>
        <v>-</v>
      </c>
      <c r="AK79" s="147" t="str">
        <f>IFERROR('3a DTC_Other'!AK79-'3a DTC_Other'!AK36+AK36,"-")</f>
        <v>-</v>
      </c>
      <c r="AL79" s="147" t="str">
        <f>IFERROR('3a DTC_Other'!AL79-'3a DTC_Other'!AL36+AL36,"-")</f>
        <v>-</v>
      </c>
      <c r="AM79" s="147" t="str">
        <f>IFERROR('3a DTC_Other'!AM79-'3a DTC_Other'!AM36+AM36,"-")</f>
        <v>-</v>
      </c>
      <c r="AN79" s="147" t="str">
        <f>IFERROR('3a DTC_Other'!AN79-'3a DTC_Other'!AN36+AN36,"-")</f>
        <v>-</v>
      </c>
      <c r="AO79" s="147" t="str">
        <f>IFERROR('3a DTC_Other'!AO79-'3a DTC_Other'!AO36+AO36,"-")</f>
        <v>-</v>
      </c>
      <c r="AP79" s="147" t="str">
        <f>IFERROR('3a DTC_Other'!AP79-'3a DTC_Other'!AP36+AP36,"-")</f>
        <v>-</v>
      </c>
      <c r="AQ79" s="147" t="str">
        <f>IFERROR('3a DTC_Other'!AQ79-'3a DTC_Other'!AQ36+AQ36,"-")</f>
        <v>-</v>
      </c>
      <c r="AR79" s="147" t="str">
        <f>IFERROR('3a DTC_Other'!AR79-'3a DTC_Other'!AR36+AR36,"-")</f>
        <v>-</v>
      </c>
      <c r="AS79" s="147" t="str">
        <f>IFERROR('3a DTC_Other'!AS79-'3a DTC_Other'!AS36+AS36,"-")</f>
        <v>-</v>
      </c>
      <c r="AT79" s="147" t="str">
        <f>IFERROR('3a DTC_Other'!AT79-'3a DTC_Other'!AT36+AT36,"-")</f>
        <v>-</v>
      </c>
      <c r="AU79" s="147" t="str">
        <f>IFERROR('3a DTC_Other'!AU79-'3a DTC_Other'!AU36+AU36,"-")</f>
        <v>-</v>
      </c>
      <c r="AV79" s="147" t="str">
        <f>IFERROR('3a DTC_Other'!AV79-'3a DTC_Other'!AV36+AV36,"-")</f>
        <v>-</v>
      </c>
      <c r="AW79" s="147" t="str">
        <f>IFERROR('3a DTC_Other'!AW79-'3a DTC_Other'!AW36+AW36,"-")</f>
        <v>-</v>
      </c>
      <c r="AX79" s="147" t="str">
        <f>IFERROR('3a DTC_Other'!AX79-'3a DTC_Other'!AX36+AX36,"-")</f>
        <v>-</v>
      </c>
      <c r="AY79" s="147" t="str">
        <f>IFERROR('3a DTC_Other'!AY79-'3a DTC_Other'!AY36+AY36,"-")</f>
        <v>-</v>
      </c>
      <c r="AZ79" s="147" t="str">
        <f>IFERROR('3a DTC_Other'!AZ79-'3a DTC_Other'!AZ36+AZ36,"-")</f>
        <v>-</v>
      </c>
      <c r="BA79" s="147" t="str">
        <f>IFERROR('3a DTC_Other'!BA79-'3a DTC_Other'!BA36+BA36,"-")</f>
        <v>-</v>
      </c>
      <c r="BB79" s="147" t="str">
        <f>IFERROR('3a DTC_Other'!BB79-'3a DTC_Other'!BB36+BB36,"-")</f>
        <v>-</v>
      </c>
      <c r="BC79" s="147" t="str">
        <f>IFERROR('3a DTC_Other'!BC79-'3a DTC_Other'!BC36+BC36,"-")</f>
        <v>-</v>
      </c>
      <c r="BD79" s="147" t="str">
        <f>IFERROR('3a DTC_Other'!BD79-'3a DTC_Other'!BD36+BD36,"-")</f>
        <v>-</v>
      </c>
      <c r="BE79" s="147" t="str">
        <f>IFERROR('3a DTC_Other'!BE79-'3a DTC_Other'!BE36+BE36,"-")</f>
        <v>-</v>
      </c>
      <c r="BF79" s="147" t="str">
        <f>IFERROR('3a DTC_Other'!BF79-'3a DTC_Other'!BF36+BF36,"-")</f>
        <v>-</v>
      </c>
    </row>
    <row r="80" spans="1:58" x14ac:dyDescent="0.25">
      <c r="A80" s="241" t="s">
        <v>273</v>
      </c>
      <c r="B80" s="278"/>
      <c r="C80" s="281"/>
      <c r="D80" s="281"/>
      <c r="E80" s="281"/>
      <c r="F80" s="65" t="s">
        <v>64</v>
      </c>
      <c r="G80" s="66"/>
      <c r="H80" s="38"/>
      <c r="I80" s="142"/>
      <c r="J80" s="142"/>
      <c r="K80" s="142"/>
      <c r="L80" s="142"/>
      <c r="M80" s="142"/>
      <c r="N80" s="142"/>
      <c r="O80" s="142"/>
      <c r="P80" s="142"/>
      <c r="Q80" s="38"/>
      <c r="R80" s="63">
        <v>695.27</v>
      </c>
      <c r="S80" s="63">
        <v>771.26</v>
      </c>
      <c r="T80" s="63">
        <v>741.8</v>
      </c>
      <c r="U80" s="63">
        <v>736.56</v>
      </c>
      <c r="V80" s="63">
        <v>707.96</v>
      </c>
      <c r="W80" s="63">
        <v>785.52</v>
      </c>
      <c r="X80" s="63">
        <v>862.52</v>
      </c>
      <c r="Y80" s="63">
        <v>1221.48</v>
      </c>
      <c r="Z80" s="63">
        <v>2125.8000000000002</v>
      </c>
      <c r="AA80" s="63">
        <v>2853.76</v>
      </c>
      <c r="AB80" s="63">
        <v>2166.94</v>
      </c>
      <c r="AC80" s="63">
        <v>1321.93</v>
      </c>
      <c r="AD80" s="63">
        <v>1224</v>
      </c>
      <c r="AE80" s="63">
        <v>1278.3499999999999</v>
      </c>
      <c r="AF80" s="63">
        <f>IFERROR('3a DTC_Other'!AF80-'3a DTC_Other'!AF37+AF37,"-")</f>
        <v>1125.2651955670763</v>
      </c>
      <c r="AG80" s="147">
        <f>IFERROR('3a DTC_Other'!AG80-'3a DTC_Other'!AG37+AG37,"-")</f>
        <v>1035.2345397952618</v>
      </c>
      <c r="AH80" s="147" t="str">
        <f>IFERROR('3a DTC_Other'!AH80-'3a DTC_Other'!AH37+AH37,"-")</f>
        <v>-</v>
      </c>
      <c r="AI80" s="147" t="str">
        <f>IFERROR('3a DTC_Other'!AI80-'3a DTC_Other'!AI37+AI37,"-")</f>
        <v>-</v>
      </c>
      <c r="AJ80" s="147" t="str">
        <f>IFERROR('3a DTC_Other'!AJ80-'3a DTC_Other'!AJ37+AJ37,"-")</f>
        <v>-</v>
      </c>
      <c r="AK80" s="147" t="str">
        <f>IFERROR('3a DTC_Other'!AK80-'3a DTC_Other'!AK37+AK37,"-")</f>
        <v>-</v>
      </c>
      <c r="AL80" s="147" t="str">
        <f>IFERROR('3a DTC_Other'!AL80-'3a DTC_Other'!AL37+AL37,"-")</f>
        <v>-</v>
      </c>
      <c r="AM80" s="147" t="str">
        <f>IFERROR('3a DTC_Other'!AM80-'3a DTC_Other'!AM37+AM37,"-")</f>
        <v>-</v>
      </c>
      <c r="AN80" s="147" t="str">
        <f>IFERROR('3a DTC_Other'!AN80-'3a DTC_Other'!AN37+AN37,"-")</f>
        <v>-</v>
      </c>
      <c r="AO80" s="147" t="str">
        <f>IFERROR('3a DTC_Other'!AO80-'3a DTC_Other'!AO37+AO37,"-")</f>
        <v>-</v>
      </c>
      <c r="AP80" s="147" t="str">
        <f>IFERROR('3a DTC_Other'!AP80-'3a DTC_Other'!AP37+AP37,"-")</f>
        <v>-</v>
      </c>
      <c r="AQ80" s="147" t="str">
        <f>IFERROR('3a DTC_Other'!AQ80-'3a DTC_Other'!AQ37+AQ37,"-")</f>
        <v>-</v>
      </c>
      <c r="AR80" s="147" t="str">
        <f>IFERROR('3a DTC_Other'!AR80-'3a DTC_Other'!AR37+AR37,"-")</f>
        <v>-</v>
      </c>
      <c r="AS80" s="147" t="str">
        <f>IFERROR('3a DTC_Other'!AS80-'3a DTC_Other'!AS37+AS37,"-")</f>
        <v>-</v>
      </c>
      <c r="AT80" s="147" t="str">
        <f>IFERROR('3a DTC_Other'!AT80-'3a DTC_Other'!AT37+AT37,"-")</f>
        <v>-</v>
      </c>
      <c r="AU80" s="147" t="str">
        <f>IFERROR('3a DTC_Other'!AU80-'3a DTC_Other'!AU37+AU37,"-")</f>
        <v>-</v>
      </c>
      <c r="AV80" s="147" t="str">
        <f>IFERROR('3a DTC_Other'!AV80-'3a DTC_Other'!AV37+AV37,"-")</f>
        <v>-</v>
      </c>
      <c r="AW80" s="147" t="str">
        <f>IFERROR('3a DTC_Other'!AW80-'3a DTC_Other'!AW37+AW37,"-")</f>
        <v>-</v>
      </c>
      <c r="AX80" s="147" t="str">
        <f>IFERROR('3a DTC_Other'!AX80-'3a DTC_Other'!AX37+AX37,"-")</f>
        <v>-</v>
      </c>
      <c r="AY80" s="147" t="str">
        <f>IFERROR('3a DTC_Other'!AY80-'3a DTC_Other'!AY37+AY37,"-")</f>
        <v>-</v>
      </c>
      <c r="AZ80" s="147" t="str">
        <f>IFERROR('3a DTC_Other'!AZ80-'3a DTC_Other'!AZ37+AZ37,"-")</f>
        <v>-</v>
      </c>
      <c r="BA80" s="147" t="str">
        <f>IFERROR('3a DTC_Other'!BA80-'3a DTC_Other'!BA37+BA37,"-")</f>
        <v>-</v>
      </c>
      <c r="BB80" s="147" t="str">
        <f>IFERROR('3a DTC_Other'!BB80-'3a DTC_Other'!BB37+BB37,"-")</f>
        <v>-</v>
      </c>
      <c r="BC80" s="147" t="str">
        <f>IFERROR('3a DTC_Other'!BC80-'3a DTC_Other'!BC37+BC37,"-")</f>
        <v>-</v>
      </c>
      <c r="BD80" s="147" t="str">
        <f>IFERROR('3a DTC_Other'!BD80-'3a DTC_Other'!BD37+BD37,"-")</f>
        <v>-</v>
      </c>
      <c r="BE80" s="147" t="str">
        <f>IFERROR('3a DTC_Other'!BE80-'3a DTC_Other'!BE37+BE37,"-")</f>
        <v>-</v>
      </c>
      <c r="BF80" s="147" t="str">
        <f>IFERROR('3a DTC_Other'!BF80-'3a DTC_Other'!BF37+BF37,"-")</f>
        <v>-</v>
      </c>
    </row>
    <row r="81" spans="1:58" x14ac:dyDescent="0.25">
      <c r="A81" s="241" t="s">
        <v>274</v>
      </c>
      <c r="B81" s="278"/>
      <c r="C81" s="281"/>
      <c r="D81" s="281"/>
      <c r="E81" s="281"/>
      <c r="F81" s="65" t="s">
        <v>65</v>
      </c>
      <c r="G81" s="66"/>
      <c r="H81" s="38"/>
      <c r="I81" s="142"/>
      <c r="J81" s="142"/>
      <c r="K81" s="142"/>
      <c r="L81" s="142"/>
      <c r="M81" s="142"/>
      <c r="N81" s="142"/>
      <c r="O81" s="142"/>
      <c r="P81" s="142"/>
      <c r="Q81" s="38"/>
      <c r="R81" s="63">
        <v>721.4</v>
      </c>
      <c r="S81" s="63">
        <v>796.95</v>
      </c>
      <c r="T81" s="63">
        <v>767.68</v>
      </c>
      <c r="U81" s="63">
        <v>767.99</v>
      </c>
      <c r="V81" s="63">
        <v>739.55</v>
      </c>
      <c r="W81" s="63">
        <v>820.45</v>
      </c>
      <c r="X81" s="63">
        <v>896.61</v>
      </c>
      <c r="Y81" s="63">
        <v>1247.19</v>
      </c>
      <c r="Z81" s="63">
        <v>2138.0100000000002</v>
      </c>
      <c r="AA81" s="63">
        <v>2854.86</v>
      </c>
      <c r="AB81" s="63">
        <v>2174.8200000000002</v>
      </c>
      <c r="AC81" s="63">
        <v>1343.36</v>
      </c>
      <c r="AD81" s="63">
        <v>1246.73</v>
      </c>
      <c r="AE81" s="63">
        <v>1299.95</v>
      </c>
      <c r="AF81" s="63">
        <f>IFERROR('3a DTC_Other'!AF81-'3a DTC_Other'!AF38+AF38,"-")</f>
        <v>1152.6982445416591</v>
      </c>
      <c r="AG81" s="147">
        <f>IFERROR('3a DTC_Other'!AG81-'3a DTC_Other'!AG38+AG38,"-")</f>
        <v>1064.2052618233931</v>
      </c>
      <c r="AH81" s="147" t="str">
        <f>IFERROR('3a DTC_Other'!AH81-'3a DTC_Other'!AH38+AH38,"-")</f>
        <v>-</v>
      </c>
      <c r="AI81" s="147" t="str">
        <f>IFERROR('3a DTC_Other'!AI81-'3a DTC_Other'!AI38+AI38,"-")</f>
        <v>-</v>
      </c>
      <c r="AJ81" s="147" t="str">
        <f>IFERROR('3a DTC_Other'!AJ81-'3a DTC_Other'!AJ38+AJ38,"-")</f>
        <v>-</v>
      </c>
      <c r="AK81" s="147" t="str">
        <f>IFERROR('3a DTC_Other'!AK81-'3a DTC_Other'!AK38+AK38,"-")</f>
        <v>-</v>
      </c>
      <c r="AL81" s="147" t="str">
        <f>IFERROR('3a DTC_Other'!AL81-'3a DTC_Other'!AL38+AL38,"-")</f>
        <v>-</v>
      </c>
      <c r="AM81" s="147" t="str">
        <f>IFERROR('3a DTC_Other'!AM81-'3a DTC_Other'!AM38+AM38,"-")</f>
        <v>-</v>
      </c>
      <c r="AN81" s="147" t="str">
        <f>IFERROR('3a DTC_Other'!AN81-'3a DTC_Other'!AN38+AN38,"-")</f>
        <v>-</v>
      </c>
      <c r="AO81" s="147" t="str">
        <f>IFERROR('3a DTC_Other'!AO81-'3a DTC_Other'!AO38+AO38,"-")</f>
        <v>-</v>
      </c>
      <c r="AP81" s="147" t="str">
        <f>IFERROR('3a DTC_Other'!AP81-'3a DTC_Other'!AP38+AP38,"-")</f>
        <v>-</v>
      </c>
      <c r="AQ81" s="147" t="str">
        <f>IFERROR('3a DTC_Other'!AQ81-'3a DTC_Other'!AQ38+AQ38,"-")</f>
        <v>-</v>
      </c>
      <c r="AR81" s="147" t="str">
        <f>IFERROR('3a DTC_Other'!AR81-'3a DTC_Other'!AR38+AR38,"-")</f>
        <v>-</v>
      </c>
      <c r="AS81" s="147" t="str">
        <f>IFERROR('3a DTC_Other'!AS81-'3a DTC_Other'!AS38+AS38,"-")</f>
        <v>-</v>
      </c>
      <c r="AT81" s="147" t="str">
        <f>IFERROR('3a DTC_Other'!AT81-'3a DTC_Other'!AT38+AT38,"-")</f>
        <v>-</v>
      </c>
      <c r="AU81" s="147" t="str">
        <f>IFERROR('3a DTC_Other'!AU81-'3a DTC_Other'!AU38+AU38,"-")</f>
        <v>-</v>
      </c>
      <c r="AV81" s="147" t="str">
        <f>IFERROR('3a DTC_Other'!AV81-'3a DTC_Other'!AV38+AV38,"-")</f>
        <v>-</v>
      </c>
      <c r="AW81" s="147" t="str">
        <f>IFERROR('3a DTC_Other'!AW81-'3a DTC_Other'!AW38+AW38,"-")</f>
        <v>-</v>
      </c>
      <c r="AX81" s="147" t="str">
        <f>IFERROR('3a DTC_Other'!AX81-'3a DTC_Other'!AX38+AX38,"-")</f>
        <v>-</v>
      </c>
      <c r="AY81" s="147" t="str">
        <f>IFERROR('3a DTC_Other'!AY81-'3a DTC_Other'!AY38+AY38,"-")</f>
        <v>-</v>
      </c>
      <c r="AZ81" s="147" t="str">
        <f>IFERROR('3a DTC_Other'!AZ81-'3a DTC_Other'!AZ38+AZ38,"-")</f>
        <v>-</v>
      </c>
      <c r="BA81" s="147" t="str">
        <f>IFERROR('3a DTC_Other'!BA81-'3a DTC_Other'!BA38+BA38,"-")</f>
        <v>-</v>
      </c>
      <c r="BB81" s="147" t="str">
        <f>IFERROR('3a DTC_Other'!BB81-'3a DTC_Other'!BB38+BB38,"-")</f>
        <v>-</v>
      </c>
      <c r="BC81" s="147" t="str">
        <f>IFERROR('3a DTC_Other'!BC81-'3a DTC_Other'!BC38+BC38,"-")</f>
        <v>-</v>
      </c>
      <c r="BD81" s="147" t="str">
        <f>IFERROR('3a DTC_Other'!BD81-'3a DTC_Other'!BD38+BD38,"-")</f>
        <v>-</v>
      </c>
      <c r="BE81" s="147" t="str">
        <f>IFERROR('3a DTC_Other'!BE81-'3a DTC_Other'!BE38+BE38,"-")</f>
        <v>-</v>
      </c>
      <c r="BF81" s="147" t="str">
        <f>IFERROR('3a DTC_Other'!BF81-'3a DTC_Other'!BF38+BF38,"-")</f>
        <v>-</v>
      </c>
    </row>
    <row r="82" spans="1:58" x14ac:dyDescent="0.25">
      <c r="A82" s="241" t="s">
        <v>275</v>
      </c>
      <c r="B82" s="278"/>
      <c r="C82" s="281"/>
      <c r="D82" s="281"/>
      <c r="E82" s="281"/>
      <c r="F82" s="65" t="s">
        <v>66</v>
      </c>
      <c r="G82" s="66"/>
      <c r="H82" s="38"/>
      <c r="I82" s="142"/>
      <c r="J82" s="142"/>
      <c r="K82" s="142"/>
      <c r="L82" s="142"/>
      <c r="M82" s="142"/>
      <c r="N82" s="142"/>
      <c r="O82" s="142"/>
      <c r="P82" s="142"/>
      <c r="Q82" s="38"/>
      <c r="R82" s="63">
        <v>708.39</v>
      </c>
      <c r="S82" s="63">
        <v>786.55</v>
      </c>
      <c r="T82" s="63">
        <v>757.51</v>
      </c>
      <c r="U82" s="63">
        <v>754.25</v>
      </c>
      <c r="V82" s="63">
        <v>726.14</v>
      </c>
      <c r="W82" s="63">
        <v>805.6</v>
      </c>
      <c r="X82" s="63">
        <v>881.75</v>
      </c>
      <c r="Y82" s="63">
        <v>1234.9000000000001</v>
      </c>
      <c r="Z82" s="63">
        <v>2133.73</v>
      </c>
      <c r="AA82" s="63">
        <v>2857.58</v>
      </c>
      <c r="AB82" s="63">
        <v>2179.84</v>
      </c>
      <c r="AC82" s="63">
        <v>1339.61</v>
      </c>
      <c r="AD82" s="63">
        <v>1242.04</v>
      </c>
      <c r="AE82" s="63">
        <v>1296.01</v>
      </c>
      <c r="AF82" s="63">
        <f>IFERROR('3a DTC_Other'!AF82-'3a DTC_Other'!AF39+AF39,"-")</f>
        <v>1146.6745951250241</v>
      </c>
      <c r="AG82" s="147">
        <f>IFERROR('3a DTC_Other'!AG82-'3a DTC_Other'!AG39+AG39,"-")</f>
        <v>1056.8349693492794</v>
      </c>
      <c r="AH82" s="147" t="str">
        <f>IFERROR('3a DTC_Other'!AH82-'3a DTC_Other'!AH39+AH39,"-")</f>
        <v>-</v>
      </c>
      <c r="AI82" s="147" t="str">
        <f>IFERROR('3a DTC_Other'!AI82-'3a DTC_Other'!AI39+AI39,"-")</f>
        <v>-</v>
      </c>
      <c r="AJ82" s="147" t="str">
        <f>IFERROR('3a DTC_Other'!AJ82-'3a DTC_Other'!AJ39+AJ39,"-")</f>
        <v>-</v>
      </c>
      <c r="AK82" s="147" t="str">
        <f>IFERROR('3a DTC_Other'!AK82-'3a DTC_Other'!AK39+AK39,"-")</f>
        <v>-</v>
      </c>
      <c r="AL82" s="147" t="str">
        <f>IFERROR('3a DTC_Other'!AL82-'3a DTC_Other'!AL39+AL39,"-")</f>
        <v>-</v>
      </c>
      <c r="AM82" s="147" t="str">
        <f>IFERROR('3a DTC_Other'!AM82-'3a DTC_Other'!AM39+AM39,"-")</f>
        <v>-</v>
      </c>
      <c r="AN82" s="147" t="str">
        <f>IFERROR('3a DTC_Other'!AN82-'3a DTC_Other'!AN39+AN39,"-")</f>
        <v>-</v>
      </c>
      <c r="AO82" s="147" t="str">
        <f>IFERROR('3a DTC_Other'!AO82-'3a DTC_Other'!AO39+AO39,"-")</f>
        <v>-</v>
      </c>
      <c r="AP82" s="147" t="str">
        <f>IFERROR('3a DTC_Other'!AP82-'3a DTC_Other'!AP39+AP39,"-")</f>
        <v>-</v>
      </c>
      <c r="AQ82" s="147" t="str">
        <f>IFERROR('3a DTC_Other'!AQ82-'3a DTC_Other'!AQ39+AQ39,"-")</f>
        <v>-</v>
      </c>
      <c r="AR82" s="147" t="str">
        <f>IFERROR('3a DTC_Other'!AR82-'3a DTC_Other'!AR39+AR39,"-")</f>
        <v>-</v>
      </c>
      <c r="AS82" s="147" t="str">
        <f>IFERROR('3a DTC_Other'!AS82-'3a DTC_Other'!AS39+AS39,"-")</f>
        <v>-</v>
      </c>
      <c r="AT82" s="147" t="str">
        <f>IFERROR('3a DTC_Other'!AT82-'3a DTC_Other'!AT39+AT39,"-")</f>
        <v>-</v>
      </c>
      <c r="AU82" s="147" t="str">
        <f>IFERROR('3a DTC_Other'!AU82-'3a DTC_Other'!AU39+AU39,"-")</f>
        <v>-</v>
      </c>
      <c r="AV82" s="147" t="str">
        <f>IFERROR('3a DTC_Other'!AV82-'3a DTC_Other'!AV39+AV39,"-")</f>
        <v>-</v>
      </c>
      <c r="AW82" s="147" t="str">
        <f>IFERROR('3a DTC_Other'!AW82-'3a DTC_Other'!AW39+AW39,"-")</f>
        <v>-</v>
      </c>
      <c r="AX82" s="147" t="str">
        <f>IFERROR('3a DTC_Other'!AX82-'3a DTC_Other'!AX39+AX39,"-")</f>
        <v>-</v>
      </c>
      <c r="AY82" s="147" t="str">
        <f>IFERROR('3a DTC_Other'!AY82-'3a DTC_Other'!AY39+AY39,"-")</f>
        <v>-</v>
      </c>
      <c r="AZ82" s="147" t="str">
        <f>IFERROR('3a DTC_Other'!AZ82-'3a DTC_Other'!AZ39+AZ39,"-")</f>
        <v>-</v>
      </c>
      <c r="BA82" s="147" t="str">
        <f>IFERROR('3a DTC_Other'!BA82-'3a DTC_Other'!BA39+BA39,"-")</f>
        <v>-</v>
      </c>
      <c r="BB82" s="147" t="str">
        <f>IFERROR('3a DTC_Other'!BB82-'3a DTC_Other'!BB39+BB39,"-")</f>
        <v>-</v>
      </c>
      <c r="BC82" s="147" t="str">
        <f>IFERROR('3a DTC_Other'!BC82-'3a DTC_Other'!BC39+BC39,"-")</f>
        <v>-</v>
      </c>
      <c r="BD82" s="147" t="str">
        <f>IFERROR('3a DTC_Other'!BD82-'3a DTC_Other'!BD39+BD39,"-")</f>
        <v>-</v>
      </c>
      <c r="BE82" s="147" t="str">
        <f>IFERROR('3a DTC_Other'!BE82-'3a DTC_Other'!BE39+BE39,"-")</f>
        <v>-</v>
      </c>
      <c r="BF82" s="147" t="str">
        <f>IFERROR('3a DTC_Other'!BF82-'3a DTC_Other'!BF39+BF39,"-")</f>
        <v>-</v>
      </c>
    </row>
    <row r="83" spans="1:58" ht="14.45" customHeight="1" x14ac:dyDescent="0.25">
      <c r="A83" s="241" t="s">
        <v>276</v>
      </c>
      <c r="B83" s="279" t="s">
        <v>48</v>
      </c>
      <c r="C83" s="280"/>
      <c r="D83" s="280" t="s">
        <v>52</v>
      </c>
      <c r="E83" s="280" t="s">
        <v>205</v>
      </c>
      <c r="F83" s="17" t="s">
        <v>53</v>
      </c>
      <c r="G83" s="139"/>
      <c r="H83" s="38"/>
      <c r="I83" s="142"/>
      <c r="J83" s="142"/>
      <c r="K83" s="142"/>
      <c r="L83" s="142"/>
      <c r="M83" s="142"/>
      <c r="N83" s="142"/>
      <c r="O83" s="142"/>
      <c r="P83" s="142"/>
      <c r="Q83" s="38"/>
      <c r="R83" s="63">
        <v>514.88</v>
      </c>
      <c r="S83" s="63">
        <v>563.59</v>
      </c>
      <c r="T83" s="63">
        <v>512.16999999999996</v>
      </c>
      <c r="U83" s="63">
        <v>495.01</v>
      </c>
      <c r="V83" s="63">
        <v>432.76</v>
      </c>
      <c r="W83" s="63">
        <v>471.38</v>
      </c>
      <c r="X83" s="63">
        <v>552.91999999999996</v>
      </c>
      <c r="Y83" s="63">
        <v>933.79</v>
      </c>
      <c r="Z83" s="63">
        <v>1785.25</v>
      </c>
      <c r="AA83" s="63">
        <v>2050.1999999999998</v>
      </c>
      <c r="AB83" s="63">
        <v>1542.63</v>
      </c>
      <c r="AC83" s="63">
        <v>959.83</v>
      </c>
      <c r="AD83" s="63">
        <v>891.35</v>
      </c>
      <c r="AE83" s="63">
        <v>951.23</v>
      </c>
      <c r="AF83" s="63">
        <f>IFERROR('3a DTC_Other'!AF83-'3a DTC_Other'!AF40+AF40,"-")</f>
        <v>791.17843753773786</v>
      </c>
      <c r="AG83" s="147">
        <f>IFERROR('3a DTC_Other'!AG83-'3a DTC_Other'!AG40+AG40,"-")</f>
        <v>726.84465505755759</v>
      </c>
      <c r="AH83" s="147" t="str">
        <f>IFERROR('3a DTC_Other'!AH83-'3a DTC_Other'!AH40+AH40,"-")</f>
        <v>-</v>
      </c>
      <c r="AI83" s="147" t="str">
        <f>IFERROR('3a DTC_Other'!AI83-'3a DTC_Other'!AI40+AI40,"-")</f>
        <v>-</v>
      </c>
      <c r="AJ83" s="147" t="str">
        <f>IFERROR('3a DTC_Other'!AJ83-'3a DTC_Other'!AJ40+AJ40,"-")</f>
        <v>-</v>
      </c>
      <c r="AK83" s="147" t="str">
        <f>IFERROR('3a DTC_Other'!AK83-'3a DTC_Other'!AK40+AK40,"-")</f>
        <v>-</v>
      </c>
      <c r="AL83" s="147" t="str">
        <f>IFERROR('3a DTC_Other'!AL83-'3a DTC_Other'!AL40+AL40,"-")</f>
        <v>-</v>
      </c>
      <c r="AM83" s="147" t="str">
        <f>IFERROR('3a DTC_Other'!AM83-'3a DTC_Other'!AM40+AM40,"-")</f>
        <v>-</v>
      </c>
      <c r="AN83" s="147" t="str">
        <f>IFERROR('3a DTC_Other'!AN83-'3a DTC_Other'!AN40+AN40,"-")</f>
        <v>-</v>
      </c>
      <c r="AO83" s="147" t="str">
        <f>IFERROR('3a DTC_Other'!AO83-'3a DTC_Other'!AO40+AO40,"-")</f>
        <v>-</v>
      </c>
      <c r="AP83" s="147" t="str">
        <f>IFERROR('3a DTC_Other'!AP83-'3a DTC_Other'!AP40+AP40,"-")</f>
        <v>-</v>
      </c>
      <c r="AQ83" s="147" t="str">
        <f>IFERROR('3a DTC_Other'!AQ83-'3a DTC_Other'!AQ40+AQ40,"-")</f>
        <v>-</v>
      </c>
      <c r="AR83" s="147" t="str">
        <f>IFERROR('3a DTC_Other'!AR83-'3a DTC_Other'!AR40+AR40,"-")</f>
        <v>-</v>
      </c>
      <c r="AS83" s="147" t="str">
        <f>IFERROR('3a DTC_Other'!AS83-'3a DTC_Other'!AS40+AS40,"-")</f>
        <v>-</v>
      </c>
      <c r="AT83" s="147" t="str">
        <f>IFERROR('3a DTC_Other'!AT83-'3a DTC_Other'!AT40+AT40,"-")</f>
        <v>-</v>
      </c>
      <c r="AU83" s="147" t="str">
        <f>IFERROR('3a DTC_Other'!AU83-'3a DTC_Other'!AU40+AU40,"-")</f>
        <v>-</v>
      </c>
      <c r="AV83" s="147" t="str">
        <f>IFERROR('3a DTC_Other'!AV83-'3a DTC_Other'!AV40+AV40,"-")</f>
        <v>-</v>
      </c>
      <c r="AW83" s="147" t="str">
        <f>IFERROR('3a DTC_Other'!AW83-'3a DTC_Other'!AW40+AW40,"-")</f>
        <v>-</v>
      </c>
      <c r="AX83" s="147" t="str">
        <f>IFERROR('3a DTC_Other'!AX83-'3a DTC_Other'!AX40+AX40,"-")</f>
        <v>-</v>
      </c>
      <c r="AY83" s="147" t="str">
        <f>IFERROR('3a DTC_Other'!AY83-'3a DTC_Other'!AY40+AY40,"-")</f>
        <v>-</v>
      </c>
      <c r="AZ83" s="147" t="str">
        <f>IFERROR('3a DTC_Other'!AZ83-'3a DTC_Other'!AZ40+AZ40,"-")</f>
        <v>-</v>
      </c>
      <c r="BA83" s="147" t="str">
        <f>IFERROR('3a DTC_Other'!BA83-'3a DTC_Other'!BA40+BA40,"-")</f>
        <v>-</v>
      </c>
      <c r="BB83" s="147" t="str">
        <f>IFERROR('3a DTC_Other'!BB83-'3a DTC_Other'!BB40+BB40,"-")</f>
        <v>-</v>
      </c>
      <c r="BC83" s="147" t="str">
        <f>IFERROR('3a DTC_Other'!BC83-'3a DTC_Other'!BC40+BC40,"-")</f>
        <v>-</v>
      </c>
      <c r="BD83" s="147" t="str">
        <f>IFERROR('3a DTC_Other'!BD83-'3a DTC_Other'!BD40+BD40,"-")</f>
        <v>-</v>
      </c>
      <c r="BE83" s="147" t="str">
        <f>IFERROR('3a DTC_Other'!BE83-'3a DTC_Other'!BE40+BE40,"-")</f>
        <v>-</v>
      </c>
      <c r="BF83" s="147" t="str">
        <f>IFERROR('3a DTC_Other'!BF83-'3a DTC_Other'!BF40+BF40,"-")</f>
        <v>-</v>
      </c>
    </row>
    <row r="84" spans="1:58" x14ac:dyDescent="0.25">
      <c r="A84" s="241" t="s">
        <v>277</v>
      </c>
      <c r="B84" s="279"/>
      <c r="C84" s="281"/>
      <c r="D84" s="281"/>
      <c r="E84" s="281"/>
      <c r="F84" s="17" t="s">
        <v>54</v>
      </c>
      <c r="G84" s="66"/>
      <c r="H84" s="38"/>
      <c r="I84" s="142"/>
      <c r="J84" s="142"/>
      <c r="K84" s="142"/>
      <c r="L84" s="142"/>
      <c r="M84" s="142"/>
      <c r="N84" s="142"/>
      <c r="O84" s="142"/>
      <c r="P84" s="142"/>
      <c r="Q84" s="38"/>
      <c r="R84" s="63">
        <v>503.77</v>
      </c>
      <c r="S84" s="63">
        <v>555.70000000000005</v>
      </c>
      <c r="T84" s="63">
        <v>504.28</v>
      </c>
      <c r="U84" s="63">
        <v>485.75</v>
      </c>
      <c r="V84" s="63">
        <v>423.5</v>
      </c>
      <c r="W84" s="63">
        <v>461.24</v>
      </c>
      <c r="X84" s="63">
        <v>542.79</v>
      </c>
      <c r="Y84" s="63">
        <v>920.45</v>
      </c>
      <c r="Z84" s="63">
        <v>1770.71</v>
      </c>
      <c r="AA84" s="63">
        <v>2035.66</v>
      </c>
      <c r="AB84" s="63">
        <v>1533.17</v>
      </c>
      <c r="AC84" s="63">
        <v>950.36</v>
      </c>
      <c r="AD84" s="63">
        <v>881.94</v>
      </c>
      <c r="AE84" s="63">
        <v>941.82</v>
      </c>
      <c r="AF84" s="63">
        <f>IFERROR('3a DTC_Other'!AF84-'3a DTC_Other'!AF41+AF41,"-")</f>
        <v>798.65744698656158</v>
      </c>
      <c r="AG84" s="147">
        <f>IFERROR('3a DTC_Other'!AG84-'3a DTC_Other'!AG41+AG41,"-")</f>
        <v>734.3271199376893</v>
      </c>
      <c r="AH84" s="147" t="str">
        <f>IFERROR('3a DTC_Other'!AH84-'3a DTC_Other'!AH41+AH41,"-")</f>
        <v>-</v>
      </c>
      <c r="AI84" s="147" t="str">
        <f>IFERROR('3a DTC_Other'!AI84-'3a DTC_Other'!AI41+AI41,"-")</f>
        <v>-</v>
      </c>
      <c r="AJ84" s="147" t="str">
        <f>IFERROR('3a DTC_Other'!AJ84-'3a DTC_Other'!AJ41+AJ41,"-")</f>
        <v>-</v>
      </c>
      <c r="AK84" s="147" t="str">
        <f>IFERROR('3a DTC_Other'!AK84-'3a DTC_Other'!AK41+AK41,"-")</f>
        <v>-</v>
      </c>
      <c r="AL84" s="147" t="str">
        <f>IFERROR('3a DTC_Other'!AL84-'3a DTC_Other'!AL41+AL41,"-")</f>
        <v>-</v>
      </c>
      <c r="AM84" s="147" t="str">
        <f>IFERROR('3a DTC_Other'!AM84-'3a DTC_Other'!AM41+AM41,"-")</f>
        <v>-</v>
      </c>
      <c r="AN84" s="147" t="str">
        <f>IFERROR('3a DTC_Other'!AN84-'3a DTC_Other'!AN41+AN41,"-")</f>
        <v>-</v>
      </c>
      <c r="AO84" s="147" t="str">
        <f>IFERROR('3a DTC_Other'!AO84-'3a DTC_Other'!AO41+AO41,"-")</f>
        <v>-</v>
      </c>
      <c r="AP84" s="147" t="str">
        <f>IFERROR('3a DTC_Other'!AP84-'3a DTC_Other'!AP41+AP41,"-")</f>
        <v>-</v>
      </c>
      <c r="AQ84" s="147" t="str">
        <f>IFERROR('3a DTC_Other'!AQ84-'3a DTC_Other'!AQ41+AQ41,"-")</f>
        <v>-</v>
      </c>
      <c r="AR84" s="147" t="str">
        <f>IFERROR('3a DTC_Other'!AR84-'3a DTC_Other'!AR41+AR41,"-")</f>
        <v>-</v>
      </c>
      <c r="AS84" s="147" t="str">
        <f>IFERROR('3a DTC_Other'!AS84-'3a DTC_Other'!AS41+AS41,"-")</f>
        <v>-</v>
      </c>
      <c r="AT84" s="147" t="str">
        <f>IFERROR('3a DTC_Other'!AT84-'3a DTC_Other'!AT41+AT41,"-")</f>
        <v>-</v>
      </c>
      <c r="AU84" s="147" t="str">
        <f>IFERROR('3a DTC_Other'!AU84-'3a DTC_Other'!AU41+AU41,"-")</f>
        <v>-</v>
      </c>
      <c r="AV84" s="147" t="str">
        <f>IFERROR('3a DTC_Other'!AV84-'3a DTC_Other'!AV41+AV41,"-")</f>
        <v>-</v>
      </c>
      <c r="AW84" s="147" t="str">
        <f>IFERROR('3a DTC_Other'!AW84-'3a DTC_Other'!AW41+AW41,"-")</f>
        <v>-</v>
      </c>
      <c r="AX84" s="147" t="str">
        <f>IFERROR('3a DTC_Other'!AX84-'3a DTC_Other'!AX41+AX41,"-")</f>
        <v>-</v>
      </c>
      <c r="AY84" s="147" t="str">
        <f>IFERROR('3a DTC_Other'!AY84-'3a DTC_Other'!AY41+AY41,"-")</f>
        <v>-</v>
      </c>
      <c r="AZ84" s="147" t="str">
        <f>IFERROR('3a DTC_Other'!AZ84-'3a DTC_Other'!AZ41+AZ41,"-")</f>
        <v>-</v>
      </c>
      <c r="BA84" s="147" t="str">
        <f>IFERROR('3a DTC_Other'!BA84-'3a DTC_Other'!BA41+BA41,"-")</f>
        <v>-</v>
      </c>
      <c r="BB84" s="147" t="str">
        <f>IFERROR('3a DTC_Other'!BB84-'3a DTC_Other'!BB41+BB41,"-")</f>
        <v>-</v>
      </c>
      <c r="BC84" s="147" t="str">
        <f>IFERROR('3a DTC_Other'!BC84-'3a DTC_Other'!BC41+BC41,"-")</f>
        <v>-</v>
      </c>
      <c r="BD84" s="147" t="str">
        <f>IFERROR('3a DTC_Other'!BD84-'3a DTC_Other'!BD41+BD41,"-")</f>
        <v>-</v>
      </c>
      <c r="BE84" s="147" t="str">
        <f>IFERROR('3a DTC_Other'!BE84-'3a DTC_Other'!BE41+BE41,"-")</f>
        <v>-</v>
      </c>
      <c r="BF84" s="147" t="str">
        <f>IFERROR('3a DTC_Other'!BF84-'3a DTC_Other'!BF41+BF41,"-")</f>
        <v>-</v>
      </c>
    </row>
    <row r="85" spans="1:58" x14ac:dyDescent="0.25">
      <c r="A85" s="241" t="s">
        <v>278</v>
      </c>
      <c r="B85" s="279"/>
      <c r="C85" s="281"/>
      <c r="D85" s="281"/>
      <c r="E85" s="281"/>
      <c r="F85" s="17" t="s">
        <v>55</v>
      </c>
      <c r="G85" s="66"/>
      <c r="H85" s="38"/>
      <c r="I85" s="142"/>
      <c r="J85" s="142"/>
      <c r="K85" s="142"/>
      <c r="L85" s="142"/>
      <c r="M85" s="142"/>
      <c r="N85" s="142"/>
      <c r="O85" s="142"/>
      <c r="P85" s="142"/>
      <c r="Q85" s="38"/>
      <c r="R85" s="63">
        <v>505.15</v>
      </c>
      <c r="S85" s="63">
        <v>554.28</v>
      </c>
      <c r="T85" s="63">
        <v>502.86</v>
      </c>
      <c r="U85" s="63">
        <v>484.47</v>
      </c>
      <c r="V85" s="63">
        <v>422.22</v>
      </c>
      <c r="W85" s="63">
        <v>464.44</v>
      </c>
      <c r="X85" s="63">
        <v>545.98</v>
      </c>
      <c r="Y85" s="63">
        <v>926.66</v>
      </c>
      <c r="Z85" s="63">
        <v>1775.69</v>
      </c>
      <c r="AA85" s="63">
        <v>2040.64</v>
      </c>
      <c r="AB85" s="63">
        <v>1534.22</v>
      </c>
      <c r="AC85" s="63">
        <v>951.41</v>
      </c>
      <c r="AD85" s="63">
        <v>882.98</v>
      </c>
      <c r="AE85" s="63">
        <v>942.86</v>
      </c>
      <c r="AF85" s="63">
        <f>IFERROR('3a DTC_Other'!AF85-'3a DTC_Other'!AF42+AF42,"-")</f>
        <v>797.13461804767348</v>
      </c>
      <c r="AG85" s="147">
        <f>IFERROR('3a DTC_Other'!AG85-'3a DTC_Other'!AG42+AG42,"-")</f>
        <v>732.81086560624283</v>
      </c>
      <c r="AH85" s="147" t="str">
        <f>IFERROR('3a DTC_Other'!AH85-'3a DTC_Other'!AH42+AH42,"-")</f>
        <v>-</v>
      </c>
      <c r="AI85" s="147" t="str">
        <f>IFERROR('3a DTC_Other'!AI85-'3a DTC_Other'!AI42+AI42,"-")</f>
        <v>-</v>
      </c>
      <c r="AJ85" s="147" t="str">
        <f>IFERROR('3a DTC_Other'!AJ85-'3a DTC_Other'!AJ42+AJ42,"-")</f>
        <v>-</v>
      </c>
      <c r="AK85" s="147" t="str">
        <f>IFERROR('3a DTC_Other'!AK85-'3a DTC_Other'!AK42+AK42,"-")</f>
        <v>-</v>
      </c>
      <c r="AL85" s="147" t="str">
        <f>IFERROR('3a DTC_Other'!AL85-'3a DTC_Other'!AL42+AL42,"-")</f>
        <v>-</v>
      </c>
      <c r="AM85" s="147" t="str">
        <f>IFERROR('3a DTC_Other'!AM85-'3a DTC_Other'!AM42+AM42,"-")</f>
        <v>-</v>
      </c>
      <c r="AN85" s="147" t="str">
        <f>IFERROR('3a DTC_Other'!AN85-'3a DTC_Other'!AN42+AN42,"-")</f>
        <v>-</v>
      </c>
      <c r="AO85" s="147" t="str">
        <f>IFERROR('3a DTC_Other'!AO85-'3a DTC_Other'!AO42+AO42,"-")</f>
        <v>-</v>
      </c>
      <c r="AP85" s="147" t="str">
        <f>IFERROR('3a DTC_Other'!AP85-'3a DTC_Other'!AP42+AP42,"-")</f>
        <v>-</v>
      </c>
      <c r="AQ85" s="147" t="str">
        <f>IFERROR('3a DTC_Other'!AQ85-'3a DTC_Other'!AQ42+AQ42,"-")</f>
        <v>-</v>
      </c>
      <c r="AR85" s="147" t="str">
        <f>IFERROR('3a DTC_Other'!AR85-'3a DTC_Other'!AR42+AR42,"-")</f>
        <v>-</v>
      </c>
      <c r="AS85" s="147" t="str">
        <f>IFERROR('3a DTC_Other'!AS85-'3a DTC_Other'!AS42+AS42,"-")</f>
        <v>-</v>
      </c>
      <c r="AT85" s="147" t="str">
        <f>IFERROR('3a DTC_Other'!AT85-'3a DTC_Other'!AT42+AT42,"-")</f>
        <v>-</v>
      </c>
      <c r="AU85" s="147" t="str">
        <f>IFERROR('3a DTC_Other'!AU85-'3a DTC_Other'!AU42+AU42,"-")</f>
        <v>-</v>
      </c>
      <c r="AV85" s="147" t="str">
        <f>IFERROR('3a DTC_Other'!AV85-'3a DTC_Other'!AV42+AV42,"-")</f>
        <v>-</v>
      </c>
      <c r="AW85" s="147" t="str">
        <f>IFERROR('3a DTC_Other'!AW85-'3a DTC_Other'!AW42+AW42,"-")</f>
        <v>-</v>
      </c>
      <c r="AX85" s="147" t="str">
        <f>IFERROR('3a DTC_Other'!AX85-'3a DTC_Other'!AX42+AX42,"-")</f>
        <v>-</v>
      </c>
      <c r="AY85" s="147" t="str">
        <f>IFERROR('3a DTC_Other'!AY85-'3a DTC_Other'!AY42+AY42,"-")</f>
        <v>-</v>
      </c>
      <c r="AZ85" s="147" t="str">
        <f>IFERROR('3a DTC_Other'!AZ85-'3a DTC_Other'!AZ42+AZ42,"-")</f>
        <v>-</v>
      </c>
      <c r="BA85" s="147" t="str">
        <f>IFERROR('3a DTC_Other'!BA85-'3a DTC_Other'!BA42+BA42,"-")</f>
        <v>-</v>
      </c>
      <c r="BB85" s="147" t="str">
        <f>IFERROR('3a DTC_Other'!BB85-'3a DTC_Other'!BB42+BB42,"-")</f>
        <v>-</v>
      </c>
      <c r="BC85" s="147" t="str">
        <f>IFERROR('3a DTC_Other'!BC85-'3a DTC_Other'!BC42+BC42,"-")</f>
        <v>-</v>
      </c>
      <c r="BD85" s="147" t="str">
        <f>IFERROR('3a DTC_Other'!BD85-'3a DTC_Other'!BD42+BD42,"-")</f>
        <v>-</v>
      </c>
      <c r="BE85" s="147" t="str">
        <f>IFERROR('3a DTC_Other'!BE85-'3a DTC_Other'!BE42+BE42,"-")</f>
        <v>-</v>
      </c>
      <c r="BF85" s="147" t="str">
        <f>IFERROR('3a DTC_Other'!BF85-'3a DTC_Other'!BF42+BF42,"-")</f>
        <v>-</v>
      </c>
    </row>
    <row r="86" spans="1:58" x14ac:dyDescent="0.25">
      <c r="A86" s="241" t="s">
        <v>279</v>
      </c>
      <c r="B86" s="279"/>
      <c r="C86" s="281"/>
      <c r="D86" s="281"/>
      <c r="E86" s="281"/>
      <c r="F86" s="17" t="s">
        <v>56</v>
      </c>
      <c r="G86" s="66"/>
      <c r="H86" s="38"/>
      <c r="I86" s="142"/>
      <c r="J86" s="142"/>
      <c r="K86" s="142"/>
      <c r="L86" s="142"/>
      <c r="M86" s="142"/>
      <c r="N86" s="142"/>
      <c r="O86" s="142"/>
      <c r="P86" s="142"/>
      <c r="Q86" s="38"/>
      <c r="R86" s="63">
        <v>510.61</v>
      </c>
      <c r="S86" s="63">
        <v>557.44000000000005</v>
      </c>
      <c r="T86" s="63">
        <v>506.02</v>
      </c>
      <c r="U86" s="63">
        <v>497.67</v>
      </c>
      <c r="V86" s="63">
        <v>435.43</v>
      </c>
      <c r="W86" s="63">
        <v>467.63</v>
      </c>
      <c r="X86" s="63">
        <v>549.16999999999996</v>
      </c>
      <c r="Y86" s="63">
        <v>933.07</v>
      </c>
      <c r="Z86" s="63">
        <v>1779.5</v>
      </c>
      <c r="AA86" s="63">
        <v>2044.45</v>
      </c>
      <c r="AB86" s="63">
        <v>1536.97</v>
      </c>
      <c r="AC86" s="63">
        <v>954.17</v>
      </c>
      <c r="AD86" s="63">
        <v>885.72</v>
      </c>
      <c r="AE86" s="63">
        <v>945.6</v>
      </c>
      <c r="AF86" s="63">
        <f>IFERROR('3a DTC_Other'!AF86-'3a DTC_Other'!AF43+AF43,"-")</f>
        <v>790.78909511442487</v>
      </c>
      <c r="AG86" s="147">
        <f>IFERROR('3a DTC_Other'!AG86-'3a DTC_Other'!AG43+AG43,"-")</f>
        <v>726.54939079561871</v>
      </c>
      <c r="AH86" s="147" t="str">
        <f>IFERROR('3a DTC_Other'!AH86-'3a DTC_Other'!AH43+AH43,"-")</f>
        <v>-</v>
      </c>
      <c r="AI86" s="147" t="str">
        <f>IFERROR('3a DTC_Other'!AI86-'3a DTC_Other'!AI43+AI43,"-")</f>
        <v>-</v>
      </c>
      <c r="AJ86" s="147" t="str">
        <f>IFERROR('3a DTC_Other'!AJ86-'3a DTC_Other'!AJ43+AJ43,"-")</f>
        <v>-</v>
      </c>
      <c r="AK86" s="147" t="str">
        <f>IFERROR('3a DTC_Other'!AK86-'3a DTC_Other'!AK43+AK43,"-")</f>
        <v>-</v>
      </c>
      <c r="AL86" s="147" t="str">
        <f>IFERROR('3a DTC_Other'!AL86-'3a DTC_Other'!AL43+AL43,"-")</f>
        <v>-</v>
      </c>
      <c r="AM86" s="147" t="str">
        <f>IFERROR('3a DTC_Other'!AM86-'3a DTC_Other'!AM43+AM43,"-")</f>
        <v>-</v>
      </c>
      <c r="AN86" s="147" t="str">
        <f>IFERROR('3a DTC_Other'!AN86-'3a DTC_Other'!AN43+AN43,"-")</f>
        <v>-</v>
      </c>
      <c r="AO86" s="147" t="str">
        <f>IFERROR('3a DTC_Other'!AO86-'3a DTC_Other'!AO43+AO43,"-")</f>
        <v>-</v>
      </c>
      <c r="AP86" s="147" t="str">
        <f>IFERROR('3a DTC_Other'!AP86-'3a DTC_Other'!AP43+AP43,"-")</f>
        <v>-</v>
      </c>
      <c r="AQ86" s="147" t="str">
        <f>IFERROR('3a DTC_Other'!AQ86-'3a DTC_Other'!AQ43+AQ43,"-")</f>
        <v>-</v>
      </c>
      <c r="AR86" s="147" t="str">
        <f>IFERROR('3a DTC_Other'!AR86-'3a DTC_Other'!AR43+AR43,"-")</f>
        <v>-</v>
      </c>
      <c r="AS86" s="147" t="str">
        <f>IFERROR('3a DTC_Other'!AS86-'3a DTC_Other'!AS43+AS43,"-")</f>
        <v>-</v>
      </c>
      <c r="AT86" s="147" t="str">
        <f>IFERROR('3a DTC_Other'!AT86-'3a DTC_Other'!AT43+AT43,"-")</f>
        <v>-</v>
      </c>
      <c r="AU86" s="147" t="str">
        <f>IFERROR('3a DTC_Other'!AU86-'3a DTC_Other'!AU43+AU43,"-")</f>
        <v>-</v>
      </c>
      <c r="AV86" s="147" t="str">
        <f>IFERROR('3a DTC_Other'!AV86-'3a DTC_Other'!AV43+AV43,"-")</f>
        <v>-</v>
      </c>
      <c r="AW86" s="147" t="str">
        <f>IFERROR('3a DTC_Other'!AW86-'3a DTC_Other'!AW43+AW43,"-")</f>
        <v>-</v>
      </c>
      <c r="AX86" s="147" t="str">
        <f>IFERROR('3a DTC_Other'!AX86-'3a DTC_Other'!AX43+AX43,"-")</f>
        <v>-</v>
      </c>
      <c r="AY86" s="147" t="str">
        <f>IFERROR('3a DTC_Other'!AY86-'3a DTC_Other'!AY43+AY43,"-")</f>
        <v>-</v>
      </c>
      <c r="AZ86" s="147" t="str">
        <f>IFERROR('3a DTC_Other'!AZ86-'3a DTC_Other'!AZ43+AZ43,"-")</f>
        <v>-</v>
      </c>
      <c r="BA86" s="147" t="str">
        <f>IFERROR('3a DTC_Other'!BA86-'3a DTC_Other'!BA43+BA43,"-")</f>
        <v>-</v>
      </c>
      <c r="BB86" s="147" t="str">
        <f>IFERROR('3a DTC_Other'!BB86-'3a DTC_Other'!BB43+BB43,"-")</f>
        <v>-</v>
      </c>
      <c r="BC86" s="147" t="str">
        <f>IFERROR('3a DTC_Other'!BC86-'3a DTC_Other'!BC43+BC43,"-")</f>
        <v>-</v>
      </c>
      <c r="BD86" s="147" t="str">
        <f>IFERROR('3a DTC_Other'!BD86-'3a DTC_Other'!BD43+BD43,"-")</f>
        <v>-</v>
      </c>
      <c r="BE86" s="147" t="str">
        <f>IFERROR('3a DTC_Other'!BE86-'3a DTC_Other'!BE43+BE43,"-")</f>
        <v>-</v>
      </c>
      <c r="BF86" s="147" t="str">
        <f>IFERROR('3a DTC_Other'!BF86-'3a DTC_Other'!BF43+BF43,"-")</f>
        <v>-</v>
      </c>
    </row>
    <row r="87" spans="1:58" x14ac:dyDescent="0.25">
      <c r="A87" s="241" t="s">
        <v>280</v>
      </c>
      <c r="B87" s="279"/>
      <c r="C87" s="281"/>
      <c r="D87" s="281"/>
      <c r="E87" s="281"/>
      <c r="F87" s="17" t="s">
        <v>57</v>
      </c>
      <c r="G87" s="66"/>
      <c r="H87" s="38"/>
      <c r="I87" s="142"/>
      <c r="J87" s="142"/>
      <c r="K87" s="142"/>
      <c r="L87" s="142"/>
      <c r="M87" s="142"/>
      <c r="N87" s="142"/>
      <c r="O87" s="142"/>
      <c r="P87" s="142"/>
      <c r="Q87" s="38"/>
      <c r="R87" s="63">
        <v>530.24</v>
      </c>
      <c r="S87" s="63">
        <v>581.19000000000005</v>
      </c>
      <c r="T87" s="63">
        <v>529.77</v>
      </c>
      <c r="U87" s="63">
        <v>510.08</v>
      </c>
      <c r="V87" s="63">
        <v>447.84</v>
      </c>
      <c r="W87" s="63">
        <v>485.66</v>
      </c>
      <c r="X87" s="63">
        <v>567.20000000000005</v>
      </c>
      <c r="Y87" s="63">
        <v>949.47</v>
      </c>
      <c r="Z87" s="63">
        <v>1800.12</v>
      </c>
      <c r="AA87" s="63">
        <v>2065.0700000000002</v>
      </c>
      <c r="AB87" s="63">
        <v>1553.41</v>
      </c>
      <c r="AC87" s="63">
        <v>970.61</v>
      </c>
      <c r="AD87" s="63">
        <v>902.07</v>
      </c>
      <c r="AE87" s="63">
        <v>961.96</v>
      </c>
      <c r="AF87" s="63">
        <f>IFERROR('3a DTC_Other'!AF87-'3a DTC_Other'!AF44+AF44,"-")</f>
        <v>806.51081419121022</v>
      </c>
      <c r="AG87" s="147">
        <f>IFERROR('3a DTC_Other'!AG87-'3a DTC_Other'!AG44+AG44,"-")</f>
        <v>742.29944813357554</v>
      </c>
      <c r="AH87" s="147" t="str">
        <f>IFERROR('3a DTC_Other'!AH87-'3a DTC_Other'!AH44+AH44,"-")</f>
        <v>-</v>
      </c>
      <c r="AI87" s="147" t="str">
        <f>IFERROR('3a DTC_Other'!AI87-'3a DTC_Other'!AI44+AI44,"-")</f>
        <v>-</v>
      </c>
      <c r="AJ87" s="147" t="str">
        <f>IFERROR('3a DTC_Other'!AJ87-'3a DTC_Other'!AJ44+AJ44,"-")</f>
        <v>-</v>
      </c>
      <c r="AK87" s="147" t="str">
        <f>IFERROR('3a DTC_Other'!AK87-'3a DTC_Other'!AK44+AK44,"-")</f>
        <v>-</v>
      </c>
      <c r="AL87" s="147" t="str">
        <f>IFERROR('3a DTC_Other'!AL87-'3a DTC_Other'!AL44+AL44,"-")</f>
        <v>-</v>
      </c>
      <c r="AM87" s="147" t="str">
        <f>IFERROR('3a DTC_Other'!AM87-'3a DTC_Other'!AM44+AM44,"-")</f>
        <v>-</v>
      </c>
      <c r="AN87" s="147" t="str">
        <f>IFERROR('3a DTC_Other'!AN87-'3a DTC_Other'!AN44+AN44,"-")</f>
        <v>-</v>
      </c>
      <c r="AO87" s="147" t="str">
        <f>IFERROR('3a DTC_Other'!AO87-'3a DTC_Other'!AO44+AO44,"-")</f>
        <v>-</v>
      </c>
      <c r="AP87" s="147" t="str">
        <f>IFERROR('3a DTC_Other'!AP87-'3a DTC_Other'!AP44+AP44,"-")</f>
        <v>-</v>
      </c>
      <c r="AQ87" s="147" t="str">
        <f>IFERROR('3a DTC_Other'!AQ87-'3a DTC_Other'!AQ44+AQ44,"-")</f>
        <v>-</v>
      </c>
      <c r="AR87" s="147" t="str">
        <f>IFERROR('3a DTC_Other'!AR87-'3a DTC_Other'!AR44+AR44,"-")</f>
        <v>-</v>
      </c>
      <c r="AS87" s="147" t="str">
        <f>IFERROR('3a DTC_Other'!AS87-'3a DTC_Other'!AS44+AS44,"-")</f>
        <v>-</v>
      </c>
      <c r="AT87" s="147" t="str">
        <f>IFERROR('3a DTC_Other'!AT87-'3a DTC_Other'!AT44+AT44,"-")</f>
        <v>-</v>
      </c>
      <c r="AU87" s="147" t="str">
        <f>IFERROR('3a DTC_Other'!AU87-'3a DTC_Other'!AU44+AU44,"-")</f>
        <v>-</v>
      </c>
      <c r="AV87" s="147" t="str">
        <f>IFERROR('3a DTC_Other'!AV87-'3a DTC_Other'!AV44+AV44,"-")</f>
        <v>-</v>
      </c>
      <c r="AW87" s="147" t="str">
        <f>IFERROR('3a DTC_Other'!AW87-'3a DTC_Other'!AW44+AW44,"-")</f>
        <v>-</v>
      </c>
      <c r="AX87" s="147" t="str">
        <f>IFERROR('3a DTC_Other'!AX87-'3a DTC_Other'!AX44+AX44,"-")</f>
        <v>-</v>
      </c>
      <c r="AY87" s="147" t="str">
        <f>IFERROR('3a DTC_Other'!AY87-'3a DTC_Other'!AY44+AY44,"-")</f>
        <v>-</v>
      </c>
      <c r="AZ87" s="147" t="str">
        <f>IFERROR('3a DTC_Other'!AZ87-'3a DTC_Other'!AZ44+AZ44,"-")</f>
        <v>-</v>
      </c>
      <c r="BA87" s="147" t="str">
        <f>IFERROR('3a DTC_Other'!BA87-'3a DTC_Other'!BA44+BA44,"-")</f>
        <v>-</v>
      </c>
      <c r="BB87" s="147" t="str">
        <f>IFERROR('3a DTC_Other'!BB87-'3a DTC_Other'!BB44+BB44,"-")</f>
        <v>-</v>
      </c>
      <c r="BC87" s="147" t="str">
        <f>IFERROR('3a DTC_Other'!BC87-'3a DTC_Other'!BC44+BC44,"-")</f>
        <v>-</v>
      </c>
      <c r="BD87" s="147" t="str">
        <f>IFERROR('3a DTC_Other'!BD87-'3a DTC_Other'!BD44+BD44,"-")</f>
        <v>-</v>
      </c>
      <c r="BE87" s="147" t="str">
        <f>IFERROR('3a DTC_Other'!BE87-'3a DTC_Other'!BE44+BE44,"-")</f>
        <v>-</v>
      </c>
      <c r="BF87" s="147" t="str">
        <f>IFERROR('3a DTC_Other'!BF87-'3a DTC_Other'!BF44+BF44,"-")</f>
        <v>-</v>
      </c>
    </row>
    <row r="88" spans="1:58" x14ac:dyDescent="0.25">
      <c r="A88" s="241" t="s">
        <v>281</v>
      </c>
      <c r="B88" s="279"/>
      <c r="C88" s="281"/>
      <c r="D88" s="281"/>
      <c r="E88" s="281"/>
      <c r="F88" s="17" t="s">
        <v>58</v>
      </c>
      <c r="G88" s="66"/>
      <c r="H88" s="38"/>
      <c r="I88" s="142"/>
      <c r="J88" s="142"/>
      <c r="K88" s="142"/>
      <c r="L88" s="142"/>
      <c r="M88" s="142"/>
      <c r="N88" s="142"/>
      <c r="O88" s="142"/>
      <c r="P88" s="142"/>
      <c r="Q88" s="38"/>
      <c r="R88" s="63">
        <v>510.6</v>
      </c>
      <c r="S88" s="63">
        <v>557.44000000000005</v>
      </c>
      <c r="T88" s="63">
        <v>506.02</v>
      </c>
      <c r="U88" s="63">
        <v>497.65</v>
      </c>
      <c r="V88" s="63">
        <v>435.4</v>
      </c>
      <c r="W88" s="63">
        <v>467.61</v>
      </c>
      <c r="X88" s="63">
        <v>549.15</v>
      </c>
      <c r="Y88" s="63">
        <v>933.04</v>
      </c>
      <c r="Z88" s="63">
        <v>1779.47</v>
      </c>
      <c r="AA88" s="63">
        <v>2044.42</v>
      </c>
      <c r="AB88" s="63">
        <v>1536.96</v>
      </c>
      <c r="AC88" s="63">
        <v>954.16</v>
      </c>
      <c r="AD88" s="63">
        <v>885.71</v>
      </c>
      <c r="AE88" s="63">
        <v>945.59</v>
      </c>
      <c r="AF88" s="63">
        <f>IFERROR('3a DTC_Other'!AF88-'3a DTC_Other'!AF45+AF45,"-")</f>
        <v>791.09608983648604</v>
      </c>
      <c r="AG88" s="147">
        <f>IFERROR('3a DTC_Other'!AG88-'3a DTC_Other'!AG45+AG45,"-")</f>
        <v>726.80803675548009</v>
      </c>
      <c r="AH88" s="147" t="str">
        <f>IFERROR('3a DTC_Other'!AH88-'3a DTC_Other'!AH45+AH45,"-")</f>
        <v>-</v>
      </c>
      <c r="AI88" s="147" t="str">
        <f>IFERROR('3a DTC_Other'!AI88-'3a DTC_Other'!AI45+AI45,"-")</f>
        <v>-</v>
      </c>
      <c r="AJ88" s="147" t="str">
        <f>IFERROR('3a DTC_Other'!AJ88-'3a DTC_Other'!AJ45+AJ45,"-")</f>
        <v>-</v>
      </c>
      <c r="AK88" s="147" t="str">
        <f>IFERROR('3a DTC_Other'!AK88-'3a DTC_Other'!AK45+AK45,"-")</f>
        <v>-</v>
      </c>
      <c r="AL88" s="147" t="str">
        <f>IFERROR('3a DTC_Other'!AL88-'3a DTC_Other'!AL45+AL45,"-")</f>
        <v>-</v>
      </c>
      <c r="AM88" s="147" t="str">
        <f>IFERROR('3a DTC_Other'!AM88-'3a DTC_Other'!AM45+AM45,"-")</f>
        <v>-</v>
      </c>
      <c r="AN88" s="147" t="str">
        <f>IFERROR('3a DTC_Other'!AN88-'3a DTC_Other'!AN45+AN45,"-")</f>
        <v>-</v>
      </c>
      <c r="AO88" s="147" t="str">
        <f>IFERROR('3a DTC_Other'!AO88-'3a DTC_Other'!AO45+AO45,"-")</f>
        <v>-</v>
      </c>
      <c r="AP88" s="147" t="str">
        <f>IFERROR('3a DTC_Other'!AP88-'3a DTC_Other'!AP45+AP45,"-")</f>
        <v>-</v>
      </c>
      <c r="AQ88" s="147" t="str">
        <f>IFERROR('3a DTC_Other'!AQ88-'3a DTC_Other'!AQ45+AQ45,"-")</f>
        <v>-</v>
      </c>
      <c r="AR88" s="147" t="str">
        <f>IFERROR('3a DTC_Other'!AR88-'3a DTC_Other'!AR45+AR45,"-")</f>
        <v>-</v>
      </c>
      <c r="AS88" s="147" t="str">
        <f>IFERROR('3a DTC_Other'!AS88-'3a DTC_Other'!AS45+AS45,"-")</f>
        <v>-</v>
      </c>
      <c r="AT88" s="147" t="str">
        <f>IFERROR('3a DTC_Other'!AT88-'3a DTC_Other'!AT45+AT45,"-")</f>
        <v>-</v>
      </c>
      <c r="AU88" s="147" t="str">
        <f>IFERROR('3a DTC_Other'!AU88-'3a DTC_Other'!AU45+AU45,"-")</f>
        <v>-</v>
      </c>
      <c r="AV88" s="147" t="str">
        <f>IFERROR('3a DTC_Other'!AV88-'3a DTC_Other'!AV45+AV45,"-")</f>
        <v>-</v>
      </c>
      <c r="AW88" s="147" t="str">
        <f>IFERROR('3a DTC_Other'!AW88-'3a DTC_Other'!AW45+AW45,"-")</f>
        <v>-</v>
      </c>
      <c r="AX88" s="147" t="str">
        <f>IFERROR('3a DTC_Other'!AX88-'3a DTC_Other'!AX45+AX45,"-")</f>
        <v>-</v>
      </c>
      <c r="AY88" s="147" t="str">
        <f>IFERROR('3a DTC_Other'!AY88-'3a DTC_Other'!AY45+AY45,"-")</f>
        <v>-</v>
      </c>
      <c r="AZ88" s="147" t="str">
        <f>IFERROR('3a DTC_Other'!AZ88-'3a DTC_Other'!AZ45+AZ45,"-")</f>
        <v>-</v>
      </c>
      <c r="BA88" s="147" t="str">
        <f>IFERROR('3a DTC_Other'!BA88-'3a DTC_Other'!BA45+BA45,"-")</f>
        <v>-</v>
      </c>
      <c r="BB88" s="147" t="str">
        <f>IFERROR('3a DTC_Other'!BB88-'3a DTC_Other'!BB45+BB45,"-")</f>
        <v>-</v>
      </c>
      <c r="BC88" s="147" t="str">
        <f>IFERROR('3a DTC_Other'!BC88-'3a DTC_Other'!BC45+BC45,"-")</f>
        <v>-</v>
      </c>
      <c r="BD88" s="147" t="str">
        <f>IFERROR('3a DTC_Other'!BD88-'3a DTC_Other'!BD45+BD45,"-")</f>
        <v>-</v>
      </c>
      <c r="BE88" s="147" t="str">
        <f>IFERROR('3a DTC_Other'!BE88-'3a DTC_Other'!BE45+BE45,"-")</f>
        <v>-</v>
      </c>
      <c r="BF88" s="147" t="str">
        <f>IFERROR('3a DTC_Other'!BF88-'3a DTC_Other'!BF45+BF45,"-")</f>
        <v>-</v>
      </c>
    </row>
    <row r="89" spans="1:58" x14ac:dyDescent="0.25">
      <c r="A89" s="241" t="s">
        <v>282</v>
      </c>
      <c r="B89" s="279"/>
      <c r="C89" s="281"/>
      <c r="D89" s="281"/>
      <c r="E89" s="281"/>
      <c r="F89" s="17" t="s">
        <v>59</v>
      </c>
      <c r="G89" s="66"/>
      <c r="H89" s="38"/>
      <c r="I89" s="142"/>
      <c r="J89" s="142"/>
      <c r="K89" s="142"/>
      <c r="L89" s="142"/>
      <c r="M89" s="142"/>
      <c r="N89" s="142"/>
      <c r="O89" s="142"/>
      <c r="P89" s="142"/>
      <c r="Q89" s="38"/>
      <c r="R89" s="63">
        <v>516.54</v>
      </c>
      <c r="S89" s="63">
        <v>567.23</v>
      </c>
      <c r="T89" s="63">
        <v>515.80999999999995</v>
      </c>
      <c r="U89" s="63">
        <v>496.85</v>
      </c>
      <c r="V89" s="63">
        <v>434.6</v>
      </c>
      <c r="W89" s="63">
        <v>473.91</v>
      </c>
      <c r="X89" s="63">
        <v>555.45000000000005</v>
      </c>
      <c r="Y89" s="63">
        <v>936.39</v>
      </c>
      <c r="Z89" s="63">
        <v>1787.09</v>
      </c>
      <c r="AA89" s="63">
        <v>2052.04</v>
      </c>
      <c r="AB89" s="63">
        <v>1546.16</v>
      </c>
      <c r="AC89" s="63">
        <v>963.36</v>
      </c>
      <c r="AD89" s="63">
        <v>894.86</v>
      </c>
      <c r="AE89" s="63">
        <v>954.74</v>
      </c>
      <c r="AF89" s="63">
        <f>IFERROR('3a DTC_Other'!AF89-'3a DTC_Other'!AF46+AF46,"-")</f>
        <v>798.17981037183768</v>
      </c>
      <c r="AG89" s="147">
        <f>IFERROR('3a DTC_Other'!AG89-'3a DTC_Other'!AG46+AG46,"-")</f>
        <v>733.86141249875539</v>
      </c>
      <c r="AH89" s="147" t="str">
        <f>IFERROR('3a DTC_Other'!AH89-'3a DTC_Other'!AH46+AH46,"-")</f>
        <v>-</v>
      </c>
      <c r="AI89" s="147" t="str">
        <f>IFERROR('3a DTC_Other'!AI89-'3a DTC_Other'!AI46+AI46,"-")</f>
        <v>-</v>
      </c>
      <c r="AJ89" s="147" t="str">
        <f>IFERROR('3a DTC_Other'!AJ89-'3a DTC_Other'!AJ46+AJ46,"-")</f>
        <v>-</v>
      </c>
      <c r="AK89" s="147" t="str">
        <f>IFERROR('3a DTC_Other'!AK89-'3a DTC_Other'!AK46+AK46,"-")</f>
        <v>-</v>
      </c>
      <c r="AL89" s="147" t="str">
        <f>IFERROR('3a DTC_Other'!AL89-'3a DTC_Other'!AL46+AL46,"-")</f>
        <v>-</v>
      </c>
      <c r="AM89" s="147" t="str">
        <f>IFERROR('3a DTC_Other'!AM89-'3a DTC_Other'!AM46+AM46,"-")</f>
        <v>-</v>
      </c>
      <c r="AN89" s="147" t="str">
        <f>IFERROR('3a DTC_Other'!AN89-'3a DTC_Other'!AN46+AN46,"-")</f>
        <v>-</v>
      </c>
      <c r="AO89" s="147" t="str">
        <f>IFERROR('3a DTC_Other'!AO89-'3a DTC_Other'!AO46+AO46,"-")</f>
        <v>-</v>
      </c>
      <c r="AP89" s="147" t="str">
        <f>IFERROR('3a DTC_Other'!AP89-'3a DTC_Other'!AP46+AP46,"-")</f>
        <v>-</v>
      </c>
      <c r="AQ89" s="147" t="str">
        <f>IFERROR('3a DTC_Other'!AQ89-'3a DTC_Other'!AQ46+AQ46,"-")</f>
        <v>-</v>
      </c>
      <c r="AR89" s="147" t="str">
        <f>IFERROR('3a DTC_Other'!AR89-'3a DTC_Other'!AR46+AR46,"-")</f>
        <v>-</v>
      </c>
      <c r="AS89" s="147" t="str">
        <f>IFERROR('3a DTC_Other'!AS89-'3a DTC_Other'!AS46+AS46,"-")</f>
        <v>-</v>
      </c>
      <c r="AT89" s="147" t="str">
        <f>IFERROR('3a DTC_Other'!AT89-'3a DTC_Other'!AT46+AT46,"-")</f>
        <v>-</v>
      </c>
      <c r="AU89" s="147" t="str">
        <f>IFERROR('3a DTC_Other'!AU89-'3a DTC_Other'!AU46+AU46,"-")</f>
        <v>-</v>
      </c>
      <c r="AV89" s="147" t="str">
        <f>IFERROR('3a DTC_Other'!AV89-'3a DTC_Other'!AV46+AV46,"-")</f>
        <v>-</v>
      </c>
      <c r="AW89" s="147" t="str">
        <f>IFERROR('3a DTC_Other'!AW89-'3a DTC_Other'!AW46+AW46,"-")</f>
        <v>-</v>
      </c>
      <c r="AX89" s="147" t="str">
        <f>IFERROR('3a DTC_Other'!AX89-'3a DTC_Other'!AX46+AX46,"-")</f>
        <v>-</v>
      </c>
      <c r="AY89" s="147" t="str">
        <f>IFERROR('3a DTC_Other'!AY89-'3a DTC_Other'!AY46+AY46,"-")</f>
        <v>-</v>
      </c>
      <c r="AZ89" s="147" t="str">
        <f>IFERROR('3a DTC_Other'!AZ89-'3a DTC_Other'!AZ46+AZ46,"-")</f>
        <v>-</v>
      </c>
      <c r="BA89" s="147" t="str">
        <f>IFERROR('3a DTC_Other'!BA89-'3a DTC_Other'!BA46+BA46,"-")</f>
        <v>-</v>
      </c>
      <c r="BB89" s="147" t="str">
        <f>IFERROR('3a DTC_Other'!BB89-'3a DTC_Other'!BB46+BB46,"-")</f>
        <v>-</v>
      </c>
      <c r="BC89" s="147" t="str">
        <f>IFERROR('3a DTC_Other'!BC89-'3a DTC_Other'!BC46+BC46,"-")</f>
        <v>-</v>
      </c>
      <c r="BD89" s="147" t="str">
        <f>IFERROR('3a DTC_Other'!BD89-'3a DTC_Other'!BD46+BD46,"-")</f>
        <v>-</v>
      </c>
      <c r="BE89" s="147" t="str">
        <f>IFERROR('3a DTC_Other'!BE89-'3a DTC_Other'!BE46+BE46,"-")</f>
        <v>-</v>
      </c>
      <c r="BF89" s="147" t="str">
        <f>IFERROR('3a DTC_Other'!BF89-'3a DTC_Other'!BF46+BF46,"-")</f>
        <v>-</v>
      </c>
    </row>
    <row r="90" spans="1:58" x14ac:dyDescent="0.25">
      <c r="A90" s="241" t="s">
        <v>283</v>
      </c>
      <c r="B90" s="279"/>
      <c r="C90" s="281"/>
      <c r="D90" s="281"/>
      <c r="E90" s="281"/>
      <c r="F90" s="17" t="s">
        <v>60</v>
      </c>
      <c r="G90" s="66"/>
      <c r="H90" s="38"/>
      <c r="I90" s="142"/>
      <c r="J90" s="142"/>
      <c r="K90" s="142"/>
      <c r="L90" s="142"/>
      <c r="M90" s="142"/>
      <c r="N90" s="142"/>
      <c r="O90" s="142"/>
      <c r="P90" s="142"/>
      <c r="Q90" s="38"/>
      <c r="R90" s="63">
        <v>526.73</v>
      </c>
      <c r="S90" s="63">
        <v>577.37</v>
      </c>
      <c r="T90" s="63">
        <v>525.95000000000005</v>
      </c>
      <c r="U90" s="63">
        <v>507.61</v>
      </c>
      <c r="V90" s="63">
        <v>445.36</v>
      </c>
      <c r="W90" s="63">
        <v>487.81</v>
      </c>
      <c r="X90" s="63">
        <v>569.35</v>
      </c>
      <c r="Y90" s="63">
        <v>953.74</v>
      </c>
      <c r="Z90" s="63">
        <v>1806.1</v>
      </c>
      <c r="AA90" s="63">
        <v>2071.0500000000002</v>
      </c>
      <c r="AB90" s="63">
        <v>1542.46</v>
      </c>
      <c r="AC90" s="63">
        <v>959.65</v>
      </c>
      <c r="AD90" s="63">
        <v>891.17</v>
      </c>
      <c r="AE90" s="63">
        <v>951.06</v>
      </c>
      <c r="AF90" s="63">
        <f>IFERROR('3a DTC_Other'!AF90-'3a DTC_Other'!AF47+AF47,"-")</f>
        <v>809.82484534291018</v>
      </c>
      <c r="AG90" s="147">
        <f>IFERROR('3a DTC_Other'!AG90-'3a DTC_Other'!AG47+AG47,"-")</f>
        <v>745.54207343800203</v>
      </c>
      <c r="AH90" s="147" t="str">
        <f>IFERROR('3a DTC_Other'!AH90-'3a DTC_Other'!AH47+AH47,"-")</f>
        <v>-</v>
      </c>
      <c r="AI90" s="147" t="str">
        <f>IFERROR('3a DTC_Other'!AI90-'3a DTC_Other'!AI47+AI47,"-")</f>
        <v>-</v>
      </c>
      <c r="AJ90" s="147" t="str">
        <f>IFERROR('3a DTC_Other'!AJ90-'3a DTC_Other'!AJ47+AJ47,"-")</f>
        <v>-</v>
      </c>
      <c r="AK90" s="147" t="str">
        <f>IFERROR('3a DTC_Other'!AK90-'3a DTC_Other'!AK47+AK47,"-")</f>
        <v>-</v>
      </c>
      <c r="AL90" s="147" t="str">
        <f>IFERROR('3a DTC_Other'!AL90-'3a DTC_Other'!AL47+AL47,"-")</f>
        <v>-</v>
      </c>
      <c r="AM90" s="147" t="str">
        <f>IFERROR('3a DTC_Other'!AM90-'3a DTC_Other'!AM47+AM47,"-")</f>
        <v>-</v>
      </c>
      <c r="AN90" s="147" t="str">
        <f>IFERROR('3a DTC_Other'!AN90-'3a DTC_Other'!AN47+AN47,"-")</f>
        <v>-</v>
      </c>
      <c r="AO90" s="147" t="str">
        <f>IFERROR('3a DTC_Other'!AO90-'3a DTC_Other'!AO47+AO47,"-")</f>
        <v>-</v>
      </c>
      <c r="AP90" s="147" t="str">
        <f>IFERROR('3a DTC_Other'!AP90-'3a DTC_Other'!AP47+AP47,"-")</f>
        <v>-</v>
      </c>
      <c r="AQ90" s="147" t="str">
        <f>IFERROR('3a DTC_Other'!AQ90-'3a DTC_Other'!AQ47+AQ47,"-")</f>
        <v>-</v>
      </c>
      <c r="AR90" s="147" t="str">
        <f>IFERROR('3a DTC_Other'!AR90-'3a DTC_Other'!AR47+AR47,"-")</f>
        <v>-</v>
      </c>
      <c r="AS90" s="147" t="str">
        <f>IFERROR('3a DTC_Other'!AS90-'3a DTC_Other'!AS47+AS47,"-")</f>
        <v>-</v>
      </c>
      <c r="AT90" s="147" t="str">
        <f>IFERROR('3a DTC_Other'!AT90-'3a DTC_Other'!AT47+AT47,"-")</f>
        <v>-</v>
      </c>
      <c r="AU90" s="147" t="str">
        <f>IFERROR('3a DTC_Other'!AU90-'3a DTC_Other'!AU47+AU47,"-")</f>
        <v>-</v>
      </c>
      <c r="AV90" s="147" t="str">
        <f>IFERROR('3a DTC_Other'!AV90-'3a DTC_Other'!AV47+AV47,"-")</f>
        <v>-</v>
      </c>
      <c r="AW90" s="147" t="str">
        <f>IFERROR('3a DTC_Other'!AW90-'3a DTC_Other'!AW47+AW47,"-")</f>
        <v>-</v>
      </c>
      <c r="AX90" s="147" t="str">
        <f>IFERROR('3a DTC_Other'!AX90-'3a DTC_Other'!AX47+AX47,"-")</f>
        <v>-</v>
      </c>
      <c r="AY90" s="147" t="str">
        <f>IFERROR('3a DTC_Other'!AY90-'3a DTC_Other'!AY47+AY47,"-")</f>
        <v>-</v>
      </c>
      <c r="AZ90" s="147" t="str">
        <f>IFERROR('3a DTC_Other'!AZ90-'3a DTC_Other'!AZ47+AZ47,"-")</f>
        <v>-</v>
      </c>
      <c r="BA90" s="147" t="str">
        <f>IFERROR('3a DTC_Other'!BA90-'3a DTC_Other'!BA47+BA47,"-")</f>
        <v>-</v>
      </c>
      <c r="BB90" s="147" t="str">
        <f>IFERROR('3a DTC_Other'!BB90-'3a DTC_Other'!BB47+BB47,"-")</f>
        <v>-</v>
      </c>
      <c r="BC90" s="147" t="str">
        <f>IFERROR('3a DTC_Other'!BC90-'3a DTC_Other'!BC47+BC47,"-")</f>
        <v>-</v>
      </c>
      <c r="BD90" s="147" t="str">
        <f>IFERROR('3a DTC_Other'!BD90-'3a DTC_Other'!BD47+BD47,"-")</f>
        <v>-</v>
      </c>
      <c r="BE90" s="147" t="str">
        <f>IFERROR('3a DTC_Other'!BE90-'3a DTC_Other'!BE47+BE47,"-")</f>
        <v>-</v>
      </c>
      <c r="BF90" s="147" t="str">
        <f>IFERROR('3a DTC_Other'!BF90-'3a DTC_Other'!BF47+BF47,"-")</f>
        <v>-</v>
      </c>
    </row>
    <row r="91" spans="1:58" x14ac:dyDescent="0.25">
      <c r="A91" s="241" t="s">
        <v>284</v>
      </c>
      <c r="B91" s="279"/>
      <c r="C91" s="281"/>
      <c r="D91" s="281"/>
      <c r="E91" s="281"/>
      <c r="F91" s="17" t="s">
        <v>61</v>
      </c>
      <c r="G91" s="66"/>
      <c r="H91" s="38"/>
      <c r="I91" s="142"/>
      <c r="J91" s="142"/>
      <c r="K91" s="142"/>
      <c r="L91" s="142"/>
      <c r="M91" s="142"/>
      <c r="N91" s="142"/>
      <c r="O91" s="142"/>
      <c r="P91" s="142"/>
      <c r="Q91" s="38"/>
      <c r="R91" s="63">
        <v>530.49</v>
      </c>
      <c r="S91" s="63">
        <v>575.46</v>
      </c>
      <c r="T91" s="63">
        <v>524.04</v>
      </c>
      <c r="U91" s="63">
        <v>505.87</v>
      </c>
      <c r="V91" s="63">
        <v>443.62</v>
      </c>
      <c r="W91" s="63">
        <v>472.48</v>
      </c>
      <c r="X91" s="63">
        <v>554.02</v>
      </c>
      <c r="Y91" s="63">
        <v>931.13</v>
      </c>
      <c r="Z91" s="63">
        <v>1781.6</v>
      </c>
      <c r="AA91" s="63">
        <v>2046.55</v>
      </c>
      <c r="AB91" s="63">
        <v>1545.54</v>
      </c>
      <c r="AC91" s="63">
        <v>962.74</v>
      </c>
      <c r="AD91" s="63">
        <v>894.24</v>
      </c>
      <c r="AE91" s="63">
        <v>954.13</v>
      </c>
      <c r="AF91" s="63">
        <f>IFERROR('3a DTC_Other'!AF91-'3a DTC_Other'!AF48+AF48,"-")</f>
        <v>789.85729947378638</v>
      </c>
      <c r="AG91" s="147">
        <f>IFERROR('3a DTC_Other'!AG91-'3a DTC_Other'!AG48+AG48,"-")</f>
        <v>725.63342145588467</v>
      </c>
      <c r="AH91" s="147" t="str">
        <f>IFERROR('3a DTC_Other'!AH91-'3a DTC_Other'!AH48+AH48,"-")</f>
        <v>-</v>
      </c>
      <c r="AI91" s="147" t="str">
        <f>IFERROR('3a DTC_Other'!AI91-'3a DTC_Other'!AI48+AI48,"-")</f>
        <v>-</v>
      </c>
      <c r="AJ91" s="147" t="str">
        <f>IFERROR('3a DTC_Other'!AJ91-'3a DTC_Other'!AJ48+AJ48,"-")</f>
        <v>-</v>
      </c>
      <c r="AK91" s="147" t="str">
        <f>IFERROR('3a DTC_Other'!AK91-'3a DTC_Other'!AK48+AK48,"-")</f>
        <v>-</v>
      </c>
      <c r="AL91" s="147" t="str">
        <f>IFERROR('3a DTC_Other'!AL91-'3a DTC_Other'!AL48+AL48,"-")</f>
        <v>-</v>
      </c>
      <c r="AM91" s="147" t="str">
        <f>IFERROR('3a DTC_Other'!AM91-'3a DTC_Other'!AM48+AM48,"-")</f>
        <v>-</v>
      </c>
      <c r="AN91" s="147" t="str">
        <f>IFERROR('3a DTC_Other'!AN91-'3a DTC_Other'!AN48+AN48,"-")</f>
        <v>-</v>
      </c>
      <c r="AO91" s="147" t="str">
        <f>IFERROR('3a DTC_Other'!AO91-'3a DTC_Other'!AO48+AO48,"-")</f>
        <v>-</v>
      </c>
      <c r="AP91" s="147" t="str">
        <f>IFERROR('3a DTC_Other'!AP91-'3a DTC_Other'!AP48+AP48,"-")</f>
        <v>-</v>
      </c>
      <c r="AQ91" s="147" t="str">
        <f>IFERROR('3a DTC_Other'!AQ91-'3a DTC_Other'!AQ48+AQ48,"-")</f>
        <v>-</v>
      </c>
      <c r="AR91" s="147" t="str">
        <f>IFERROR('3a DTC_Other'!AR91-'3a DTC_Other'!AR48+AR48,"-")</f>
        <v>-</v>
      </c>
      <c r="AS91" s="147" t="str">
        <f>IFERROR('3a DTC_Other'!AS91-'3a DTC_Other'!AS48+AS48,"-")</f>
        <v>-</v>
      </c>
      <c r="AT91" s="147" t="str">
        <f>IFERROR('3a DTC_Other'!AT91-'3a DTC_Other'!AT48+AT48,"-")</f>
        <v>-</v>
      </c>
      <c r="AU91" s="147" t="str">
        <f>IFERROR('3a DTC_Other'!AU91-'3a DTC_Other'!AU48+AU48,"-")</f>
        <v>-</v>
      </c>
      <c r="AV91" s="147" t="str">
        <f>IFERROR('3a DTC_Other'!AV91-'3a DTC_Other'!AV48+AV48,"-")</f>
        <v>-</v>
      </c>
      <c r="AW91" s="147" t="str">
        <f>IFERROR('3a DTC_Other'!AW91-'3a DTC_Other'!AW48+AW48,"-")</f>
        <v>-</v>
      </c>
      <c r="AX91" s="147" t="str">
        <f>IFERROR('3a DTC_Other'!AX91-'3a DTC_Other'!AX48+AX48,"-")</f>
        <v>-</v>
      </c>
      <c r="AY91" s="147" t="str">
        <f>IFERROR('3a DTC_Other'!AY91-'3a DTC_Other'!AY48+AY48,"-")</f>
        <v>-</v>
      </c>
      <c r="AZ91" s="147" t="str">
        <f>IFERROR('3a DTC_Other'!AZ91-'3a DTC_Other'!AZ48+AZ48,"-")</f>
        <v>-</v>
      </c>
      <c r="BA91" s="147" t="str">
        <f>IFERROR('3a DTC_Other'!BA91-'3a DTC_Other'!BA48+BA48,"-")</f>
        <v>-</v>
      </c>
      <c r="BB91" s="147" t="str">
        <f>IFERROR('3a DTC_Other'!BB91-'3a DTC_Other'!BB48+BB48,"-")</f>
        <v>-</v>
      </c>
      <c r="BC91" s="147" t="str">
        <f>IFERROR('3a DTC_Other'!BC91-'3a DTC_Other'!BC48+BC48,"-")</f>
        <v>-</v>
      </c>
      <c r="BD91" s="147" t="str">
        <f>IFERROR('3a DTC_Other'!BD91-'3a DTC_Other'!BD48+BD48,"-")</f>
        <v>-</v>
      </c>
      <c r="BE91" s="147" t="str">
        <f>IFERROR('3a DTC_Other'!BE91-'3a DTC_Other'!BE48+BE48,"-")</f>
        <v>-</v>
      </c>
      <c r="BF91" s="147" t="str">
        <f>IFERROR('3a DTC_Other'!BF91-'3a DTC_Other'!BF48+BF48,"-")</f>
        <v>-</v>
      </c>
    </row>
    <row r="92" spans="1:58" x14ac:dyDescent="0.25">
      <c r="A92" s="241" t="s">
        <v>285</v>
      </c>
      <c r="B92" s="279"/>
      <c r="C92" s="281"/>
      <c r="D92" s="281"/>
      <c r="E92" s="281"/>
      <c r="F92" s="17" t="s">
        <v>62</v>
      </c>
      <c r="G92" s="66"/>
      <c r="H92" s="38"/>
      <c r="I92" s="142"/>
      <c r="J92" s="142"/>
      <c r="K92" s="142"/>
      <c r="L92" s="142"/>
      <c r="M92" s="142"/>
      <c r="N92" s="142"/>
      <c r="O92" s="142"/>
      <c r="P92" s="142"/>
      <c r="Q92" s="38"/>
      <c r="R92" s="63">
        <v>512.19000000000005</v>
      </c>
      <c r="S92" s="63">
        <v>558.07000000000005</v>
      </c>
      <c r="T92" s="63">
        <v>506.65</v>
      </c>
      <c r="U92" s="63">
        <v>487.55</v>
      </c>
      <c r="V92" s="63">
        <v>425.31</v>
      </c>
      <c r="W92" s="63">
        <v>472.8</v>
      </c>
      <c r="X92" s="63">
        <v>554.34</v>
      </c>
      <c r="Y92" s="63">
        <v>933.93</v>
      </c>
      <c r="Z92" s="63">
        <v>1783.22</v>
      </c>
      <c r="AA92" s="63">
        <v>2048.17</v>
      </c>
      <c r="AB92" s="63">
        <v>1529.58</v>
      </c>
      <c r="AC92" s="63">
        <v>946.78</v>
      </c>
      <c r="AD92" s="63">
        <v>878.37</v>
      </c>
      <c r="AE92" s="63">
        <v>938.25</v>
      </c>
      <c r="AF92" s="63">
        <f>IFERROR('3a DTC_Other'!AF92-'3a DTC_Other'!AF49+AF49,"-")</f>
        <v>789.38305624901068</v>
      </c>
      <c r="AG92" s="147">
        <f>IFERROR('3a DTC_Other'!AG92-'3a DTC_Other'!AG49+AG49,"-")</f>
        <v>725.13583944215679</v>
      </c>
      <c r="AH92" s="147" t="str">
        <f>IFERROR('3a DTC_Other'!AH92-'3a DTC_Other'!AH49+AH49,"-")</f>
        <v>-</v>
      </c>
      <c r="AI92" s="147" t="str">
        <f>IFERROR('3a DTC_Other'!AI92-'3a DTC_Other'!AI49+AI49,"-")</f>
        <v>-</v>
      </c>
      <c r="AJ92" s="147" t="str">
        <f>IFERROR('3a DTC_Other'!AJ92-'3a DTC_Other'!AJ49+AJ49,"-")</f>
        <v>-</v>
      </c>
      <c r="AK92" s="147" t="str">
        <f>IFERROR('3a DTC_Other'!AK92-'3a DTC_Other'!AK49+AK49,"-")</f>
        <v>-</v>
      </c>
      <c r="AL92" s="147" t="str">
        <f>IFERROR('3a DTC_Other'!AL92-'3a DTC_Other'!AL49+AL49,"-")</f>
        <v>-</v>
      </c>
      <c r="AM92" s="147" t="str">
        <f>IFERROR('3a DTC_Other'!AM92-'3a DTC_Other'!AM49+AM49,"-")</f>
        <v>-</v>
      </c>
      <c r="AN92" s="147" t="str">
        <f>IFERROR('3a DTC_Other'!AN92-'3a DTC_Other'!AN49+AN49,"-")</f>
        <v>-</v>
      </c>
      <c r="AO92" s="147" t="str">
        <f>IFERROR('3a DTC_Other'!AO92-'3a DTC_Other'!AO49+AO49,"-")</f>
        <v>-</v>
      </c>
      <c r="AP92" s="147" t="str">
        <f>IFERROR('3a DTC_Other'!AP92-'3a DTC_Other'!AP49+AP49,"-")</f>
        <v>-</v>
      </c>
      <c r="AQ92" s="147" t="str">
        <f>IFERROR('3a DTC_Other'!AQ92-'3a DTC_Other'!AQ49+AQ49,"-")</f>
        <v>-</v>
      </c>
      <c r="AR92" s="147" t="str">
        <f>IFERROR('3a DTC_Other'!AR92-'3a DTC_Other'!AR49+AR49,"-")</f>
        <v>-</v>
      </c>
      <c r="AS92" s="147" t="str">
        <f>IFERROR('3a DTC_Other'!AS92-'3a DTC_Other'!AS49+AS49,"-")</f>
        <v>-</v>
      </c>
      <c r="AT92" s="147" t="str">
        <f>IFERROR('3a DTC_Other'!AT92-'3a DTC_Other'!AT49+AT49,"-")</f>
        <v>-</v>
      </c>
      <c r="AU92" s="147" t="str">
        <f>IFERROR('3a DTC_Other'!AU92-'3a DTC_Other'!AU49+AU49,"-")</f>
        <v>-</v>
      </c>
      <c r="AV92" s="147" t="str">
        <f>IFERROR('3a DTC_Other'!AV92-'3a DTC_Other'!AV49+AV49,"-")</f>
        <v>-</v>
      </c>
      <c r="AW92" s="147" t="str">
        <f>IFERROR('3a DTC_Other'!AW92-'3a DTC_Other'!AW49+AW49,"-")</f>
        <v>-</v>
      </c>
      <c r="AX92" s="147" t="str">
        <f>IFERROR('3a DTC_Other'!AX92-'3a DTC_Other'!AX49+AX49,"-")</f>
        <v>-</v>
      </c>
      <c r="AY92" s="147" t="str">
        <f>IFERROR('3a DTC_Other'!AY92-'3a DTC_Other'!AY49+AY49,"-")</f>
        <v>-</v>
      </c>
      <c r="AZ92" s="147" t="str">
        <f>IFERROR('3a DTC_Other'!AZ92-'3a DTC_Other'!AZ49+AZ49,"-")</f>
        <v>-</v>
      </c>
      <c r="BA92" s="147" t="str">
        <f>IFERROR('3a DTC_Other'!BA92-'3a DTC_Other'!BA49+BA49,"-")</f>
        <v>-</v>
      </c>
      <c r="BB92" s="147" t="str">
        <f>IFERROR('3a DTC_Other'!BB92-'3a DTC_Other'!BB49+BB49,"-")</f>
        <v>-</v>
      </c>
      <c r="BC92" s="147" t="str">
        <f>IFERROR('3a DTC_Other'!BC92-'3a DTC_Other'!BC49+BC49,"-")</f>
        <v>-</v>
      </c>
      <c r="BD92" s="147" t="str">
        <f>IFERROR('3a DTC_Other'!BD92-'3a DTC_Other'!BD49+BD49,"-")</f>
        <v>-</v>
      </c>
      <c r="BE92" s="147" t="str">
        <f>IFERROR('3a DTC_Other'!BE92-'3a DTC_Other'!BE49+BE49,"-")</f>
        <v>-</v>
      </c>
      <c r="BF92" s="147" t="str">
        <f>IFERROR('3a DTC_Other'!BF92-'3a DTC_Other'!BF49+BF49,"-")</f>
        <v>-</v>
      </c>
    </row>
    <row r="93" spans="1:58" x14ac:dyDescent="0.25">
      <c r="A93" s="241" t="s">
        <v>286</v>
      </c>
      <c r="B93" s="279"/>
      <c r="C93" s="281"/>
      <c r="D93" s="281"/>
      <c r="E93" s="281"/>
      <c r="F93" s="17" t="s">
        <v>63</v>
      </c>
      <c r="G93" s="66"/>
      <c r="H93" s="38"/>
      <c r="I93" s="142"/>
      <c r="J93" s="142"/>
      <c r="K93" s="142"/>
      <c r="L93" s="142"/>
      <c r="M93" s="142"/>
      <c r="N93" s="142"/>
      <c r="O93" s="142"/>
      <c r="P93" s="142"/>
      <c r="Q93" s="38"/>
      <c r="R93" s="63">
        <v>507.73</v>
      </c>
      <c r="S93" s="63">
        <v>551.94000000000005</v>
      </c>
      <c r="T93" s="63">
        <v>500.52</v>
      </c>
      <c r="U93" s="63">
        <v>481.08</v>
      </c>
      <c r="V93" s="63">
        <v>418.84</v>
      </c>
      <c r="W93" s="63">
        <v>464.97</v>
      </c>
      <c r="X93" s="63">
        <v>546.51</v>
      </c>
      <c r="Y93" s="63">
        <v>926.91</v>
      </c>
      <c r="Z93" s="63">
        <v>1774.96</v>
      </c>
      <c r="AA93" s="63">
        <v>2039.91</v>
      </c>
      <c r="AB93" s="63">
        <v>1527.32</v>
      </c>
      <c r="AC93" s="63">
        <v>944.52</v>
      </c>
      <c r="AD93" s="63">
        <v>876.12</v>
      </c>
      <c r="AE93" s="63">
        <v>936.01</v>
      </c>
      <c r="AF93" s="63">
        <f>IFERROR('3a DTC_Other'!AF93-'3a DTC_Other'!AF50+AF50,"-")</f>
        <v>782.27304270419813</v>
      </c>
      <c r="AG93" s="147">
        <f>IFERROR('3a DTC_Other'!AG93-'3a DTC_Other'!AG50+AG50,"-")</f>
        <v>717.99608633827938</v>
      </c>
      <c r="AH93" s="147" t="str">
        <f>IFERROR('3a DTC_Other'!AH93-'3a DTC_Other'!AH50+AH50,"-")</f>
        <v>-</v>
      </c>
      <c r="AI93" s="147" t="str">
        <f>IFERROR('3a DTC_Other'!AI93-'3a DTC_Other'!AI50+AI50,"-")</f>
        <v>-</v>
      </c>
      <c r="AJ93" s="147" t="str">
        <f>IFERROR('3a DTC_Other'!AJ93-'3a DTC_Other'!AJ50+AJ50,"-")</f>
        <v>-</v>
      </c>
      <c r="AK93" s="147" t="str">
        <f>IFERROR('3a DTC_Other'!AK93-'3a DTC_Other'!AK50+AK50,"-")</f>
        <v>-</v>
      </c>
      <c r="AL93" s="147" t="str">
        <f>IFERROR('3a DTC_Other'!AL93-'3a DTC_Other'!AL50+AL50,"-")</f>
        <v>-</v>
      </c>
      <c r="AM93" s="147" t="str">
        <f>IFERROR('3a DTC_Other'!AM93-'3a DTC_Other'!AM50+AM50,"-")</f>
        <v>-</v>
      </c>
      <c r="AN93" s="147" t="str">
        <f>IFERROR('3a DTC_Other'!AN93-'3a DTC_Other'!AN50+AN50,"-")</f>
        <v>-</v>
      </c>
      <c r="AO93" s="147" t="str">
        <f>IFERROR('3a DTC_Other'!AO93-'3a DTC_Other'!AO50+AO50,"-")</f>
        <v>-</v>
      </c>
      <c r="AP93" s="147" t="str">
        <f>IFERROR('3a DTC_Other'!AP93-'3a DTC_Other'!AP50+AP50,"-")</f>
        <v>-</v>
      </c>
      <c r="AQ93" s="147" t="str">
        <f>IFERROR('3a DTC_Other'!AQ93-'3a DTC_Other'!AQ50+AQ50,"-")</f>
        <v>-</v>
      </c>
      <c r="AR93" s="147" t="str">
        <f>IFERROR('3a DTC_Other'!AR93-'3a DTC_Other'!AR50+AR50,"-")</f>
        <v>-</v>
      </c>
      <c r="AS93" s="147" t="str">
        <f>IFERROR('3a DTC_Other'!AS93-'3a DTC_Other'!AS50+AS50,"-")</f>
        <v>-</v>
      </c>
      <c r="AT93" s="147" t="str">
        <f>IFERROR('3a DTC_Other'!AT93-'3a DTC_Other'!AT50+AT50,"-")</f>
        <v>-</v>
      </c>
      <c r="AU93" s="147" t="str">
        <f>IFERROR('3a DTC_Other'!AU93-'3a DTC_Other'!AU50+AU50,"-")</f>
        <v>-</v>
      </c>
      <c r="AV93" s="147" t="str">
        <f>IFERROR('3a DTC_Other'!AV93-'3a DTC_Other'!AV50+AV50,"-")</f>
        <v>-</v>
      </c>
      <c r="AW93" s="147" t="str">
        <f>IFERROR('3a DTC_Other'!AW93-'3a DTC_Other'!AW50+AW50,"-")</f>
        <v>-</v>
      </c>
      <c r="AX93" s="147" t="str">
        <f>IFERROR('3a DTC_Other'!AX93-'3a DTC_Other'!AX50+AX50,"-")</f>
        <v>-</v>
      </c>
      <c r="AY93" s="147" t="str">
        <f>IFERROR('3a DTC_Other'!AY93-'3a DTC_Other'!AY50+AY50,"-")</f>
        <v>-</v>
      </c>
      <c r="AZ93" s="147" t="str">
        <f>IFERROR('3a DTC_Other'!AZ93-'3a DTC_Other'!AZ50+AZ50,"-")</f>
        <v>-</v>
      </c>
      <c r="BA93" s="147" t="str">
        <f>IFERROR('3a DTC_Other'!BA93-'3a DTC_Other'!BA50+BA50,"-")</f>
        <v>-</v>
      </c>
      <c r="BB93" s="147" t="str">
        <f>IFERROR('3a DTC_Other'!BB93-'3a DTC_Other'!BB50+BB50,"-")</f>
        <v>-</v>
      </c>
      <c r="BC93" s="147" t="str">
        <f>IFERROR('3a DTC_Other'!BC93-'3a DTC_Other'!BC50+BC50,"-")</f>
        <v>-</v>
      </c>
      <c r="BD93" s="147" t="str">
        <f>IFERROR('3a DTC_Other'!BD93-'3a DTC_Other'!BD50+BD50,"-")</f>
        <v>-</v>
      </c>
      <c r="BE93" s="147" t="str">
        <f>IFERROR('3a DTC_Other'!BE93-'3a DTC_Other'!BE50+BE50,"-")</f>
        <v>-</v>
      </c>
      <c r="BF93" s="147" t="str">
        <f>IFERROR('3a DTC_Other'!BF93-'3a DTC_Other'!BF50+BF50,"-")</f>
        <v>-</v>
      </c>
    </row>
    <row r="94" spans="1:58" x14ac:dyDescent="0.25">
      <c r="A94" s="241" t="s">
        <v>287</v>
      </c>
      <c r="B94" s="279"/>
      <c r="C94" s="281"/>
      <c r="D94" s="281"/>
      <c r="E94" s="281"/>
      <c r="F94" s="17" t="s">
        <v>64</v>
      </c>
      <c r="G94" s="66"/>
      <c r="H94" s="38"/>
      <c r="I94" s="142"/>
      <c r="J94" s="142"/>
      <c r="K94" s="142"/>
      <c r="L94" s="142"/>
      <c r="M94" s="142"/>
      <c r="N94" s="142"/>
      <c r="O94" s="142"/>
      <c r="P94" s="142"/>
      <c r="Q94" s="38"/>
      <c r="R94" s="63">
        <v>515.73</v>
      </c>
      <c r="S94" s="63">
        <v>563.47</v>
      </c>
      <c r="T94" s="63">
        <v>512.04999999999995</v>
      </c>
      <c r="U94" s="63">
        <v>492</v>
      </c>
      <c r="V94" s="63">
        <v>429.75</v>
      </c>
      <c r="W94" s="63">
        <v>471.78</v>
      </c>
      <c r="X94" s="63">
        <v>553.32000000000005</v>
      </c>
      <c r="Y94" s="63">
        <v>936.6</v>
      </c>
      <c r="Z94" s="63">
        <v>1786.03</v>
      </c>
      <c r="AA94" s="63">
        <v>2050.98</v>
      </c>
      <c r="AB94" s="63">
        <v>1533.35</v>
      </c>
      <c r="AC94" s="63">
        <v>950.54</v>
      </c>
      <c r="AD94" s="63">
        <v>882.11</v>
      </c>
      <c r="AE94" s="63">
        <v>942</v>
      </c>
      <c r="AF94" s="63">
        <f>IFERROR('3a DTC_Other'!AF94-'3a DTC_Other'!AF51+AF51,"-")</f>
        <v>795.17508230186775</v>
      </c>
      <c r="AG94" s="147">
        <f>IFERROR('3a DTC_Other'!AG94-'3a DTC_Other'!AG51+AG51,"-")</f>
        <v>730.89433723118805</v>
      </c>
      <c r="AH94" s="147" t="str">
        <f>IFERROR('3a DTC_Other'!AH94-'3a DTC_Other'!AH51+AH51,"-")</f>
        <v>-</v>
      </c>
      <c r="AI94" s="147" t="str">
        <f>IFERROR('3a DTC_Other'!AI94-'3a DTC_Other'!AI51+AI51,"-")</f>
        <v>-</v>
      </c>
      <c r="AJ94" s="147" t="str">
        <f>IFERROR('3a DTC_Other'!AJ94-'3a DTC_Other'!AJ51+AJ51,"-")</f>
        <v>-</v>
      </c>
      <c r="AK94" s="147" t="str">
        <f>IFERROR('3a DTC_Other'!AK94-'3a DTC_Other'!AK51+AK51,"-")</f>
        <v>-</v>
      </c>
      <c r="AL94" s="147" t="str">
        <f>IFERROR('3a DTC_Other'!AL94-'3a DTC_Other'!AL51+AL51,"-")</f>
        <v>-</v>
      </c>
      <c r="AM94" s="147" t="str">
        <f>IFERROR('3a DTC_Other'!AM94-'3a DTC_Other'!AM51+AM51,"-")</f>
        <v>-</v>
      </c>
      <c r="AN94" s="147" t="str">
        <f>IFERROR('3a DTC_Other'!AN94-'3a DTC_Other'!AN51+AN51,"-")</f>
        <v>-</v>
      </c>
      <c r="AO94" s="147" t="str">
        <f>IFERROR('3a DTC_Other'!AO94-'3a DTC_Other'!AO51+AO51,"-")</f>
        <v>-</v>
      </c>
      <c r="AP94" s="147" t="str">
        <f>IFERROR('3a DTC_Other'!AP94-'3a DTC_Other'!AP51+AP51,"-")</f>
        <v>-</v>
      </c>
      <c r="AQ94" s="147" t="str">
        <f>IFERROR('3a DTC_Other'!AQ94-'3a DTC_Other'!AQ51+AQ51,"-")</f>
        <v>-</v>
      </c>
      <c r="AR94" s="147" t="str">
        <f>IFERROR('3a DTC_Other'!AR94-'3a DTC_Other'!AR51+AR51,"-")</f>
        <v>-</v>
      </c>
      <c r="AS94" s="147" t="str">
        <f>IFERROR('3a DTC_Other'!AS94-'3a DTC_Other'!AS51+AS51,"-")</f>
        <v>-</v>
      </c>
      <c r="AT94" s="147" t="str">
        <f>IFERROR('3a DTC_Other'!AT94-'3a DTC_Other'!AT51+AT51,"-")</f>
        <v>-</v>
      </c>
      <c r="AU94" s="147" t="str">
        <f>IFERROR('3a DTC_Other'!AU94-'3a DTC_Other'!AU51+AU51,"-")</f>
        <v>-</v>
      </c>
      <c r="AV94" s="147" t="str">
        <f>IFERROR('3a DTC_Other'!AV94-'3a DTC_Other'!AV51+AV51,"-")</f>
        <v>-</v>
      </c>
      <c r="AW94" s="147" t="str">
        <f>IFERROR('3a DTC_Other'!AW94-'3a DTC_Other'!AW51+AW51,"-")</f>
        <v>-</v>
      </c>
      <c r="AX94" s="147" t="str">
        <f>IFERROR('3a DTC_Other'!AX94-'3a DTC_Other'!AX51+AX51,"-")</f>
        <v>-</v>
      </c>
      <c r="AY94" s="147" t="str">
        <f>IFERROR('3a DTC_Other'!AY94-'3a DTC_Other'!AY51+AY51,"-")</f>
        <v>-</v>
      </c>
      <c r="AZ94" s="147" t="str">
        <f>IFERROR('3a DTC_Other'!AZ94-'3a DTC_Other'!AZ51+AZ51,"-")</f>
        <v>-</v>
      </c>
      <c r="BA94" s="147" t="str">
        <f>IFERROR('3a DTC_Other'!BA94-'3a DTC_Other'!BA51+BA51,"-")</f>
        <v>-</v>
      </c>
      <c r="BB94" s="147" t="str">
        <f>IFERROR('3a DTC_Other'!BB94-'3a DTC_Other'!BB51+BB51,"-")</f>
        <v>-</v>
      </c>
      <c r="BC94" s="147" t="str">
        <f>IFERROR('3a DTC_Other'!BC94-'3a DTC_Other'!BC51+BC51,"-")</f>
        <v>-</v>
      </c>
      <c r="BD94" s="147" t="str">
        <f>IFERROR('3a DTC_Other'!BD94-'3a DTC_Other'!BD51+BD51,"-")</f>
        <v>-</v>
      </c>
      <c r="BE94" s="147" t="str">
        <f>IFERROR('3a DTC_Other'!BE94-'3a DTC_Other'!BE51+BE51,"-")</f>
        <v>-</v>
      </c>
      <c r="BF94" s="147" t="str">
        <f>IFERROR('3a DTC_Other'!BF94-'3a DTC_Other'!BF51+BF51,"-")</f>
        <v>-</v>
      </c>
    </row>
    <row r="95" spans="1:58" x14ac:dyDescent="0.25">
      <c r="A95" s="241" t="s">
        <v>288</v>
      </c>
      <c r="B95" s="279"/>
      <c r="C95" s="281"/>
      <c r="D95" s="281"/>
      <c r="E95" s="281"/>
      <c r="F95" s="17" t="s">
        <v>65</v>
      </c>
      <c r="G95" s="66"/>
      <c r="H95" s="38"/>
      <c r="I95" s="142"/>
      <c r="J95" s="142"/>
      <c r="K95" s="142"/>
      <c r="L95" s="142"/>
      <c r="M95" s="142"/>
      <c r="N95" s="142"/>
      <c r="O95" s="142"/>
      <c r="P95" s="142"/>
      <c r="Q95" s="38"/>
      <c r="R95" s="63">
        <v>531.26</v>
      </c>
      <c r="S95" s="63">
        <v>584.5</v>
      </c>
      <c r="T95" s="63">
        <v>533.08000000000004</v>
      </c>
      <c r="U95" s="63">
        <v>506.12</v>
      </c>
      <c r="V95" s="63">
        <v>443.87</v>
      </c>
      <c r="W95" s="63">
        <v>488.93</v>
      </c>
      <c r="X95" s="63">
        <v>570.47</v>
      </c>
      <c r="Y95" s="63">
        <v>949.07</v>
      </c>
      <c r="Z95" s="63">
        <v>1796.54</v>
      </c>
      <c r="AA95" s="63">
        <v>2061.4899999999998</v>
      </c>
      <c r="AB95" s="63">
        <v>1565.51</v>
      </c>
      <c r="AC95" s="63">
        <v>982.7</v>
      </c>
      <c r="AD95" s="63">
        <v>914.1</v>
      </c>
      <c r="AE95" s="63">
        <v>973.99</v>
      </c>
      <c r="AF95" s="63">
        <f>IFERROR('3a DTC_Other'!AF95-'3a DTC_Other'!AF52+AF52,"-")</f>
        <v>830.64682822505074</v>
      </c>
      <c r="AG95" s="147">
        <f>IFERROR('3a DTC_Other'!AG95-'3a DTC_Other'!AG52+AG52,"-")</f>
        <v>766.41042572476033</v>
      </c>
      <c r="AH95" s="147" t="str">
        <f>IFERROR('3a DTC_Other'!AH95-'3a DTC_Other'!AH52+AH52,"-")</f>
        <v>-</v>
      </c>
      <c r="AI95" s="147" t="str">
        <f>IFERROR('3a DTC_Other'!AI95-'3a DTC_Other'!AI52+AI52,"-")</f>
        <v>-</v>
      </c>
      <c r="AJ95" s="147" t="str">
        <f>IFERROR('3a DTC_Other'!AJ95-'3a DTC_Other'!AJ52+AJ52,"-")</f>
        <v>-</v>
      </c>
      <c r="AK95" s="147" t="str">
        <f>IFERROR('3a DTC_Other'!AK95-'3a DTC_Other'!AK52+AK52,"-")</f>
        <v>-</v>
      </c>
      <c r="AL95" s="147" t="str">
        <f>IFERROR('3a DTC_Other'!AL95-'3a DTC_Other'!AL52+AL52,"-")</f>
        <v>-</v>
      </c>
      <c r="AM95" s="147" t="str">
        <f>IFERROR('3a DTC_Other'!AM95-'3a DTC_Other'!AM52+AM52,"-")</f>
        <v>-</v>
      </c>
      <c r="AN95" s="147" t="str">
        <f>IFERROR('3a DTC_Other'!AN95-'3a DTC_Other'!AN52+AN52,"-")</f>
        <v>-</v>
      </c>
      <c r="AO95" s="147" t="str">
        <f>IFERROR('3a DTC_Other'!AO95-'3a DTC_Other'!AO52+AO52,"-")</f>
        <v>-</v>
      </c>
      <c r="AP95" s="147" t="str">
        <f>IFERROR('3a DTC_Other'!AP95-'3a DTC_Other'!AP52+AP52,"-")</f>
        <v>-</v>
      </c>
      <c r="AQ95" s="147" t="str">
        <f>IFERROR('3a DTC_Other'!AQ95-'3a DTC_Other'!AQ52+AQ52,"-")</f>
        <v>-</v>
      </c>
      <c r="AR95" s="147" t="str">
        <f>IFERROR('3a DTC_Other'!AR95-'3a DTC_Other'!AR52+AR52,"-")</f>
        <v>-</v>
      </c>
      <c r="AS95" s="147" t="str">
        <f>IFERROR('3a DTC_Other'!AS95-'3a DTC_Other'!AS52+AS52,"-")</f>
        <v>-</v>
      </c>
      <c r="AT95" s="147" t="str">
        <f>IFERROR('3a DTC_Other'!AT95-'3a DTC_Other'!AT52+AT52,"-")</f>
        <v>-</v>
      </c>
      <c r="AU95" s="147" t="str">
        <f>IFERROR('3a DTC_Other'!AU95-'3a DTC_Other'!AU52+AU52,"-")</f>
        <v>-</v>
      </c>
      <c r="AV95" s="147" t="str">
        <f>IFERROR('3a DTC_Other'!AV95-'3a DTC_Other'!AV52+AV52,"-")</f>
        <v>-</v>
      </c>
      <c r="AW95" s="147" t="str">
        <f>IFERROR('3a DTC_Other'!AW95-'3a DTC_Other'!AW52+AW52,"-")</f>
        <v>-</v>
      </c>
      <c r="AX95" s="147" t="str">
        <f>IFERROR('3a DTC_Other'!AX95-'3a DTC_Other'!AX52+AX52,"-")</f>
        <v>-</v>
      </c>
      <c r="AY95" s="147" t="str">
        <f>IFERROR('3a DTC_Other'!AY95-'3a DTC_Other'!AY52+AY52,"-")</f>
        <v>-</v>
      </c>
      <c r="AZ95" s="147" t="str">
        <f>IFERROR('3a DTC_Other'!AZ95-'3a DTC_Other'!AZ52+AZ52,"-")</f>
        <v>-</v>
      </c>
      <c r="BA95" s="147" t="str">
        <f>IFERROR('3a DTC_Other'!BA95-'3a DTC_Other'!BA52+BA52,"-")</f>
        <v>-</v>
      </c>
      <c r="BB95" s="147" t="str">
        <f>IFERROR('3a DTC_Other'!BB95-'3a DTC_Other'!BB52+BB52,"-")</f>
        <v>-</v>
      </c>
      <c r="BC95" s="147" t="str">
        <f>IFERROR('3a DTC_Other'!BC95-'3a DTC_Other'!BC52+BC52,"-")</f>
        <v>-</v>
      </c>
      <c r="BD95" s="147" t="str">
        <f>IFERROR('3a DTC_Other'!BD95-'3a DTC_Other'!BD52+BD52,"-")</f>
        <v>-</v>
      </c>
      <c r="BE95" s="147" t="str">
        <f>IFERROR('3a DTC_Other'!BE95-'3a DTC_Other'!BE52+BE52,"-")</f>
        <v>-</v>
      </c>
      <c r="BF95" s="147" t="str">
        <f>IFERROR('3a DTC_Other'!BF95-'3a DTC_Other'!BF52+BF52,"-")</f>
        <v>-</v>
      </c>
    </row>
    <row r="96" spans="1:58" x14ac:dyDescent="0.25">
      <c r="A96" s="241" t="s">
        <v>289</v>
      </c>
      <c r="B96" s="279"/>
      <c r="C96" s="282"/>
      <c r="D96" s="282"/>
      <c r="E96" s="282"/>
      <c r="F96" s="17" t="s">
        <v>66</v>
      </c>
      <c r="G96" s="67"/>
      <c r="H96" s="38"/>
      <c r="I96" s="142"/>
      <c r="J96" s="142"/>
      <c r="K96" s="142"/>
      <c r="L96" s="142"/>
      <c r="M96" s="142"/>
      <c r="N96" s="142"/>
      <c r="O96" s="142"/>
      <c r="P96" s="142"/>
      <c r="Q96" s="38"/>
      <c r="R96" s="63">
        <v>512.67999999999995</v>
      </c>
      <c r="S96" s="63">
        <v>562.27</v>
      </c>
      <c r="T96" s="63">
        <v>510.85</v>
      </c>
      <c r="U96" s="63">
        <v>490.73</v>
      </c>
      <c r="V96" s="63">
        <v>428.49</v>
      </c>
      <c r="W96" s="63">
        <v>486.32</v>
      </c>
      <c r="X96" s="63">
        <v>567.86</v>
      </c>
      <c r="Y96" s="63">
        <v>945.36</v>
      </c>
      <c r="Z96" s="63">
        <v>1792.92</v>
      </c>
      <c r="AA96" s="63">
        <v>2057.87</v>
      </c>
      <c r="AB96" s="63">
        <v>1559.89</v>
      </c>
      <c r="AC96" s="63">
        <v>977.08</v>
      </c>
      <c r="AD96" s="63">
        <v>908.51</v>
      </c>
      <c r="AE96" s="63">
        <v>968.4</v>
      </c>
      <c r="AF96" s="63">
        <f>IFERROR('3a DTC_Other'!AF96-'3a DTC_Other'!AF53+AF53,"-")</f>
        <v>824.48213999740676</v>
      </c>
      <c r="AG96" s="147">
        <f>IFERROR('3a DTC_Other'!AG96-'3a DTC_Other'!AG53+AG53,"-")</f>
        <v>760.17651251548943</v>
      </c>
      <c r="AH96" s="147" t="str">
        <f>IFERROR('3a DTC_Other'!AH96-'3a DTC_Other'!AH53+AH53,"-")</f>
        <v>-</v>
      </c>
      <c r="AI96" s="147" t="str">
        <f>IFERROR('3a DTC_Other'!AI96-'3a DTC_Other'!AI53+AI53,"-")</f>
        <v>-</v>
      </c>
      <c r="AJ96" s="147" t="str">
        <f>IFERROR('3a DTC_Other'!AJ96-'3a DTC_Other'!AJ53+AJ53,"-")</f>
        <v>-</v>
      </c>
      <c r="AK96" s="147" t="str">
        <f>IFERROR('3a DTC_Other'!AK96-'3a DTC_Other'!AK53+AK53,"-")</f>
        <v>-</v>
      </c>
      <c r="AL96" s="147" t="str">
        <f>IFERROR('3a DTC_Other'!AL96-'3a DTC_Other'!AL53+AL53,"-")</f>
        <v>-</v>
      </c>
      <c r="AM96" s="147" t="str">
        <f>IFERROR('3a DTC_Other'!AM96-'3a DTC_Other'!AM53+AM53,"-")</f>
        <v>-</v>
      </c>
      <c r="AN96" s="147" t="str">
        <f>IFERROR('3a DTC_Other'!AN96-'3a DTC_Other'!AN53+AN53,"-")</f>
        <v>-</v>
      </c>
      <c r="AO96" s="147" t="str">
        <f>IFERROR('3a DTC_Other'!AO96-'3a DTC_Other'!AO53+AO53,"-")</f>
        <v>-</v>
      </c>
      <c r="AP96" s="147" t="str">
        <f>IFERROR('3a DTC_Other'!AP96-'3a DTC_Other'!AP53+AP53,"-")</f>
        <v>-</v>
      </c>
      <c r="AQ96" s="147" t="str">
        <f>IFERROR('3a DTC_Other'!AQ96-'3a DTC_Other'!AQ53+AQ53,"-")</f>
        <v>-</v>
      </c>
      <c r="AR96" s="147" t="str">
        <f>IFERROR('3a DTC_Other'!AR96-'3a DTC_Other'!AR53+AR53,"-")</f>
        <v>-</v>
      </c>
      <c r="AS96" s="147" t="str">
        <f>IFERROR('3a DTC_Other'!AS96-'3a DTC_Other'!AS53+AS53,"-")</f>
        <v>-</v>
      </c>
      <c r="AT96" s="147" t="str">
        <f>IFERROR('3a DTC_Other'!AT96-'3a DTC_Other'!AT53+AT53,"-")</f>
        <v>-</v>
      </c>
      <c r="AU96" s="147" t="str">
        <f>IFERROR('3a DTC_Other'!AU96-'3a DTC_Other'!AU53+AU53,"-")</f>
        <v>-</v>
      </c>
      <c r="AV96" s="147" t="str">
        <f>IFERROR('3a DTC_Other'!AV96-'3a DTC_Other'!AV53+AV53,"-")</f>
        <v>-</v>
      </c>
      <c r="AW96" s="147" t="str">
        <f>IFERROR('3a DTC_Other'!AW96-'3a DTC_Other'!AW53+AW53,"-")</f>
        <v>-</v>
      </c>
      <c r="AX96" s="147" t="str">
        <f>IFERROR('3a DTC_Other'!AX96-'3a DTC_Other'!AX53+AX53,"-")</f>
        <v>-</v>
      </c>
      <c r="AY96" s="147" t="str">
        <f>IFERROR('3a DTC_Other'!AY96-'3a DTC_Other'!AY53+AY53,"-")</f>
        <v>-</v>
      </c>
      <c r="AZ96" s="147" t="str">
        <f>IFERROR('3a DTC_Other'!AZ96-'3a DTC_Other'!AZ53+AZ53,"-")</f>
        <v>-</v>
      </c>
      <c r="BA96" s="147" t="str">
        <f>IFERROR('3a DTC_Other'!BA96-'3a DTC_Other'!BA53+BA53,"-")</f>
        <v>-</v>
      </c>
      <c r="BB96" s="147" t="str">
        <f>IFERROR('3a DTC_Other'!BB96-'3a DTC_Other'!BB53+BB53,"-")</f>
        <v>-</v>
      </c>
      <c r="BC96" s="147" t="str">
        <f>IFERROR('3a DTC_Other'!BC96-'3a DTC_Other'!BC53+BC53,"-")</f>
        <v>-</v>
      </c>
      <c r="BD96" s="147" t="str">
        <f>IFERROR('3a DTC_Other'!BD96-'3a DTC_Other'!BD53+BD53,"-")</f>
        <v>-</v>
      </c>
      <c r="BE96" s="147" t="str">
        <f>IFERROR('3a DTC_Other'!BE96-'3a DTC_Other'!BE53+BE53,"-")</f>
        <v>-</v>
      </c>
      <c r="BF96" s="147" t="str">
        <f>IFERROR('3a DTC_Other'!BF96-'3a DTC_Other'!BF53+BF53,"-")</f>
        <v>-</v>
      </c>
    </row>
  </sheetData>
  <mergeCells count="34">
    <mergeCell ref="B3:H3"/>
    <mergeCell ref="B4:H4"/>
    <mergeCell ref="G7:G8"/>
    <mergeCell ref="I7:P7"/>
    <mergeCell ref="R7:BF7"/>
    <mergeCell ref="I8:P8"/>
    <mergeCell ref="R8:BF8"/>
    <mergeCell ref="B7:B11"/>
    <mergeCell ref="C7:C11"/>
    <mergeCell ref="D7:D11"/>
    <mergeCell ref="E7:E11"/>
    <mergeCell ref="F7:F11"/>
    <mergeCell ref="B40:B53"/>
    <mergeCell ref="C40:C53"/>
    <mergeCell ref="D40:D53"/>
    <mergeCell ref="E40:E53"/>
    <mergeCell ref="C26:C39"/>
    <mergeCell ref="D26:D39"/>
    <mergeCell ref="E26:E39"/>
    <mergeCell ref="B12:B39"/>
    <mergeCell ref="C12:C25"/>
    <mergeCell ref="D12:D25"/>
    <mergeCell ref="E12:E25"/>
    <mergeCell ref="B55:B82"/>
    <mergeCell ref="B83:B96"/>
    <mergeCell ref="C55:C68"/>
    <mergeCell ref="D55:D68"/>
    <mergeCell ref="E55:E68"/>
    <mergeCell ref="C69:C82"/>
    <mergeCell ref="D69:D82"/>
    <mergeCell ref="E69:E82"/>
    <mergeCell ref="C83:C96"/>
    <mergeCell ref="D83:D96"/>
    <mergeCell ref="E83:E9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FCFF-36D4-43F0-BA7F-E395DDFF6413}">
  <sheetPr>
    <tabColor theme="9" tint="0.79998168889431442"/>
    <pageSetUpPr autoPageBreaks="0"/>
  </sheetPr>
  <dimension ref="A1:BF96"/>
  <sheetViews>
    <sheetView zoomScale="80" zoomScaleNormal="80" workbookViewId="0"/>
  </sheetViews>
  <sheetFormatPr defaultRowHeight="15" x14ac:dyDescent="0.25"/>
  <cols>
    <col min="1" max="1" width="6.7109375" customWidth="1"/>
    <col min="2" max="2" width="32.140625" customWidth="1"/>
    <col min="3" max="3" width="22.85546875" customWidth="1"/>
    <col min="4" max="4" width="18.85546875" customWidth="1"/>
    <col min="5" max="5" width="12.140625" customWidth="1"/>
    <col min="6" max="6" width="22.85546875" customWidth="1"/>
    <col min="7" max="7" width="19.42578125" customWidth="1"/>
    <col min="8" max="8" width="2.7109375" customWidth="1"/>
    <col min="9" max="16" width="10.7109375" hidden="1" customWidth="1"/>
    <col min="17" max="17" width="2.7109375" customWidth="1"/>
    <col min="18" max="26" width="10.7109375" customWidth="1"/>
    <col min="27" max="27" width="12.7109375" style="7" customWidth="1"/>
    <col min="28" max="58" width="10.7109375" customWidth="1"/>
  </cols>
  <sheetData>
    <row r="1" spans="1:58" s="132" customFormat="1" ht="12.6" customHeight="1" x14ac:dyDescent="0.2">
      <c r="AA1" s="33"/>
    </row>
    <row r="2" spans="1:58" s="132" customFormat="1" ht="18.600000000000001" customHeight="1" x14ac:dyDescent="0.25">
      <c r="A2" s="133"/>
      <c r="B2" s="133" t="s">
        <v>523</v>
      </c>
      <c r="C2" s="133"/>
      <c r="D2" s="133"/>
      <c r="E2" s="133"/>
      <c r="AA2" s="34"/>
    </row>
    <row r="3" spans="1:58" s="132" customFormat="1" ht="56.1" customHeight="1" x14ac:dyDescent="0.2">
      <c r="A3" s="135"/>
      <c r="B3" s="283" t="s">
        <v>521</v>
      </c>
      <c r="C3" s="283"/>
      <c r="D3" s="283"/>
      <c r="E3" s="283"/>
      <c r="F3" s="283"/>
      <c r="G3" s="283"/>
      <c r="H3" s="283"/>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row>
    <row r="4" spans="1:58" s="132" customFormat="1" ht="16.350000000000001" customHeight="1" x14ac:dyDescent="0.2">
      <c r="A4" s="154"/>
      <c r="B4" s="284" t="s">
        <v>522</v>
      </c>
      <c r="C4" s="284"/>
      <c r="D4" s="284"/>
      <c r="E4" s="284"/>
      <c r="F4" s="284"/>
      <c r="G4" s="284"/>
      <c r="H4" s="284"/>
      <c r="I4" s="135"/>
      <c r="J4" s="135"/>
      <c r="K4" s="135"/>
      <c r="L4" s="135"/>
      <c r="M4" s="135"/>
      <c r="N4" s="135"/>
      <c r="O4" s="135"/>
      <c r="P4" s="135"/>
      <c r="Q4" s="135"/>
    </row>
    <row r="5" spans="1:58" s="137" customFormat="1" x14ac:dyDescent="0.25">
      <c r="AA5"/>
    </row>
    <row r="6" spans="1:58" s="140" customFormat="1" x14ac:dyDescent="0.25"/>
    <row r="7" spans="1:58" ht="14.45" customHeight="1" x14ac:dyDescent="0.25">
      <c r="B7" s="298" t="s">
        <v>133</v>
      </c>
      <c r="C7" s="298" t="s">
        <v>134</v>
      </c>
      <c r="D7" s="299" t="s">
        <v>135</v>
      </c>
      <c r="E7" s="302" t="s">
        <v>136</v>
      </c>
      <c r="F7" s="305" t="s">
        <v>45</v>
      </c>
      <c r="G7" s="285"/>
      <c r="H7" s="118"/>
      <c r="I7" s="287" t="s">
        <v>137</v>
      </c>
      <c r="J7" s="288"/>
      <c r="K7" s="288"/>
      <c r="L7" s="288"/>
      <c r="M7" s="288"/>
      <c r="N7" s="288"/>
      <c r="O7" s="288"/>
      <c r="P7" s="289"/>
      <c r="Q7" s="118"/>
      <c r="R7" s="287" t="s">
        <v>138</v>
      </c>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1"/>
    </row>
    <row r="8" spans="1:58" x14ac:dyDescent="0.25">
      <c r="B8" s="298"/>
      <c r="C8" s="298"/>
      <c r="D8" s="300"/>
      <c r="E8" s="303"/>
      <c r="F8" s="306"/>
      <c r="G8" s="286"/>
      <c r="H8" s="118"/>
      <c r="I8" s="292" t="s">
        <v>139</v>
      </c>
      <c r="J8" s="293"/>
      <c r="K8" s="293"/>
      <c r="L8" s="293"/>
      <c r="M8" s="293"/>
      <c r="N8" s="293"/>
      <c r="O8" s="293"/>
      <c r="P8" s="294"/>
      <c r="Q8" s="118"/>
      <c r="R8" s="295" t="s">
        <v>140</v>
      </c>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7"/>
    </row>
    <row r="9" spans="1:58" ht="45" x14ac:dyDescent="0.25">
      <c r="B9" s="298"/>
      <c r="C9" s="298"/>
      <c r="D9" s="300"/>
      <c r="E9" s="303"/>
      <c r="F9" s="306"/>
      <c r="G9" s="119" t="s">
        <v>37</v>
      </c>
      <c r="H9" s="118"/>
      <c r="I9" s="120" t="s">
        <v>84</v>
      </c>
      <c r="J9" s="120" t="s">
        <v>86</v>
      </c>
      <c r="K9" s="120" t="s">
        <v>87</v>
      </c>
      <c r="L9" s="120" t="s">
        <v>88</v>
      </c>
      <c r="M9" s="120" t="s">
        <v>89</v>
      </c>
      <c r="N9" s="121" t="s">
        <v>90</v>
      </c>
      <c r="O9" s="120" t="s">
        <v>91</v>
      </c>
      <c r="P9" s="120" t="s">
        <v>92</v>
      </c>
      <c r="Q9" s="118"/>
      <c r="R9" s="120" t="s">
        <v>93</v>
      </c>
      <c r="S9" s="122" t="s">
        <v>94</v>
      </c>
      <c r="T9" s="122" t="s">
        <v>95</v>
      </c>
      <c r="U9" s="123" t="s">
        <v>96</v>
      </c>
      <c r="V9" s="122" t="s">
        <v>97</v>
      </c>
      <c r="W9" s="122" t="s">
        <v>98</v>
      </c>
      <c r="X9" s="122" t="s">
        <v>99</v>
      </c>
      <c r="Y9" s="122" t="s">
        <v>100</v>
      </c>
      <c r="Z9" s="122" t="s">
        <v>101</v>
      </c>
      <c r="AA9" s="117" t="s">
        <v>102</v>
      </c>
      <c r="AB9" s="122" t="s">
        <v>103</v>
      </c>
      <c r="AC9" s="122" t="s">
        <v>104</v>
      </c>
      <c r="AD9" s="124" t="s">
        <v>105</v>
      </c>
      <c r="AE9" s="124" t="s">
        <v>38</v>
      </c>
      <c r="AF9" s="124" t="s">
        <v>106</v>
      </c>
      <c r="AG9" s="124" t="s">
        <v>107</v>
      </c>
      <c r="AH9" s="124" t="s">
        <v>108</v>
      </c>
      <c r="AI9" s="124" t="s">
        <v>109</v>
      </c>
      <c r="AJ9" s="124" t="s">
        <v>110</v>
      </c>
      <c r="AK9" s="124" t="s">
        <v>111</v>
      </c>
      <c r="AL9" s="124" t="s">
        <v>112</v>
      </c>
      <c r="AM9" s="124" t="s">
        <v>113</v>
      </c>
      <c r="AN9" s="124" t="s">
        <v>114</v>
      </c>
      <c r="AO9" s="124" t="s">
        <v>115</v>
      </c>
      <c r="AP9" s="124" t="s">
        <v>116</v>
      </c>
      <c r="AQ9" s="124" t="s">
        <v>117</v>
      </c>
      <c r="AR9" s="124" t="s">
        <v>118</v>
      </c>
      <c r="AS9" s="124" t="s">
        <v>119</v>
      </c>
      <c r="AT9" s="124" t="s">
        <v>120</v>
      </c>
      <c r="AU9" s="124" t="s">
        <v>121</v>
      </c>
      <c r="AV9" s="124" t="s">
        <v>122</v>
      </c>
      <c r="AW9" s="124" t="s">
        <v>123</v>
      </c>
      <c r="AX9" s="124" t="s">
        <v>124</v>
      </c>
      <c r="AY9" s="124" t="s">
        <v>125</v>
      </c>
      <c r="AZ9" s="124" t="s">
        <v>126</v>
      </c>
      <c r="BA9" s="124" t="s">
        <v>127</v>
      </c>
      <c r="BB9" s="124" t="s">
        <v>128</v>
      </c>
      <c r="BC9" s="124" t="s">
        <v>129</v>
      </c>
      <c r="BD9" s="124" t="s">
        <v>130</v>
      </c>
      <c r="BE9" s="124" t="s">
        <v>131</v>
      </c>
      <c r="BF9" s="124" t="s">
        <v>132</v>
      </c>
    </row>
    <row r="10" spans="1:58" ht="22.5" x14ac:dyDescent="0.25">
      <c r="B10" s="298"/>
      <c r="C10" s="298"/>
      <c r="D10" s="300"/>
      <c r="E10" s="303"/>
      <c r="F10" s="306"/>
      <c r="G10" s="119" t="s">
        <v>141</v>
      </c>
      <c r="H10" s="118"/>
      <c r="I10" s="125" t="s">
        <v>142</v>
      </c>
      <c r="J10" s="125" t="s">
        <v>143</v>
      </c>
      <c r="K10" s="125" t="s">
        <v>144</v>
      </c>
      <c r="L10" s="125" t="s">
        <v>145</v>
      </c>
      <c r="M10" s="125" t="s">
        <v>146</v>
      </c>
      <c r="N10" s="126" t="s">
        <v>147</v>
      </c>
      <c r="O10" s="125" t="s">
        <v>148</v>
      </c>
      <c r="P10" s="125" t="s">
        <v>149</v>
      </c>
      <c r="Q10" s="118"/>
      <c r="R10" s="127" t="s">
        <v>150</v>
      </c>
      <c r="S10" s="125" t="s">
        <v>151</v>
      </c>
      <c r="T10" s="125" t="s">
        <v>152</v>
      </c>
      <c r="U10" s="128" t="s">
        <v>153</v>
      </c>
      <c r="V10" s="125" t="s">
        <v>154</v>
      </c>
      <c r="W10" s="125" t="s">
        <v>155</v>
      </c>
      <c r="X10" s="125" t="s">
        <v>156</v>
      </c>
      <c r="Y10" s="125" t="s">
        <v>157</v>
      </c>
      <c r="Z10" s="125" t="s">
        <v>158</v>
      </c>
      <c r="AA10" s="55" t="s">
        <v>159</v>
      </c>
      <c r="AB10" s="125" t="s">
        <v>160</v>
      </c>
      <c r="AC10" s="125" t="s">
        <v>161</v>
      </c>
      <c r="AD10" s="124" t="s">
        <v>162</v>
      </c>
      <c r="AE10" s="124" t="s">
        <v>163</v>
      </c>
      <c r="AF10" s="124" t="s">
        <v>164</v>
      </c>
      <c r="AG10" s="124" t="s">
        <v>165</v>
      </c>
      <c r="AH10" s="124" t="s">
        <v>166</v>
      </c>
      <c r="AI10" s="124" t="s">
        <v>167</v>
      </c>
      <c r="AJ10" s="124" t="s">
        <v>168</v>
      </c>
      <c r="AK10" s="124" t="s">
        <v>169</v>
      </c>
      <c r="AL10" s="124" t="s">
        <v>170</v>
      </c>
      <c r="AM10" s="124" t="s">
        <v>171</v>
      </c>
      <c r="AN10" s="124" t="s">
        <v>172</v>
      </c>
      <c r="AO10" s="124" t="s">
        <v>173</v>
      </c>
      <c r="AP10" s="124" t="s">
        <v>174</v>
      </c>
      <c r="AQ10" s="124" t="s">
        <v>175</v>
      </c>
      <c r="AR10" s="124" t="s">
        <v>176</v>
      </c>
      <c r="AS10" s="124" t="s">
        <v>177</v>
      </c>
      <c r="AT10" s="124" t="s">
        <v>178</v>
      </c>
      <c r="AU10" s="124" t="s">
        <v>179</v>
      </c>
      <c r="AV10" s="124" t="s">
        <v>180</v>
      </c>
      <c r="AW10" s="124" t="s">
        <v>181</v>
      </c>
      <c r="AX10" s="124" t="s">
        <v>182</v>
      </c>
      <c r="AY10" s="124" t="s">
        <v>183</v>
      </c>
      <c r="AZ10" s="124" t="s">
        <v>184</v>
      </c>
      <c r="BA10" s="124" t="s">
        <v>185</v>
      </c>
      <c r="BB10" s="124" t="s">
        <v>186</v>
      </c>
      <c r="BC10" s="124" t="s">
        <v>187</v>
      </c>
      <c r="BD10" s="124" t="s">
        <v>188</v>
      </c>
      <c r="BE10" s="124" t="s">
        <v>189</v>
      </c>
      <c r="BF10" s="124" t="s">
        <v>190</v>
      </c>
    </row>
    <row r="11" spans="1:58" ht="15" customHeight="1" x14ac:dyDescent="0.25">
      <c r="B11" s="298"/>
      <c r="C11" s="298"/>
      <c r="D11" s="301"/>
      <c r="E11" s="304"/>
      <c r="F11" s="307"/>
      <c r="G11" s="130" t="s">
        <v>191</v>
      </c>
      <c r="H11" s="118"/>
      <c r="I11" s="122" t="s">
        <v>192</v>
      </c>
      <c r="J11" s="122" t="s">
        <v>192</v>
      </c>
      <c r="K11" s="122" t="s">
        <v>193</v>
      </c>
      <c r="L11" s="122" t="s">
        <v>193</v>
      </c>
      <c r="M11" s="122" t="s">
        <v>194</v>
      </c>
      <c r="N11" s="131" t="s">
        <v>194</v>
      </c>
      <c r="O11" s="122" t="s">
        <v>195</v>
      </c>
      <c r="P11" s="122" t="s">
        <v>195</v>
      </c>
      <c r="Q11" s="118"/>
      <c r="R11" s="122" t="s">
        <v>196</v>
      </c>
      <c r="S11" s="122" t="s">
        <v>197</v>
      </c>
      <c r="T11" s="122" t="s">
        <v>197</v>
      </c>
      <c r="U11" s="123" t="s">
        <v>198</v>
      </c>
      <c r="V11" s="122" t="s">
        <v>198</v>
      </c>
      <c r="W11" s="122" t="s">
        <v>199</v>
      </c>
      <c r="X11" s="122" t="s">
        <v>199</v>
      </c>
      <c r="Y11" s="122" t="s">
        <v>200</v>
      </c>
      <c r="Z11" s="122" t="s">
        <v>200</v>
      </c>
      <c r="AA11" s="122" t="s">
        <v>200</v>
      </c>
      <c r="AB11" s="122" t="s">
        <v>201</v>
      </c>
      <c r="AC11" s="122">
        <v>2023</v>
      </c>
      <c r="AD11" s="124">
        <v>2023</v>
      </c>
      <c r="AE11" s="124">
        <v>2024</v>
      </c>
      <c r="AF11" s="124">
        <v>2024</v>
      </c>
      <c r="AG11" s="124">
        <v>2024</v>
      </c>
      <c r="AH11" s="124">
        <v>2024</v>
      </c>
      <c r="AI11" s="124">
        <v>2025</v>
      </c>
      <c r="AJ11" s="124">
        <v>2025</v>
      </c>
      <c r="AK11" s="124">
        <v>2025</v>
      </c>
      <c r="AL11" s="124">
        <v>2025</v>
      </c>
      <c r="AM11" s="124">
        <v>2026</v>
      </c>
      <c r="AN11" s="124">
        <v>2026</v>
      </c>
      <c r="AO11" s="124">
        <v>2026</v>
      </c>
      <c r="AP11" s="124">
        <v>2026</v>
      </c>
      <c r="AQ11" s="124">
        <v>2027</v>
      </c>
      <c r="AR11" s="124">
        <v>2027</v>
      </c>
      <c r="AS11" s="124">
        <v>2027</v>
      </c>
      <c r="AT11" s="124">
        <v>2027</v>
      </c>
      <c r="AU11" s="124">
        <v>2028</v>
      </c>
      <c r="AV11" s="124">
        <v>2028</v>
      </c>
      <c r="AW11" s="124">
        <v>2028</v>
      </c>
      <c r="AX11" s="124">
        <v>2028</v>
      </c>
      <c r="AY11" s="124">
        <v>2029</v>
      </c>
      <c r="AZ11" s="124">
        <v>2029</v>
      </c>
      <c r="BA11" s="124">
        <v>2029</v>
      </c>
      <c r="BB11" s="124">
        <v>2029</v>
      </c>
      <c r="BC11" s="124">
        <v>2030</v>
      </c>
      <c r="BD11" s="124">
        <v>2030</v>
      </c>
      <c r="BE11" s="124">
        <v>2030</v>
      </c>
      <c r="BF11" s="124">
        <v>2030</v>
      </c>
    </row>
    <row r="12" spans="1:58" ht="14.45" customHeight="1" x14ac:dyDescent="0.25">
      <c r="A12" s="241" t="s">
        <v>290</v>
      </c>
      <c r="B12" s="278" t="s">
        <v>203</v>
      </c>
      <c r="C12" s="280" t="s">
        <v>204</v>
      </c>
      <c r="D12" s="280" t="s">
        <v>49</v>
      </c>
      <c r="E12" s="280" t="s">
        <v>291</v>
      </c>
      <c r="F12" s="65" t="s">
        <v>53</v>
      </c>
      <c r="G12" s="139"/>
      <c r="H12" s="38"/>
      <c r="I12" s="142"/>
      <c r="J12" s="142"/>
      <c r="K12" s="142"/>
      <c r="L12" s="142"/>
      <c r="M12" s="142"/>
      <c r="N12" s="142"/>
      <c r="O12" s="142"/>
      <c r="P12" s="142"/>
      <c r="Q12" s="38"/>
      <c r="R12" s="63">
        <v>89.23</v>
      </c>
      <c r="S12" s="63">
        <v>93.1</v>
      </c>
      <c r="T12" s="63">
        <v>93.53</v>
      </c>
      <c r="U12" s="63">
        <v>97.23</v>
      </c>
      <c r="V12" s="63">
        <v>97.26</v>
      </c>
      <c r="W12" s="63">
        <v>100.55</v>
      </c>
      <c r="X12" s="63">
        <v>100.71</v>
      </c>
      <c r="Y12" s="63">
        <v>166.49</v>
      </c>
      <c r="Z12" s="63">
        <v>170.81</v>
      </c>
      <c r="AA12" s="63">
        <v>170.81</v>
      </c>
      <c r="AB12" s="63">
        <v>201.17</v>
      </c>
      <c r="AC12" s="63">
        <v>201.17</v>
      </c>
      <c r="AD12" s="63">
        <v>202.99</v>
      </c>
      <c r="AE12" s="63">
        <v>202.92</v>
      </c>
      <c r="AF12" s="63">
        <f>IF('3b DTC_SC'!AF12="","-",'3b DTC_SC'!AF12)</f>
        <v>196</v>
      </c>
      <c r="AG12" s="147">
        <f>IF('3b DTC_SC'!AG12="","-",'3b DTC_SC'!AG12)</f>
        <v>196.15</v>
      </c>
      <c r="AH12" s="147" t="str">
        <f>IF('3b DTC_SC'!AH12="","-",'3b DTC_SC'!AH12)</f>
        <v>-</v>
      </c>
      <c r="AI12" s="147" t="str">
        <f>IF('3b DTC_SC'!AI12="","-",'3b DTC_SC'!AI12)</f>
        <v>-</v>
      </c>
      <c r="AJ12" s="147" t="str">
        <f>IF('3b DTC_SC'!AJ12="","-",'3b DTC_SC'!AJ12)</f>
        <v>-</v>
      </c>
      <c r="AK12" s="147" t="str">
        <f>IF('3b DTC_SC'!AK12="","-",'3b DTC_SC'!AK12)</f>
        <v>-</v>
      </c>
      <c r="AL12" s="147" t="str">
        <f>IF('3b DTC_SC'!AL12="","-",'3b DTC_SC'!AL12)</f>
        <v>-</v>
      </c>
      <c r="AM12" s="147" t="str">
        <f>IF('3b DTC_SC'!AM12="","-",'3b DTC_SC'!AM12)</f>
        <v>-</v>
      </c>
      <c r="AN12" s="147" t="str">
        <f>IF('3b DTC_SC'!AN12="","-",'3b DTC_SC'!AN12)</f>
        <v>-</v>
      </c>
      <c r="AO12" s="147" t="str">
        <f>IF('3b DTC_SC'!AO12="","-",'3b DTC_SC'!AO12)</f>
        <v>-</v>
      </c>
      <c r="AP12" s="147" t="str">
        <f>IF('3b DTC_SC'!AP12="","-",'3b DTC_SC'!AP12)</f>
        <v>-</v>
      </c>
      <c r="AQ12" s="147" t="str">
        <f>IF('3b DTC_SC'!AQ12="","-",'3b DTC_SC'!AQ12)</f>
        <v>-</v>
      </c>
      <c r="AR12" s="147" t="str">
        <f>IF('3b DTC_SC'!AR12="","-",'3b DTC_SC'!AR12)</f>
        <v>-</v>
      </c>
      <c r="AS12" s="147" t="str">
        <f>IF('3b DTC_SC'!AS12="","-",'3b DTC_SC'!AS12)</f>
        <v>-</v>
      </c>
      <c r="AT12" s="147" t="str">
        <f>IF('3b DTC_SC'!AT12="","-",'3b DTC_SC'!AT12)</f>
        <v>-</v>
      </c>
      <c r="AU12" s="147" t="str">
        <f>IF('3b DTC_SC'!AU12="","-",'3b DTC_SC'!AU12)</f>
        <v>-</v>
      </c>
      <c r="AV12" s="147" t="str">
        <f>IF('3b DTC_SC'!AV12="","-",'3b DTC_SC'!AV12)</f>
        <v>-</v>
      </c>
      <c r="AW12" s="147" t="str">
        <f>IF('3b DTC_SC'!AW12="","-",'3b DTC_SC'!AW12)</f>
        <v>-</v>
      </c>
      <c r="AX12" s="147" t="str">
        <f>IF('3b DTC_SC'!AX12="","-",'3b DTC_SC'!AX12)</f>
        <v>-</v>
      </c>
      <c r="AY12" s="147" t="str">
        <f>IF('3b DTC_SC'!AY12="","-",'3b DTC_SC'!AY12)</f>
        <v>-</v>
      </c>
      <c r="AZ12" s="147" t="str">
        <f>IF('3b DTC_SC'!AZ12="","-",'3b DTC_SC'!AZ12)</f>
        <v>-</v>
      </c>
      <c r="BA12" s="147" t="str">
        <f>IF('3b DTC_SC'!BA12="","-",'3b DTC_SC'!BA12)</f>
        <v>-</v>
      </c>
      <c r="BB12" s="147" t="str">
        <f>IF('3b DTC_SC'!BB12="","-",'3b DTC_SC'!BB12)</f>
        <v>-</v>
      </c>
      <c r="BC12" s="147" t="str">
        <f>IF('3b DTC_SC'!BC12="","-",'3b DTC_SC'!BC12)</f>
        <v>-</v>
      </c>
      <c r="BD12" s="147" t="str">
        <f>IF('3b DTC_SC'!BD12="","-",'3b DTC_SC'!BD12)</f>
        <v>-</v>
      </c>
      <c r="BE12" s="147" t="str">
        <f>IF('3b DTC_SC'!BE12="","-",'3b DTC_SC'!BE12)</f>
        <v>-</v>
      </c>
      <c r="BF12" s="147" t="str">
        <f>IF('3b DTC_SC'!BF12="","-",'3b DTC_SC'!BF12)</f>
        <v>-</v>
      </c>
    </row>
    <row r="13" spans="1:58" x14ac:dyDescent="0.25">
      <c r="A13" s="241" t="s">
        <v>292</v>
      </c>
      <c r="B13" s="278"/>
      <c r="C13" s="281"/>
      <c r="D13" s="281"/>
      <c r="E13" s="281"/>
      <c r="F13" s="65" t="s">
        <v>54</v>
      </c>
      <c r="G13" s="66"/>
      <c r="H13" s="38"/>
      <c r="I13" s="142"/>
      <c r="J13" s="142"/>
      <c r="K13" s="142"/>
      <c r="L13" s="142"/>
      <c r="M13" s="142"/>
      <c r="N13" s="142"/>
      <c r="O13" s="142"/>
      <c r="P13" s="142"/>
      <c r="Q13" s="38"/>
      <c r="R13" s="63">
        <v>97.39</v>
      </c>
      <c r="S13" s="63">
        <v>100.83</v>
      </c>
      <c r="T13" s="63">
        <v>101.26</v>
      </c>
      <c r="U13" s="63">
        <v>108.15</v>
      </c>
      <c r="V13" s="63">
        <v>108.17</v>
      </c>
      <c r="W13" s="63">
        <v>108.15</v>
      </c>
      <c r="X13" s="63">
        <v>108.32</v>
      </c>
      <c r="Y13" s="63">
        <v>190.93</v>
      </c>
      <c r="Z13" s="63">
        <v>195.25</v>
      </c>
      <c r="AA13" s="63">
        <v>195.25</v>
      </c>
      <c r="AB13" s="63">
        <v>221.75</v>
      </c>
      <c r="AC13" s="63">
        <v>221.75</v>
      </c>
      <c r="AD13" s="63">
        <v>223.65</v>
      </c>
      <c r="AE13" s="63">
        <v>223.57</v>
      </c>
      <c r="AF13" s="63">
        <f>IF('3b DTC_SC'!AF13="","-",'3b DTC_SC'!AF13)</f>
        <v>269.56</v>
      </c>
      <c r="AG13" s="147">
        <f>IF('3b DTC_SC'!AG13="","-",'3b DTC_SC'!AG13)</f>
        <v>269.75</v>
      </c>
      <c r="AH13" s="147" t="str">
        <f>IF('3b DTC_SC'!AH13="","-",'3b DTC_SC'!AH13)</f>
        <v>-</v>
      </c>
      <c r="AI13" s="147" t="str">
        <f>IF('3b DTC_SC'!AI13="","-",'3b DTC_SC'!AI13)</f>
        <v>-</v>
      </c>
      <c r="AJ13" s="147" t="str">
        <f>IF('3b DTC_SC'!AJ13="","-",'3b DTC_SC'!AJ13)</f>
        <v>-</v>
      </c>
      <c r="AK13" s="147" t="str">
        <f>IF('3b DTC_SC'!AK13="","-",'3b DTC_SC'!AK13)</f>
        <v>-</v>
      </c>
      <c r="AL13" s="147" t="str">
        <f>IF('3b DTC_SC'!AL13="","-",'3b DTC_SC'!AL13)</f>
        <v>-</v>
      </c>
      <c r="AM13" s="147" t="str">
        <f>IF('3b DTC_SC'!AM13="","-",'3b DTC_SC'!AM13)</f>
        <v>-</v>
      </c>
      <c r="AN13" s="147" t="str">
        <f>IF('3b DTC_SC'!AN13="","-",'3b DTC_SC'!AN13)</f>
        <v>-</v>
      </c>
      <c r="AO13" s="147" t="str">
        <f>IF('3b DTC_SC'!AO13="","-",'3b DTC_SC'!AO13)</f>
        <v>-</v>
      </c>
      <c r="AP13" s="147" t="str">
        <f>IF('3b DTC_SC'!AP13="","-",'3b DTC_SC'!AP13)</f>
        <v>-</v>
      </c>
      <c r="AQ13" s="147" t="str">
        <f>IF('3b DTC_SC'!AQ13="","-",'3b DTC_SC'!AQ13)</f>
        <v>-</v>
      </c>
      <c r="AR13" s="147" t="str">
        <f>IF('3b DTC_SC'!AR13="","-",'3b DTC_SC'!AR13)</f>
        <v>-</v>
      </c>
      <c r="AS13" s="147" t="str">
        <f>IF('3b DTC_SC'!AS13="","-",'3b DTC_SC'!AS13)</f>
        <v>-</v>
      </c>
      <c r="AT13" s="147" t="str">
        <f>IF('3b DTC_SC'!AT13="","-",'3b DTC_SC'!AT13)</f>
        <v>-</v>
      </c>
      <c r="AU13" s="147" t="str">
        <f>IF('3b DTC_SC'!AU13="","-",'3b DTC_SC'!AU13)</f>
        <v>-</v>
      </c>
      <c r="AV13" s="147" t="str">
        <f>IF('3b DTC_SC'!AV13="","-",'3b DTC_SC'!AV13)</f>
        <v>-</v>
      </c>
      <c r="AW13" s="147" t="str">
        <f>IF('3b DTC_SC'!AW13="","-",'3b DTC_SC'!AW13)</f>
        <v>-</v>
      </c>
      <c r="AX13" s="147" t="str">
        <f>IF('3b DTC_SC'!AX13="","-",'3b DTC_SC'!AX13)</f>
        <v>-</v>
      </c>
      <c r="AY13" s="147" t="str">
        <f>IF('3b DTC_SC'!AY13="","-",'3b DTC_SC'!AY13)</f>
        <v>-</v>
      </c>
      <c r="AZ13" s="147" t="str">
        <f>IF('3b DTC_SC'!AZ13="","-",'3b DTC_SC'!AZ13)</f>
        <v>-</v>
      </c>
      <c r="BA13" s="147" t="str">
        <f>IF('3b DTC_SC'!BA13="","-",'3b DTC_SC'!BA13)</f>
        <v>-</v>
      </c>
      <c r="BB13" s="147" t="str">
        <f>IF('3b DTC_SC'!BB13="","-",'3b DTC_SC'!BB13)</f>
        <v>-</v>
      </c>
      <c r="BC13" s="147" t="str">
        <f>IF('3b DTC_SC'!BC13="","-",'3b DTC_SC'!BC13)</f>
        <v>-</v>
      </c>
      <c r="BD13" s="147" t="str">
        <f>IF('3b DTC_SC'!BD13="","-",'3b DTC_SC'!BD13)</f>
        <v>-</v>
      </c>
      <c r="BE13" s="147" t="str">
        <f>IF('3b DTC_SC'!BE13="","-",'3b DTC_SC'!BE13)</f>
        <v>-</v>
      </c>
      <c r="BF13" s="147" t="str">
        <f>IF('3b DTC_SC'!BF13="","-",'3b DTC_SC'!BF13)</f>
        <v>-</v>
      </c>
    </row>
    <row r="14" spans="1:58" x14ac:dyDescent="0.25">
      <c r="A14" s="241" t="s">
        <v>293</v>
      </c>
      <c r="B14" s="278"/>
      <c r="C14" s="281"/>
      <c r="D14" s="281"/>
      <c r="E14" s="281"/>
      <c r="F14" s="65" t="s">
        <v>55</v>
      </c>
      <c r="G14" s="66"/>
      <c r="H14" s="38"/>
      <c r="I14" s="142"/>
      <c r="J14" s="142"/>
      <c r="K14" s="142"/>
      <c r="L14" s="142"/>
      <c r="M14" s="142"/>
      <c r="N14" s="142"/>
      <c r="O14" s="142"/>
      <c r="P14" s="142"/>
      <c r="Q14" s="38"/>
      <c r="R14" s="63">
        <v>96.6</v>
      </c>
      <c r="S14" s="63">
        <v>101.65</v>
      </c>
      <c r="T14" s="63">
        <v>102.09</v>
      </c>
      <c r="U14" s="63">
        <v>108.62</v>
      </c>
      <c r="V14" s="63">
        <v>108.65</v>
      </c>
      <c r="W14" s="63">
        <v>109.49</v>
      </c>
      <c r="X14" s="63">
        <v>109.66</v>
      </c>
      <c r="Y14" s="63">
        <v>189.51</v>
      </c>
      <c r="Z14" s="63">
        <v>193.83</v>
      </c>
      <c r="AA14" s="63">
        <v>193.83</v>
      </c>
      <c r="AB14" s="63">
        <v>216.51</v>
      </c>
      <c r="AC14" s="63">
        <v>216.51</v>
      </c>
      <c r="AD14" s="63">
        <v>218.4</v>
      </c>
      <c r="AE14" s="63">
        <v>218.32</v>
      </c>
      <c r="AF14" s="63">
        <f>IF('3b DTC_SC'!AF14="","-",'3b DTC_SC'!AF14)</f>
        <v>255.66</v>
      </c>
      <c r="AG14" s="147">
        <f>IF('3b DTC_SC'!AG14="","-",'3b DTC_SC'!AG14)</f>
        <v>255.85</v>
      </c>
      <c r="AH14" s="147" t="str">
        <f>IF('3b DTC_SC'!AH14="","-",'3b DTC_SC'!AH14)</f>
        <v>-</v>
      </c>
      <c r="AI14" s="147" t="str">
        <f>IF('3b DTC_SC'!AI14="","-",'3b DTC_SC'!AI14)</f>
        <v>-</v>
      </c>
      <c r="AJ14" s="147" t="str">
        <f>IF('3b DTC_SC'!AJ14="","-",'3b DTC_SC'!AJ14)</f>
        <v>-</v>
      </c>
      <c r="AK14" s="147" t="str">
        <f>IF('3b DTC_SC'!AK14="","-",'3b DTC_SC'!AK14)</f>
        <v>-</v>
      </c>
      <c r="AL14" s="147" t="str">
        <f>IF('3b DTC_SC'!AL14="","-",'3b DTC_SC'!AL14)</f>
        <v>-</v>
      </c>
      <c r="AM14" s="147" t="str">
        <f>IF('3b DTC_SC'!AM14="","-",'3b DTC_SC'!AM14)</f>
        <v>-</v>
      </c>
      <c r="AN14" s="147" t="str">
        <f>IF('3b DTC_SC'!AN14="","-",'3b DTC_SC'!AN14)</f>
        <v>-</v>
      </c>
      <c r="AO14" s="147" t="str">
        <f>IF('3b DTC_SC'!AO14="","-",'3b DTC_SC'!AO14)</f>
        <v>-</v>
      </c>
      <c r="AP14" s="147" t="str">
        <f>IF('3b DTC_SC'!AP14="","-",'3b DTC_SC'!AP14)</f>
        <v>-</v>
      </c>
      <c r="AQ14" s="147" t="str">
        <f>IF('3b DTC_SC'!AQ14="","-",'3b DTC_SC'!AQ14)</f>
        <v>-</v>
      </c>
      <c r="AR14" s="147" t="str">
        <f>IF('3b DTC_SC'!AR14="","-",'3b DTC_SC'!AR14)</f>
        <v>-</v>
      </c>
      <c r="AS14" s="147" t="str">
        <f>IF('3b DTC_SC'!AS14="","-",'3b DTC_SC'!AS14)</f>
        <v>-</v>
      </c>
      <c r="AT14" s="147" t="str">
        <f>IF('3b DTC_SC'!AT14="","-",'3b DTC_SC'!AT14)</f>
        <v>-</v>
      </c>
      <c r="AU14" s="147" t="str">
        <f>IF('3b DTC_SC'!AU14="","-",'3b DTC_SC'!AU14)</f>
        <v>-</v>
      </c>
      <c r="AV14" s="147" t="str">
        <f>IF('3b DTC_SC'!AV14="","-",'3b DTC_SC'!AV14)</f>
        <v>-</v>
      </c>
      <c r="AW14" s="147" t="str">
        <f>IF('3b DTC_SC'!AW14="","-",'3b DTC_SC'!AW14)</f>
        <v>-</v>
      </c>
      <c r="AX14" s="147" t="str">
        <f>IF('3b DTC_SC'!AX14="","-",'3b DTC_SC'!AX14)</f>
        <v>-</v>
      </c>
      <c r="AY14" s="147" t="str">
        <f>IF('3b DTC_SC'!AY14="","-",'3b DTC_SC'!AY14)</f>
        <v>-</v>
      </c>
      <c r="AZ14" s="147" t="str">
        <f>IF('3b DTC_SC'!AZ14="","-",'3b DTC_SC'!AZ14)</f>
        <v>-</v>
      </c>
      <c r="BA14" s="147" t="str">
        <f>IF('3b DTC_SC'!BA14="","-",'3b DTC_SC'!BA14)</f>
        <v>-</v>
      </c>
      <c r="BB14" s="147" t="str">
        <f>IF('3b DTC_SC'!BB14="","-",'3b DTC_SC'!BB14)</f>
        <v>-</v>
      </c>
      <c r="BC14" s="147" t="str">
        <f>IF('3b DTC_SC'!BC14="","-",'3b DTC_SC'!BC14)</f>
        <v>-</v>
      </c>
      <c r="BD14" s="147" t="str">
        <f>IF('3b DTC_SC'!BD14="","-",'3b DTC_SC'!BD14)</f>
        <v>-</v>
      </c>
      <c r="BE14" s="147" t="str">
        <f>IF('3b DTC_SC'!BE14="","-",'3b DTC_SC'!BE14)</f>
        <v>-</v>
      </c>
      <c r="BF14" s="147" t="str">
        <f>IF('3b DTC_SC'!BF14="","-",'3b DTC_SC'!BF14)</f>
        <v>-</v>
      </c>
    </row>
    <row r="15" spans="1:58" x14ac:dyDescent="0.25">
      <c r="A15" s="241" t="s">
        <v>294</v>
      </c>
      <c r="B15" s="278"/>
      <c r="C15" s="281"/>
      <c r="D15" s="281"/>
      <c r="E15" s="281"/>
      <c r="F15" s="65" t="s">
        <v>56</v>
      </c>
      <c r="G15" s="66"/>
      <c r="H15" s="38"/>
      <c r="I15" s="142"/>
      <c r="J15" s="142"/>
      <c r="K15" s="142"/>
      <c r="L15" s="142"/>
      <c r="M15" s="142"/>
      <c r="N15" s="142"/>
      <c r="O15" s="142"/>
      <c r="P15" s="142"/>
      <c r="Q15" s="38"/>
      <c r="R15" s="63">
        <v>107.8</v>
      </c>
      <c r="S15" s="63">
        <v>105.2</v>
      </c>
      <c r="T15" s="63">
        <v>105.64</v>
      </c>
      <c r="U15" s="63">
        <v>108.26</v>
      </c>
      <c r="V15" s="63">
        <v>108.29</v>
      </c>
      <c r="W15" s="63">
        <v>111.58</v>
      </c>
      <c r="X15" s="63">
        <v>111.75</v>
      </c>
      <c r="Y15" s="63">
        <v>195.1</v>
      </c>
      <c r="Z15" s="63">
        <v>199.43</v>
      </c>
      <c r="AA15" s="63">
        <v>199.43</v>
      </c>
      <c r="AB15" s="63">
        <v>228.89</v>
      </c>
      <c r="AC15" s="63">
        <v>228.89</v>
      </c>
      <c r="AD15" s="63">
        <v>230.76</v>
      </c>
      <c r="AE15" s="63">
        <v>230.68</v>
      </c>
      <c r="AF15" s="63">
        <f>IF('3b DTC_SC'!AF15="","-",'3b DTC_SC'!AF15)</f>
        <v>232.26</v>
      </c>
      <c r="AG15" s="147">
        <f>IF('3b DTC_SC'!AG15="","-",'3b DTC_SC'!AG15)</f>
        <v>232.42</v>
      </c>
      <c r="AH15" s="147" t="str">
        <f>IF('3b DTC_SC'!AH15="","-",'3b DTC_SC'!AH15)</f>
        <v>-</v>
      </c>
      <c r="AI15" s="147" t="str">
        <f>IF('3b DTC_SC'!AI15="","-",'3b DTC_SC'!AI15)</f>
        <v>-</v>
      </c>
      <c r="AJ15" s="147" t="str">
        <f>IF('3b DTC_SC'!AJ15="","-",'3b DTC_SC'!AJ15)</f>
        <v>-</v>
      </c>
      <c r="AK15" s="147" t="str">
        <f>IF('3b DTC_SC'!AK15="","-",'3b DTC_SC'!AK15)</f>
        <v>-</v>
      </c>
      <c r="AL15" s="147" t="str">
        <f>IF('3b DTC_SC'!AL15="","-",'3b DTC_SC'!AL15)</f>
        <v>-</v>
      </c>
      <c r="AM15" s="147" t="str">
        <f>IF('3b DTC_SC'!AM15="","-",'3b DTC_SC'!AM15)</f>
        <v>-</v>
      </c>
      <c r="AN15" s="147" t="str">
        <f>IF('3b DTC_SC'!AN15="","-",'3b DTC_SC'!AN15)</f>
        <v>-</v>
      </c>
      <c r="AO15" s="147" t="str">
        <f>IF('3b DTC_SC'!AO15="","-",'3b DTC_SC'!AO15)</f>
        <v>-</v>
      </c>
      <c r="AP15" s="147" t="str">
        <f>IF('3b DTC_SC'!AP15="","-",'3b DTC_SC'!AP15)</f>
        <v>-</v>
      </c>
      <c r="AQ15" s="147" t="str">
        <f>IF('3b DTC_SC'!AQ15="","-",'3b DTC_SC'!AQ15)</f>
        <v>-</v>
      </c>
      <c r="AR15" s="147" t="str">
        <f>IF('3b DTC_SC'!AR15="","-",'3b DTC_SC'!AR15)</f>
        <v>-</v>
      </c>
      <c r="AS15" s="147" t="str">
        <f>IF('3b DTC_SC'!AS15="","-",'3b DTC_SC'!AS15)</f>
        <v>-</v>
      </c>
      <c r="AT15" s="147" t="str">
        <f>IF('3b DTC_SC'!AT15="","-",'3b DTC_SC'!AT15)</f>
        <v>-</v>
      </c>
      <c r="AU15" s="147" t="str">
        <f>IF('3b DTC_SC'!AU15="","-",'3b DTC_SC'!AU15)</f>
        <v>-</v>
      </c>
      <c r="AV15" s="147" t="str">
        <f>IF('3b DTC_SC'!AV15="","-",'3b DTC_SC'!AV15)</f>
        <v>-</v>
      </c>
      <c r="AW15" s="147" t="str">
        <f>IF('3b DTC_SC'!AW15="","-",'3b DTC_SC'!AW15)</f>
        <v>-</v>
      </c>
      <c r="AX15" s="147" t="str">
        <f>IF('3b DTC_SC'!AX15="","-",'3b DTC_SC'!AX15)</f>
        <v>-</v>
      </c>
      <c r="AY15" s="147" t="str">
        <f>IF('3b DTC_SC'!AY15="","-",'3b DTC_SC'!AY15)</f>
        <v>-</v>
      </c>
      <c r="AZ15" s="147" t="str">
        <f>IF('3b DTC_SC'!AZ15="","-",'3b DTC_SC'!AZ15)</f>
        <v>-</v>
      </c>
      <c r="BA15" s="147" t="str">
        <f>IF('3b DTC_SC'!BA15="","-",'3b DTC_SC'!BA15)</f>
        <v>-</v>
      </c>
      <c r="BB15" s="147" t="str">
        <f>IF('3b DTC_SC'!BB15="","-",'3b DTC_SC'!BB15)</f>
        <v>-</v>
      </c>
      <c r="BC15" s="147" t="str">
        <f>IF('3b DTC_SC'!BC15="","-",'3b DTC_SC'!BC15)</f>
        <v>-</v>
      </c>
      <c r="BD15" s="147" t="str">
        <f>IF('3b DTC_SC'!BD15="","-",'3b DTC_SC'!BD15)</f>
        <v>-</v>
      </c>
      <c r="BE15" s="147" t="str">
        <f>IF('3b DTC_SC'!BE15="","-",'3b DTC_SC'!BE15)</f>
        <v>-</v>
      </c>
      <c r="BF15" s="147" t="str">
        <f>IF('3b DTC_SC'!BF15="","-",'3b DTC_SC'!BF15)</f>
        <v>-</v>
      </c>
    </row>
    <row r="16" spans="1:58" x14ac:dyDescent="0.25">
      <c r="A16" s="241" t="s">
        <v>295</v>
      </c>
      <c r="B16" s="278"/>
      <c r="C16" s="281"/>
      <c r="D16" s="281"/>
      <c r="E16" s="281"/>
      <c r="F16" s="65" t="s">
        <v>57</v>
      </c>
      <c r="G16" s="66"/>
      <c r="H16" s="38"/>
      <c r="I16" s="142"/>
      <c r="J16" s="142"/>
      <c r="K16" s="142"/>
      <c r="L16" s="142"/>
      <c r="M16" s="142"/>
      <c r="N16" s="142"/>
      <c r="O16" s="142"/>
      <c r="P16" s="142"/>
      <c r="Q16" s="38"/>
      <c r="R16" s="63">
        <v>87.85</v>
      </c>
      <c r="S16" s="63">
        <v>91.09</v>
      </c>
      <c r="T16" s="63">
        <v>91.52</v>
      </c>
      <c r="U16" s="63">
        <v>95.61</v>
      </c>
      <c r="V16" s="63">
        <v>95.64</v>
      </c>
      <c r="W16" s="63">
        <v>99.56</v>
      </c>
      <c r="X16" s="63">
        <v>99.73</v>
      </c>
      <c r="Y16" s="63">
        <v>170.7</v>
      </c>
      <c r="Z16" s="63">
        <v>175.03</v>
      </c>
      <c r="AA16" s="63">
        <v>175.03</v>
      </c>
      <c r="AB16" s="63">
        <v>194.51</v>
      </c>
      <c r="AC16" s="63">
        <v>194.51</v>
      </c>
      <c r="AD16" s="63">
        <v>196.29</v>
      </c>
      <c r="AE16" s="63">
        <v>196.22</v>
      </c>
      <c r="AF16" s="63">
        <f>IF('3b DTC_SC'!AF16="","-",'3b DTC_SC'!AF16)</f>
        <v>242.36</v>
      </c>
      <c r="AG16" s="147">
        <f>IF('3b DTC_SC'!AG16="","-",'3b DTC_SC'!AG16)</f>
        <v>242.53</v>
      </c>
      <c r="AH16" s="147" t="str">
        <f>IF('3b DTC_SC'!AH16="","-",'3b DTC_SC'!AH16)</f>
        <v>-</v>
      </c>
      <c r="AI16" s="147" t="str">
        <f>IF('3b DTC_SC'!AI16="","-",'3b DTC_SC'!AI16)</f>
        <v>-</v>
      </c>
      <c r="AJ16" s="147" t="str">
        <f>IF('3b DTC_SC'!AJ16="","-",'3b DTC_SC'!AJ16)</f>
        <v>-</v>
      </c>
      <c r="AK16" s="147" t="str">
        <f>IF('3b DTC_SC'!AK16="","-",'3b DTC_SC'!AK16)</f>
        <v>-</v>
      </c>
      <c r="AL16" s="147" t="str">
        <f>IF('3b DTC_SC'!AL16="","-",'3b DTC_SC'!AL16)</f>
        <v>-</v>
      </c>
      <c r="AM16" s="147" t="str">
        <f>IF('3b DTC_SC'!AM16="","-",'3b DTC_SC'!AM16)</f>
        <v>-</v>
      </c>
      <c r="AN16" s="147" t="str">
        <f>IF('3b DTC_SC'!AN16="","-",'3b DTC_SC'!AN16)</f>
        <v>-</v>
      </c>
      <c r="AO16" s="147" t="str">
        <f>IF('3b DTC_SC'!AO16="","-",'3b DTC_SC'!AO16)</f>
        <v>-</v>
      </c>
      <c r="AP16" s="147" t="str">
        <f>IF('3b DTC_SC'!AP16="","-",'3b DTC_SC'!AP16)</f>
        <v>-</v>
      </c>
      <c r="AQ16" s="147" t="str">
        <f>IF('3b DTC_SC'!AQ16="","-",'3b DTC_SC'!AQ16)</f>
        <v>-</v>
      </c>
      <c r="AR16" s="147" t="str">
        <f>IF('3b DTC_SC'!AR16="","-",'3b DTC_SC'!AR16)</f>
        <v>-</v>
      </c>
      <c r="AS16" s="147" t="str">
        <f>IF('3b DTC_SC'!AS16="","-",'3b DTC_SC'!AS16)</f>
        <v>-</v>
      </c>
      <c r="AT16" s="147" t="str">
        <f>IF('3b DTC_SC'!AT16="","-",'3b DTC_SC'!AT16)</f>
        <v>-</v>
      </c>
      <c r="AU16" s="147" t="str">
        <f>IF('3b DTC_SC'!AU16="","-",'3b DTC_SC'!AU16)</f>
        <v>-</v>
      </c>
      <c r="AV16" s="147" t="str">
        <f>IF('3b DTC_SC'!AV16="","-",'3b DTC_SC'!AV16)</f>
        <v>-</v>
      </c>
      <c r="AW16" s="147" t="str">
        <f>IF('3b DTC_SC'!AW16="","-",'3b DTC_SC'!AW16)</f>
        <v>-</v>
      </c>
      <c r="AX16" s="147" t="str">
        <f>IF('3b DTC_SC'!AX16="","-",'3b DTC_SC'!AX16)</f>
        <v>-</v>
      </c>
      <c r="AY16" s="147" t="str">
        <f>IF('3b DTC_SC'!AY16="","-",'3b DTC_SC'!AY16)</f>
        <v>-</v>
      </c>
      <c r="AZ16" s="147" t="str">
        <f>IF('3b DTC_SC'!AZ16="","-",'3b DTC_SC'!AZ16)</f>
        <v>-</v>
      </c>
      <c r="BA16" s="147" t="str">
        <f>IF('3b DTC_SC'!BA16="","-",'3b DTC_SC'!BA16)</f>
        <v>-</v>
      </c>
      <c r="BB16" s="147" t="str">
        <f>IF('3b DTC_SC'!BB16="","-",'3b DTC_SC'!BB16)</f>
        <v>-</v>
      </c>
      <c r="BC16" s="147" t="str">
        <f>IF('3b DTC_SC'!BC16="","-",'3b DTC_SC'!BC16)</f>
        <v>-</v>
      </c>
      <c r="BD16" s="147" t="str">
        <f>IF('3b DTC_SC'!BD16="","-",'3b DTC_SC'!BD16)</f>
        <v>-</v>
      </c>
      <c r="BE16" s="147" t="str">
        <f>IF('3b DTC_SC'!BE16="","-",'3b DTC_SC'!BE16)</f>
        <v>-</v>
      </c>
      <c r="BF16" s="147" t="str">
        <f>IF('3b DTC_SC'!BF16="","-",'3b DTC_SC'!BF16)</f>
        <v>-</v>
      </c>
    </row>
    <row r="17" spans="1:58" x14ac:dyDescent="0.25">
      <c r="A17" s="241" t="s">
        <v>296</v>
      </c>
      <c r="B17" s="278"/>
      <c r="C17" s="281"/>
      <c r="D17" s="281"/>
      <c r="E17" s="281"/>
      <c r="F17" s="65" t="s">
        <v>58</v>
      </c>
      <c r="G17" s="66"/>
      <c r="H17" s="38"/>
      <c r="I17" s="142"/>
      <c r="J17" s="142"/>
      <c r="K17" s="142"/>
      <c r="L17" s="142"/>
      <c r="M17" s="142"/>
      <c r="N17" s="142"/>
      <c r="O17" s="142"/>
      <c r="P17" s="142"/>
      <c r="Q17" s="38"/>
      <c r="R17" s="63">
        <v>96.29</v>
      </c>
      <c r="S17" s="63">
        <v>97.12</v>
      </c>
      <c r="T17" s="63">
        <v>97.55</v>
      </c>
      <c r="U17" s="63">
        <v>98.8</v>
      </c>
      <c r="V17" s="63">
        <v>98.83</v>
      </c>
      <c r="W17" s="63">
        <v>102.32</v>
      </c>
      <c r="X17" s="63">
        <v>102.49</v>
      </c>
      <c r="Y17" s="63">
        <v>193.61</v>
      </c>
      <c r="Z17" s="63">
        <v>197.93</v>
      </c>
      <c r="AA17" s="63">
        <v>197.93</v>
      </c>
      <c r="AB17" s="63">
        <v>238.74</v>
      </c>
      <c r="AC17" s="63">
        <v>238.74</v>
      </c>
      <c r="AD17" s="63">
        <v>240.66</v>
      </c>
      <c r="AE17" s="63">
        <v>240.57</v>
      </c>
      <c r="AF17" s="63">
        <f>IF('3b DTC_SC'!AF17="","-",'3b DTC_SC'!AF17)</f>
        <v>239.76</v>
      </c>
      <c r="AG17" s="147">
        <f>IF('3b DTC_SC'!AG17="","-",'3b DTC_SC'!AG17)</f>
        <v>239.94</v>
      </c>
      <c r="AH17" s="147" t="str">
        <f>IF('3b DTC_SC'!AH17="","-",'3b DTC_SC'!AH17)</f>
        <v>-</v>
      </c>
      <c r="AI17" s="147" t="str">
        <f>IF('3b DTC_SC'!AI17="","-",'3b DTC_SC'!AI17)</f>
        <v>-</v>
      </c>
      <c r="AJ17" s="147" t="str">
        <f>IF('3b DTC_SC'!AJ17="","-",'3b DTC_SC'!AJ17)</f>
        <v>-</v>
      </c>
      <c r="AK17" s="147" t="str">
        <f>IF('3b DTC_SC'!AK17="","-",'3b DTC_SC'!AK17)</f>
        <v>-</v>
      </c>
      <c r="AL17" s="147" t="str">
        <f>IF('3b DTC_SC'!AL17="","-",'3b DTC_SC'!AL17)</f>
        <v>-</v>
      </c>
      <c r="AM17" s="147" t="str">
        <f>IF('3b DTC_SC'!AM17="","-",'3b DTC_SC'!AM17)</f>
        <v>-</v>
      </c>
      <c r="AN17" s="147" t="str">
        <f>IF('3b DTC_SC'!AN17="","-",'3b DTC_SC'!AN17)</f>
        <v>-</v>
      </c>
      <c r="AO17" s="147" t="str">
        <f>IF('3b DTC_SC'!AO17="","-",'3b DTC_SC'!AO17)</f>
        <v>-</v>
      </c>
      <c r="AP17" s="147" t="str">
        <f>IF('3b DTC_SC'!AP17="","-",'3b DTC_SC'!AP17)</f>
        <v>-</v>
      </c>
      <c r="AQ17" s="147" t="str">
        <f>IF('3b DTC_SC'!AQ17="","-",'3b DTC_SC'!AQ17)</f>
        <v>-</v>
      </c>
      <c r="AR17" s="147" t="str">
        <f>IF('3b DTC_SC'!AR17="","-",'3b DTC_SC'!AR17)</f>
        <v>-</v>
      </c>
      <c r="AS17" s="147" t="str">
        <f>IF('3b DTC_SC'!AS17="","-",'3b DTC_SC'!AS17)</f>
        <v>-</v>
      </c>
      <c r="AT17" s="147" t="str">
        <f>IF('3b DTC_SC'!AT17="","-",'3b DTC_SC'!AT17)</f>
        <v>-</v>
      </c>
      <c r="AU17" s="147" t="str">
        <f>IF('3b DTC_SC'!AU17="","-",'3b DTC_SC'!AU17)</f>
        <v>-</v>
      </c>
      <c r="AV17" s="147" t="str">
        <f>IF('3b DTC_SC'!AV17="","-",'3b DTC_SC'!AV17)</f>
        <v>-</v>
      </c>
      <c r="AW17" s="147" t="str">
        <f>IF('3b DTC_SC'!AW17="","-",'3b DTC_SC'!AW17)</f>
        <v>-</v>
      </c>
      <c r="AX17" s="147" t="str">
        <f>IF('3b DTC_SC'!AX17="","-",'3b DTC_SC'!AX17)</f>
        <v>-</v>
      </c>
      <c r="AY17" s="147" t="str">
        <f>IF('3b DTC_SC'!AY17="","-",'3b DTC_SC'!AY17)</f>
        <v>-</v>
      </c>
      <c r="AZ17" s="147" t="str">
        <f>IF('3b DTC_SC'!AZ17="","-",'3b DTC_SC'!AZ17)</f>
        <v>-</v>
      </c>
      <c r="BA17" s="147" t="str">
        <f>IF('3b DTC_SC'!BA17="","-",'3b DTC_SC'!BA17)</f>
        <v>-</v>
      </c>
      <c r="BB17" s="147" t="str">
        <f>IF('3b DTC_SC'!BB17="","-",'3b DTC_SC'!BB17)</f>
        <v>-</v>
      </c>
      <c r="BC17" s="147" t="str">
        <f>IF('3b DTC_SC'!BC17="","-",'3b DTC_SC'!BC17)</f>
        <v>-</v>
      </c>
      <c r="BD17" s="147" t="str">
        <f>IF('3b DTC_SC'!BD17="","-",'3b DTC_SC'!BD17)</f>
        <v>-</v>
      </c>
      <c r="BE17" s="147" t="str">
        <f>IF('3b DTC_SC'!BE17="","-",'3b DTC_SC'!BE17)</f>
        <v>-</v>
      </c>
      <c r="BF17" s="147" t="str">
        <f>IF('3b DTC_SC'!BF17="","-",'3b DTC_SC'!BF17)</f>
        <v>-</v>
      </c>
    </row>
    <row r="18" spans="1:58" x14ac:dyDescent="0.25">
      <c r="A18" s="241" t="s">
        <v>297</v>
      </c>
      <c r="B18" s="278"/>
      <c r="C18" s="281"/>
      <c r="D18" s="281"/>
      <c r="E18" s="281"/>
      <c r="F18" s="65" t="s">
        <v>59</v>
      </c>
      <c r="G18" s="66"/>
      <c r="H18" s="38"/>
      <c r="I18" s="142"/>
      <c r="J18" s="142"/>
      <c r="K18" s="142"/>
      <c r="L18" s="142"/>
      <c r="M18" s="142"/>
      <c r="N18" s="142"/>
      <c r="O18" s="142"/>
      <c r="P18" s="142"/>
      <c r="Q18" s="38"/>
      <c r="R18" s="63">
        <v>90.73</v>
      </c>
      <c r="S18" s="63">
        <v>93.38</v>
      </c>
      <c r="T18" s="63">
        <v>93.81</v>
      </c>
      <c r="U18" s="63">
        <v>94.03</v>
      </c>
      <c r="V18" s="63">
        <v>94.06</v>
      </c>
      <c r="W18" s="63">
        <v>97.31</v>
      </c>
      <c r="X18" s="63">
        <v>97.48</v>
      </c>
      <c r="Y18" s="63">
        <v>186.04</v>
      </c>
      <c r="Z18" s="63">
        <v>190.36</v>
      </c>
      <c r="AA18" s="63">
        <v>190.36</v>
      </c>
      <c r="AB18" s="63">
        <v>239.29</v>
      </c>
      <c r="AC18" s="63">
        <v>239.29</v>
      </c>
      <c r="AD18" s="63">
        <v>241.12</v>
      </c>
      <c r="AE18" s="63">
        <v>241.04</v>
      </c>
      <c r="AF18" s="63">
        <f>IF('3b DTC_SC'!AF18="","-",'3b DTC_SC'!AF18)</f>
        <v>253.04</v>
      </c>
      <c r="AG18" s="147">
        <f>IF('3b DTC_SC'!AG18="","-",'3b DTC_SC'!AG18)</f>
        <v>253.22</v>
      </c>
      <c r="AH18" s="147" t="str">
        <f>IF('3b DTC_SC'!AH18="","-",'3b DTC_SC'!AH18)</f>
        <v>-</v>
      </c>
      <c r="AI18" s="147" t="str">
        <f>IF('3b DTC_SC'!AI18="","-",'3b DTC_SC'!AI18)</f>
        <v>-</v>
      </c>
      <c r="AJ18" s="147" t="str">
        <f>IF('3b DTC_SC'!AJ18="","-",'3b DTC_SC'!AJ18)</f>
        <v>-</v>
      </c>
      <c r="AK18" s="147" t="str">
        <f>IF('3b DTC_SC'!AK18="","-",'3b DTC_SC'!AK18)</f>
        <v>-</v>
      </c>
      <c r="AL18" s="147" t="str">
        <f>IF('3b DTC_SC'!AL18="","-",'3b DTC_SC'!AL18)</f>
        <v>-</v>
      </c>
      <c r="AM18" s="147" t="str">
        <f>IF('3b DTC_SC'!AM18="","-",'3b DTC_SC'!AM18)</f>
        <v>-</v>
      </c>
      <c r="AN18" s="147" t="str">
        <f>IF('3b DTC_SC'!AN18="","-",'3b DTC_SC'!AN18)</f>
        <v>-</v>
      </c>
      <c r="AO18" s="147" t="str">
        <f>IF('3b DTC_SC'!AO18="","-",'3b DTC_SC'!AO18)</f>
        <v>-</v>
      </c>
      <c r="AP18" s="147" t="str">
        <f>IF('3b DTC_SC'!AP18="","-",'3b DTC_SC'!AP18)</f>
        <v>-</v>
      </c>
      <c r="AQ18" s="147" t="str">
        <f>IF('3b DTC_SC'!AQ18="","-",'3b DTC_SC'!AQ18)</f>
        <v>-</v>
      </c>
      <c r="AR18" s="147" t="str">
        <f>IF('3b DTC_SC'!AR18="","-",'3b DTC_SC'!AR18)</f>
        <v>-</v>
      </c>
      <c r="AS18" s="147" t="str">
        <f>IF('3b DTC_SC'!AS18="","-",'3b DTC_SC'!AS18)</f>
        <v>-</v>
      </c>
      <c r="AT18" s="147" t="str">
        <f>IF('3b DTC_SC'!AT18="","-",'3b DTC_SC'!AT18)</f>
        <v>-</v>
      </c>
      <c r="AU18" s="147" t="str">
        <f>IF('3b DTC_SC'!AU18="","-",'3b DTC_SC'!AU18)</f>
        <v>-</v>
      </c>
      <c r="AV18" s="147" t="str">
        <f>IF('3b DTC_SC'!AV18="","-",'3b DTC_SC'!AV18)</f>
        <v>-</v>
      </c>
      <c r="AW18" s="147" t="str">
        <f>IF('3b DTC_SC'!AW18="","-",'3b DTC_SC'!AW18)</f>
        <v>-</v>
      </c>
      <c r="AX18" s="147" t="str">
        <f>IF('3b DTC_SC'!AX18="","-",'3b DTC_SC'!AX18)</f>
        <v>-</v>
      </c>
      <c r="AY18" s="147" t="str">
        <f>IF('3b DTC_SC'!AY18="","-",'3b DTC_SC'!AY18)</f>
        <v>-</v>
      </c>
      <c r="AZ18" s="147" t="str">
        <f>IF('3b DTC_SC'!AZ18="","-",'3b DTC_SC'!AZ18)</f>
        <v>-</v>
      </c>
      <c r="BA18" s="147" t="str">
        <f>IF('3b DTC_SC'!BA18="","-",'3b DTC_SC'!BA18)</f>
        <v>-</v>
      </c>
      <c r="BB18" s="147" t="str">
        <f>IF('3b DTC_SC'!BB18="","-",'3b DTC_SC'!BB18)</f>
        <v>-</v>
      </c>
      <c r="BC18" s="147" t="str">
        <f>IF('3b DTC_SC'!BC18="","-",'3b DTC_SC'!BC18)</f>
        <v>-</v>
      </c>
      <c r="BD18" s="147" t="str">
        <f>IF('3b DTC_SC'!BD18="","-",'3b DTC_SC'!BD18)</f>
        <v>-</v>
      </c>
      <c r="BE18" s="147" t="str">
        <f>IF('3b DTC_SC'!BE18="","-",'3b DTC_SC'!BE18)</f>
        <v>-</v>
      </c>
      <c r="BF18" s="147" t="str">
        <f>IF('3b DTC_SC'!BF18="","-",'3b DTC_SC'!BF18)</f>
        <v>-</v>
      </c>
    </row>
    <row r="19" spans="1:58" x14ac:dyDescent="0.25">
      <c r="A19" s="241" t="s">
        <v>298</v>
      </c>
      <c r="B19" s="278"/>
      <c r="C19" s="281"/>
      <c r="D19" s="281"/>
      <c r="E19" s="281"/>
      <c r="F19" s="65" t="s">
        <v>60</v>
      </c>
      <c r="G19" s="66"/>
      <c r="H19" s="38"/>
      <c r="I19" s="142"/>
      <c r="J19" s="142"/>
      <c r="K19" s="142"/>
      <c r="L19" s="142"/>
      <c r="M19" s="142"/>
      <c r="N19" s="142"/>
      <c r="O19" s="142"/>
      <c r="P19" s="142"/>
      <c r="Q19" s="38"/>
      <c r="R19" s="63">
        <v>92.86</v>
      </c>
      <c r="S19" s="63">
        <v>94.95</v>
      </c>
      <c r="T19" s="63">
        <v>95.39</v>
      </c>
      <c r="U19" s="63">
        <v>97.98</v>
      </c>
      <c r="V19" s="63">
        <v>98</v>
      </c>
      <c r="W19" s="63">
        <v>96.6</v>
      </c>
      <c r="X19" s="63">
        <v>96.77</v>
      </c>
      <c r="Y19" s="63">
        <v>129.47</v>
      </c>
      <c r="Z19" s="63">
        <v>133.79</v>
      </c>
      <c r="AA19" s="63">
        <v>133.79</v>
      </c>
      <c r="AB19" s="63">
        <v>152.69</v>
      </c>
      <c r="AC19" s="63">
        <v>152.69</v>
      </c>
      <c r="AD19" s="63">
        <v>154.31</v>
      </c>
      <c r="AE19" s="63">
        <v>154.25</v>
      </c>
      <c r="AF19" s="63">
        <f>IF('3b DTC_SC'!AF19="","-",'3b DTC_SC'!AF19)</f>
        <v>156.58000000000001</v>
      </c>
      <c r="AG19" s="147">
        <f>IF('3b DTC_SC'!AG19="","-",'3b DTC_SC'!AG19)</f>
        <v>156.71</v>
      </c>
      <c r="AH19" s="147" t="str">
        <f>IF('3b DTC_SC'!AH19="","-",'3b DTC_SC'!AH19)</f>
        <v>-</v>
      </c>
      <c r="AI19" s="147" t="str">
        <f>IF('3b DTC_SC'!AI19="","-",'3b DTC_SC'!AI19)</f>
        <v>-</v>
      </c>
      <c r="AJ19" s="147" t="str">
        <f>IF('3b DTC_SC'!AJ19="","-",'3b DTC_SC'!AJ19)</f>
        <v>-</v>
      </c>
      <c r="AK19" s="147" t="str">
        <f>IF('3b DTC_SC'!AK19="","-",'3b DTC_SC'!AK19)</f>
        <v>-</v>
      </c>
      <c r="AL19" s="147" t="str">
        <f>IF('3b DTC_SC'!AL19="","-",'3b DTC_SC'!AL19)</f>
        <v>-</v>
      </c>
      <c r="AM19" s="147" t="str">
        <f>IF('3b DTC_SC'!AM19="","-",'3b DTC_SC'!AM19)</f>
        <v>-</v>
      </c>
      <c r="AN19" s="147" t="str">
        <f>IF('3b DTC_SC'!AN19="","-",'3b DTC_SC'!AN19)</f>
        <v>-</v>
      </c>
      <c r="AO19" s="147" t="str">
        <f>IF('3b DTC_SC'!AO19="","-",'3b DTC_SC'!AO19)</f>
        <v>-</v>
      </c>
      <c r="AP19" s="147" t="str">
        <f>IF('3b DTC_SC'!AP19="","-",'3b DTC_SC'!AP19)</f>
        <v>-</v>
      </c>
      <c r="AQ19" s="147" t="str">
        <f>IF('3b DTC_SC'!AQ19="","-",'3b DTC_SC'!AQ19)</f>
        <v>-</v>
      </c>
      <c r="AR19" s="147" t="str">
        <f>IF('3b DTC_SC'!AR19="","-",'3b DTC_SC'!AR19)</f>
        <v>-</v>
      </c>
      <c r="AS19" s="147" t="str">
        <f>IF('3b DTC_SC'!AS19="","-",'3b DTC_SC'!AS19)</f>
        <v>-</v>
      </c>
      <c r="AT19" s="147" t="str">
        <f>IF('3b DTC_SC'!AT19="","-",'3b DTC_SC'!AT19)</f>
        <v>-</v>
      </c>
      <c r="AU19" s="147" t="str">
        <f>IF('3b DTC_SC'!AU19="","-",'3b DTC_SC'!AU19)</f>
        <v>-</v>
      </c>
      <c r="AV19" s="147" t="str">
        <f>IF('3b DTC_SC'!AV19="","-",'3b DTC_SC'!AV19)</f>
        <v>-</v>
      </c>
      <c r="AW19" s="147" t="str">
        <f>IF('3b DTC_SC'!AW19="","-",'3b DTC_SC'!AW19)</f>
        <v>-</v>
      </c>
      <c r="AX19" s="147" t="str">
        <f>IF('3b DTC_SC'!AX19="","-",'3b DTC_SC'!AX19)</f>
        <v>-</v>
      </c>
      <c r="AY19" s="147" t="str">
        <f>IF('3b DTC_SC'!AY19="","-",'3b DTC_SC'!AY19)</f>
        <v>-</v>
      </c>
      <c r="AZ19" s="147" t="str">
        <f>IF('3b DTC_SC'!AZ19="","-",'3b DTC_SC'!AZ19)</f>
        <v>-</v>
      </c>
      <c r="BA19" s="147" t="str">
        <f>IF('3b DTC_SC'!BA19="","-",'3b DTC_SC'!BA19)</f>
        <v>-</v>
      </c>
      <c r="BB19" s="147" t="str">
        <f>IF('3b DTC_SC'!BB19="","-",'3b DTC_SC'!BB19)</f>
        <v>-</v>
      </c>
      <c r="BC19" s="147" t="str">
        <f>IF('3b DTC_SC'!BC19="","-",'3b DTC_SC'!BC19)</f>
        <v>-</v>
      </c>
      <c r="BD19" s="147" t="str">
        <f>IF('3b DTC_SC'!BD19="","-",'3b DTC_SC'!BD19)</f>
        <v>-</v>
      </c>
      <c r="BE19" s="147" t="str">
        <f>IF('3b DTC_SC'!BE19="","-",'3b DTC_SC'!BE19)</f>
        <v>-</v>
      </c>
      <c r="BF19" s="147" t="str">
        <f>IF('3b DTC_SC'!BF19="","-",'3b DTC_SC'!BF19)</f>
        <v>-</v>
      </c>
    </row>
    <row r="20" spans="1:58" x14ac:dyDescent="0.25">
      <c r="A20" s="241" t="s">
        <v>299</v>
      </c>
      <c r="B20" s="278"/>
      <c r="C20" s="281"/>
      <c r="D20" s="281"/>
      <c r="E20" s="281"/>
      <c r="F20" s="65" t="s">
        <v>61</v>
      </c>
      <c r="G20" s="66"/>
      <c r="H20" s="38"/>
      <c r="I20" s="142"/>
      <c r="J20" s="142"/>
      <c r="K20" s="142"/>
      <c r="L20" s="142"/>
      <c r="M20" s="142"/>
      <c r="N20" s="142"/>
      <c r="O20" s="142"/>
      <c r="P20" s="142"/>
      <c r="Q20" s="38"/>
      <c r="R20" s="63">
        <v>93.64</v>
      </c>
      <c r="S20" s="63">
        <v>97.2</v>
      </c>
      <c r="T20" s="63">
        <v>97.63</v>
      </c>
      <c r="U20" s="63">
        <v>100.85</v>
      </c>
      <c r="V20" s="63">
        <v>100.88</v>
      </c>
      <c r="W20" s="63">
        <v>99.28</v>
      </c>
      <c r="X20" s="63">
        <v>99.45</v>
      </c>
      <c r="Y20" s="63">
        <v>164.36</v>
      </c>
      <c r="Z20" s="63">
        <v>168.68</v>
      </c>
      <c r="AA20" s="63">
        <v>168.68</v>
      </c>
      <c r="AB20" s="63">
        <v>185.76</v>
      </c>
      <c r="AC20" s="63">
        <v>185.76</v>
      </c>
      <c r="AD20" s="63">
        <v>187.49</v>
      </c>
      <c r="AE20" s="63">
        <v>187.42</v>
      </c>
      <c r="AF20" s="63">
        <f>IF('3b DTC_SC'!AF20="","-",'3b DTC_SC'!AF20)</f>
        <v>218.76</v>
      </c>
      <c r="AG20" s="147">
        <f>IF('3b DTC_SC'!AG20="","-",'3b DTC_SC'!AG20)</f>
        <v>218.92</v>
      </c>
      <c r="AH20" s="147" t="str">
        <f>IF('3b DTC_SC'!AH20="","-",'3b DTC_SC'!AH20)</f>
        <v>-</v>
      </c>
      <c r="AI20" s="147" t="str">
        <f>IF('3b DTC_SC'!AI20="","-",'3b DTC_SC'!AI20)</f>
        <v>-</v>
      </c>
      <c r="AJ20" s="147" t="str">
        <f>IF('3b DTC_SC'!AJ20="","-",'3b DTC_SC'!AJ20)</f>
        <v>-</v>
      </c>
      <c r="AK20" s="147" t="str">
        <f>IF('3b DTC_SC'!AK20="","-",'3b DTC_SC'!AK20)</f>
        <v>-</v>
      </c>
      <c r="AL20" s="147" t="str">
        <f>IF('3b DTC_SC'!AL20="","-",'3b DTC_SC'!AL20)</f>
        <v>-</v>
      </c>
      <c r="AM20" s="147" t="str">
        <f>IF('3b DTC_SC'!AM20="","-",'3b DTC_SC'!AM20)</f>
        <v>-</v>
      </c>
      <c r="AN20" s="147" t="str">
        <f>IF('3b DTC_SC'!AN20="","-",'3b DTC_SC'!AN20)</f>
        <v>-</v>
      </c>
      <c r="AO20" s="147" t="str">
        <f>IF('3b DTC_SC'!AO20="","-",'3b DTC_SC'!AO20)</f>
        <v>-</v>
      </c>
      <c r="AP20" s="147" t="str">
        <f>IF('3b DTC_SC'!AP20="","-",'3b DTC_SC'!AP20)</f>
        <v>-</v>
      </c>
      <c r="AQ20" s="147" t="str">
        <f>IF('3b DTC_SC'!AQ20="","-",'3b DTC_SC'!AQ20)</f>
        <v>-</v>
      </c>
      <c r="AR20" s="147" t="str">
        <f>IF('3b DTC_SC'!AR20="","-",'3b DTC_SC'!AR20)</f>
        <v>-</v>
      </c>
      <c r="AS20" s="147" t="str">
        <f>IF('3b DTC_SC'!AS20="","-",'3b DTC_SC'!AS20)</f>
        <v>-</v>
      </c>
      <c r="AT20" s="147" t="str">
        <f>IF('3b DTC_SC'!AT20="","-",'3b DTC_SC'!AT20)</f>
        <v>-</v>
      </c>
      <c r="AU20" s="147" t="str">
        <f>IF('3b DTC_SC'!AU20="","-",'3b DTC_SC'!AU20)</f>
        <v>-</v>
      </c>
      <c r="AV20" s="147" t="str">
        <f>IF('3b DTC_SC'!AV20="","-",'3b DTC_SC'!AV20)</f>
        <v>-</v>
      </c>
      <c r="AW20" s="147" t="str">
        <f>IF('3b DTC_SC'!AW20="","-",'3b DTC_SC'!AW20)</f>
        <v>-</v>
      </c>
      <c r="AX20" s="147" t="str">
        <f>IF('3b DTC_SC'!AX20="","-",'3b DTC_SC'!AX20)</f>
        <v>-</v>
      </c>
      <c r="AY20" s="147" t="str">
        <f>IF('3b DTC_SC'!AY20="","-",'3b DTC_SC'!AY20)</f>
        <v>-</v>
      </c>
      <c r="AZ20" s="147" t="str">
        <f>IF('3b DTC_SC'!AZ20="","-",'3b DTC_SC'!AZ20)</f>
        <v>-</v>
      </c>
      <c r="BA20" s="147" t="str">
        <f>IF('3b DTC_SC'!BA20="","-",'3b DTC_SC'!BA20)</f>
        <v>-</v>
      </c>
      <c r="BB20" s="147" t="str">
        <f>IF('3b DTC_SC'!BB20="","-",'3b DTC_SC'!BB20)</f>
        <v>-</v>
      </c>
      <c r="BC20" s="147" t="str">
        <f>IF('3b DTC_SC'!BC20="","-",'3b DTC_SC'!BC20)</f>
        <v>-</v>
      </c>
      <c r="BD20" s="147" t="str">
        <f>IF('3b DTC_SC'!BD20="","-",'3b DTC_SC'!BD20)</f>
        <v>-</v>
      </c>
      <c r="BE20" s="147" t="str">
        <f>IF('3b DTC_SC'!BE20="","-",'3b DTC_SC'!BE20)</f>
        <v>-</v>
      </c>
      <c r="BF20" s="147" t="str">
        <f>IF('3b DTC_SC'!BF20="","-",'3b DTC_SC'!BF20)</f>
        <v>-</v>
      </c>
    </row>
    <row r="21" spans="1:58" x14ac:dyDescent="0.25">
      <c r="A21" s="241" t="s">
        <v>300</v>
      </c>
      <c r="B21" s="278"/>
      <c r="C21" s="281"/>
      <c r="D21" s="281"/>
      <c r="E21" s="281"/>
      <c r="F21" s="65" t="s">
        <v>62</v>
      </c>
      <c r="G21" s="66"/>
      <c r="H21" s="38"/>
      <c r="I21" s="142"/>
      <c r="J21" s="142"/>
      <c r="K21" s="142"/>
      <c r="L21" s="142"/>
      <c r="M21" s="142"/>
      <c r="N21" s="142"/>
      <c r="O21" s="142"/>
      <c r="P21" s="142"/>
      <c r="Q21" s="38"/>
      <c r="R21" s="63">
        <v>93.64</v>
      </c>
      <c r="S21" s="63">
        <v>98.07</v>
      </c>
      <c r="T21" s="63">
        <v>98.5</v>
      </c>
      <c r="U21" s="63">
        <v>100.85</v>
      </c>
      <c r="V21" s="63">
        <v>100.88</v>
      </c>
      <c r="W21" s="63">
        <v>99.21</v>
      </c>
      <c r="X21" s="63">
        <v>99.37</v>
      </c>
      <c r="Y21" s="63">
        <v>150.63999999999999</v>
      </c>
      <c r="Z21" s="63">
        <v>154.96</v>
      </c>
      <c r="AA21" s="63">
        <v>154.96</v>
      </c>
      <c r="AB21" s="63">
        <v>172.75</v>
      </c>
      <c r="AC21" s="63">
        <v>172.75</v>
      </c>
      <c r="AD21" s="63">
        <v>174.45</v>
      </c>
      <c r="AE21" s="63">
        <v>174.39</v>
      </c>
      <c r="AF21" s="63">
        <f>IF('3b DTC_SC'!AF21="","-",'3b DTC_SC'!AF21)</f>
        <v>193.07</v>
      </c>
      <c r="AG21" s="147">
        <f>IF('3b DTC_SC'!AG21="","-",'3b DTC_SC'!AG21)</f>
        <v>193.22</v>
      </c>
      <c r="AH21" s="147" t="str">
        <f>IF('3b DTC_SC'!AH21="","-",'3b DTC_SC'!AH21)</f>
        <v>-</v>
      </c>
      <c r="AI21" s="147" t="str">
        <f>IF('3b DTC_SC'!AI21="","-",'3b DTC_SC'!AI21)</f>
        <v>-</v>
      </c>
      <c r="AJ21" s="147" t="str">
        <f>IF('3b DTC_SC'!AJ21="","-",'3b DTC_SC'!AJ21)</f>
        <v>-</v>
      </c>
      <c r="AK21" s="147" t="str">
        <f>IF('3b DTC_SC'!AK21="","-",'3b DTC_SC'!AK21)</f>
        <v>-</v>
      </c>
      <c r="AL21" s="147" t="str">
        <f>IF('3b DTC_SC'!AL21="","-",'3b DTC_SC'!AL21)</f>
        <v>-</v>
      </c>
      <c r="AM21" s="147" t="str">
        <f>IF('3b DTC_SC'!AM21="","-",'3b DTC_SC'!AM21)</f>
        <v>-</v>
      </c>
      <c r="AN21" s="147" t="str">
        <f>IF('3b DTC_SC'!AN21="","-",'3b DTC_SC'!AN21)</f>
        <v>-</v>
      </c>
      <c r="AO21" s="147" t="str">
        <f>IF('3b DTC_SC'!AO21="","-",'3b DTC_SC'!AO21)</f>
        <v>-</v>
      </c>
      <c r="AP21" s="147" t="str">
        <f>IF('3b DTC_SC'!AP21="","-",'3b DTC_SC'!AP21)</f>
        <v>-</v>
      </c>
      <c r="AQ21" s="147" t="str">
        <f>IF('3b DTC_SC'!AQ21="","-",'3b DTC_SC'!AQ21)</f>
        <v>-</v>
      </c>
      <c r="AR21" s="147" t="str">
        <f>IF('3b DTC_SC'!AR21="","-",'3b DTC_SC'!AR21)</f>
        <v>-</v>
      </c>
      <c r="AS21" s="147" t="str">
        <f>IF('3b DTC_SC'!AS21="","-",'3b DTC_SC'!AS21)</f>
        <v>-</v>
      </c>
      <c r="AT21" s="147" t="str">
        <f>IF('3b DTC_SC'!AT21="","-",'3b DTC_SC'!AT21)</f>
        <v>-</v>
      </c>
      <c r="AU21" s="147" t="str">
        <f>IF('3b DTC_SC'!AU21="","-",'3b DTC_SC'!AU21)</f>
        <v>-</v>
      </c>
      <c r="AV21" s="147" t="str">
        <f>IF('3b DTC_SC'!AV21="","-",'3b DTC_SC'!AV21)</f>
        <v>-</v>
      </c>
      <c r="AW21" s="147" t="str">
        <f>IF('3b DTC_SC'!AW21="","-",'3b DTC_SC'!AW21)</f>
        <v>-</v>
      </c>
      <c r="AX21" s="147" t="str">
        <f>IF('3b DTC_SC'!AX21="","-",'3b DTC_SC'!AX21)</f>
        <v>-</v>
      </c>
      <c r="AY21" s="147" t="str">
        <f>IF('3b DTC_SC'!AY21="","-",'3b DTC_SC'!AY21)</f>
        <v>-</v>
      </c>
      <c r="AZ21" s="147" t="str">
        <f>IF('3b DTC_SC'!AZ21="","-",'3b DTC_SC'!AZ21)</f>
        <v>-</v>
      </c>
      <c r="BA21" s="147" t="str">
        <f>IF('3b DTC_SC'!BA21="","-",'3b DTC_SC'!BA21)</f>
        <v>-</v>
      </c>
      <c r="BB21" s="147" t="str">
        <f>IF('3b DTC_SC'!BB21="","-",'3b DTC_SC'!BB21)</f>
        <v>-</v>
      </c>
      <c r="BC21" s="147" t="str">
        <f>IF('3b DTC_SC'!BC21="","-",'3b DTC_SC'!BC21)</f>
        <v>-</v>
      </c>
      <c r="BD21" s="147" t="str">
        <f>IF('3b DTC_SC'!BD21="","-",'3b DTC_SC'!BD21)</f>
        <v>-</v>
      </c>
      <c r="BE21" s="147" t="str">
        <f>IF('3b DTC_SC'!BE21="","-",'3b DTC_SC'!BE21)</f>
        <v>-</v>
      </c>
      <c r="BF21" s="147" t="str">
        <f>IF('3b DTC_SC'!BF21="","-",'3b DTC_SC'!BF21)</f>
        <v>-</v>
      </c>
    </row>
    <row r="22" spans="1:58" x14ac:dyDescent="0.25">
      <c r="A22" s="241" t="s">
        <v>301</v>
      </c>
      <c r="B22" s="278"/>
      <c r="C22" s="281"/>
      <c r="D22" s="281"/>
      <c r="E22" s="281"/>
      <c r="F22" s="65" t="s">
        <v>63</v>
      </c>
      <c r="G22" s="66"/>
      <c r="H22" s="38"/>
      <c r="I22" s="142"/>
      <c r="J22" s="142"/>
      <c r="K22" s="142"/>
      <c r="L22" s="142"/>
      <c r="M22" s="142"/>
      <c r="N22" s="142"/>
      <c r="O22" s="142"/>
      <c r="P22" s="142"/>
      <c r="Q22" s="38"/>
      <c r="R22" s="63">
        <v>89.23</v>
      </c>
      <c r="S22" s="63">
        <v>91.13</v>
      </c>
      <c r="T22" s="63">
        <v>91.56</v>
      </c>
      <c r="U22" s="63">
        <v>94.98</v>
      </c>
      <c r="V22" s="63">
        <v>95.01</v>
      </c>
      <c r="W22" s="63">
        <v>98.3</v>
      </c>
      <c r="X22" s="63">
        <v>98.47</v>
      </c>
      <c r="Y22" s="63">
        <v>175.67</v>
      </c>
      <c r="Z22" s="63">
        <v>179.99</v>
      </c>
      <c r="AA22" s="63">
        <v>179.99</v>
      </c>
      <c r="AB22" s="63">
        <v>197.11</v>
      </c>
      <c r="AC22" s="63">
        <v>197.11</v>
      </c>
      <c r="AD22" s="63">
        <v>198.94</v>
      </c>
      <c r="AE22" s="63">
        <v>198.87</v>
      </c>
      <c r="AF22" s="63">
        <f>IF('3b DTC_SC'!AF22="","-",'3b DTC_SC'!AF22)</f>
        <v>214.56</v>
      </c>
      <c r="AG22" s="147">
        <f>IF('3b DTC_SC'!AG22="","-",'3b DTC_SC'!AG22)</f>
        <v>214.73</v>
      </c>
      <c r="AH22" s="147" t="str">
        <f>IF('3b DTC_SC'!AH22="","-",'3b DTC_SC'!AH22)</f>
        <v>-</v>
      </c>
      <c r="AI22" s="147" t="str">
        <f>IF('3b DTC_SC'!AI22="","-",'3b DTC_SC'!AI22)</f>
        <v>-</v>
      </c>
      <c r="AJ22" s="147" t="str">
        <f>IF('3b DTC_SC'!AJ22="","-",'3b DTC_SC'!AJ22)</f>
        <v>-</v>
      </c>
      <c r="AK22" s="147" t="str">
        <f>IF('3b DTC_SC'!AK22="","-",'3b DTC_SC'!AK22)</f>
        <v>-</v>
      </c>
      <c r="AL22" s="147" t="str">
        <f>IF('3b DTC_SC'!AL22="","-",'3b DTC_SC'!AL22)</f>
        <v>-</v>
      </c>
      <c r="AM22" s="147" t="str">
        <f>IF('3b DTC_SC'!AM22="","-",'3b DTC_SC'!AM22)</f>
        <v>-</v>
      </c>
      <c r="AN22" s="147" t="str">
        <f>IF('3b DTC_SC'!AN22="","-",'3b DTC_SC'!AN22)</f>
        <v>-</v>
      </c>
      <c r="AO22" s="147" t="str">
        <f>IF('3b DTC_SC'!AO22="","-",'3b DTC_SC'!AO22)</f>
        <v>-</v>
      </c>
      <c r="AP22" s="147" t="str">
        <f>IF('3b DTC_SC'!AP22="","-",'3b DTC_SC'!AP22)</f>
        <v>-</v>
      </c>
      <c r="AQ22" s="147" t="str">
        <f>IF('3b DTC_SC'!AQ22="","-",'3b DTC_SC'!AQ22)</f>
        <v>-</v>
      </c>
      <c r="AR22" s="147" t="str">
        <f>IF('3b DTC_SC'!AR22="","-",'3b DTC_SC'!AR22)</f>
        <v>-</v>
      </c>
      <c r="AS22" s="147" t="str">
        <f>IF('3b DTC_SC'!AS22="","-",'3b DTC_SC'!AS22)</f>
        <v>-</v>
      </c>
      <c r="AT22" s="147" t="str">
        <f>IF('3b DTC_SC'!AT22="","-",'3b DTC_SC'!AT22)</f>
        <v>-</v>
      </c>
      <c r="AU22" s="147" t="str">
        <f>IF('3b DTC_SC'!AU22="","-",'3b DTC_SC'!AU22)</f>
        <v>-</v>
      </c>
      <c r="AV22" s="147" t="str">
        <f>IF('3b DTC_SC'!AV22="","-",'3b DTC_SC'!AV22)</f>
        <v>-</v>
      </c>
      <c r="AW22" s="147" t="str">
        <f>IF('3b DTC_SC'!AW22="","-",'3b DTC_SC'!AW22)</f>
        <v>-</v>
      </c>
      <c r="AX22" s="147" t="str">
        <f>IF('3b DTC_SC'!AX22="","-",'3b DTC_SC'!AX22)</f>
        <v>-</v>
      </c>
      <c r="AY22" s="147" t="str">
        <f>IF('3b DTC_SC'!AY22="","-",'3b DTC_SC'!AY22)</f>
        <v>-</v>
      </c>
      <c r="AZ22" s="147" t="str">
        <f>IF('3b DTC_SC'!AZ22="","-",'3b DTC_SC'!AZ22)</f>
        <v>-</v>
      </c>
      <c r="BA22" s="147" t="str">
        <f>IF('3b DTC_SC'!BA22="","-",'3b DTC_SC'!BA22)</f>
        <v>-</v>
      </c>
      <c r="BB22" s="147" t="str">
        <f>IF('3b DTC_SC'!BB22="","-",'3b DTC_SC'!BB22)</f>
        <v>-</v>
      </c>
      <c r="BC22" s="147" t="str">
        <f>IF('3b DTC_SC'!BC22="","-",'3b DTC_SC'!BC22)</f>
        <v>-</v>
      </c>
      <c r="BD22" s="147" t="str">
        <f>IF('3b DTC_SC'!BD22="","-",'3b DTC_SC'!BD22)</f>
        <v>-</v>
      </c>
      <c r="BE22" s="147" t="str">
        <f>IF('3b DTC_SC'!BE22="","-",'3b DTC_SC'!BE22)</f>
        <v>-</v>
      </c>
      <c r="BF22" s="147" t="str">
        <f>IF('3b DTC_SC'!BF22="","-",'3b DTC_SC'!BF22)</f>
        <v>-</v>
      </c>
    </row>
    <row r="23" spans="1:58" x14ac:dyDescent="0.25">
      <c r="A23" s="241" t="s">
        <v>302</v>
      </c>
      <c r="B23" s="278"/>
      <c r="C23" s="281"/>
      <c r="D23" s="281"/>
      <c r="E23" s="281"/>
      <c r="F23" s="65" t="s">
        <v>64</v>
      </c>
      <c r="G23" s="66"/>
      <c r="H23" s="38"/>
      <c r="I23" s="142"/>
      <c r="J23" s="142"/>
      <c r="K23" s="142"/>
      <c r="L23" s="142"/>
      <c r="M23" s="142"/>
      <c r="N23" s="142"/>
      <c r="O23" s="142"/>
      <c r="P23" s="142"/>
      <c r="Q23" s="38"/>
      <c r="R23" s="63">
        <v>93.09</v>
      </c>
      <c r="S23" s="63">
        <v>95.5</v>
      </c>
      <c r="T23" s="63">
        <v>95.94</v>
      </c>
      <c r="U23" s="63">
        <v>100.3</v>
      </c>
      <c r="V23" s="63">
        <v>100.33</v>
      </c>
      <c r="W23" s="63">
        <v>103.15</v>
      </c>
      <c r="X23" s="63">
        <v>103.31</v>
      </c>
      <c r="Y23" s="63">
        <v>188.05</v>
      </c>
      <c r="Z23" s="63">
        <v>192.37</v>
      </c>
      <c r="AA23" s="63">
        <v>192.37</v>
      </c>
      <c r="AB23" s="63">
        <v>210.52</v>
      </c>
      <c r="AC23" s="63">
        <v>210.52</v>
      </c>
      <c r="AD23" s="63">
        <v>212.37</v>
      </c>
      <c r="AE23" s="63">
        <v>212.3</v>
      </c>
      <c r="AF23" s="63">
        <f>IF('3b DTC_SC'!AF23="","-",'3b DTC_SC'!AF23)</f>
        <v>238.55</v>
      </c>
      <c r="AG23" s="147">
        <f>IF('3b DTC_SC'!AG23="","-",'3b DTC_SC'!AG23)</f>
        <v>238.73</v>
      </c>
      <c r="AH23" s="147" t="str">
        <f>IF('3b DTC_SC'!AH23="","-",'3b DTC_SC'!AH23)</f>
        <v>-</v>
      </c>
      <c r="AI23" s="147" t="str">
        <f>IF('3b DTC_SC'!AI23="","-",'3b DTC_SC'!AI23)</f>
        <v>-</v>
      </c>
      <c r="AJ23" s="147" t="str">
        <f>IF('3b DTC_SC'!AJ23="","-",'3b DTC_SC'!AJ23)</f>
        <v>-</v>
      </c>
      <c r="AK23" s="147" t="str">
        <f>IF('3b DTC_SC'!AK23="","-",'3b DTC_SC'!AK23)</f>
        <v>-</v>
      </c>
      <c r="AL23" s="147" t="str">
        <f>IF('3b DTC_SC'!AL23="","-",'3b DTC_SC'!AL23)</f>
        <v>-</v>
      </c>
      <c r="AM23" s="147" t="str">
        <f>IF('3b DTC_SC'!AM23="","-",'3b DTC_SC'!AM23)</f>
        <v>-</v>
      </c>
      <c r="AN23" s="147" t="str">
        <f>IF('3b DTC_SC'!AN23="","-",'3b DTC_SC'!AN23)</f>
        <v>-</v>
      </c>
      <c r="AO23" s="147" t="str">
        <f>IF('3b DTC_SC'!AO23="","-",'3b DTC_SC'!AO23)</f>
        <v>-</v>
      </c>
      <c r="AP23" s="147" t="str">
        <f>IF('3b DTC_SC'!AP23="","-",'3b DTC_SC'!AP23)</f>
        <v>-</v>
      </c>
      <c r="AQ23" s="147" t="str">
        <f>IF('3b DTC_SC'!AQ23="","-",'3b DTC_SC'!AQ23)</f>
        <v>-</v>
      </c>
      <c r="AR23" s="147" t="str">
        <f>IF('3b DTC_SC'!AR23="","-",'3b DTC_SC'!AR23)</f>
        <v>-</v>
      </c>
      <c r="AS23" s="147" t="str">
        <f>IF('3b DTC_SC'!AS23="","-",'3b DTC_SC'!AS23)</f>
        <v>-</v>
      </c>
      <c r="AT23" s="147" t="str">
        <f>IF('3b DTC_SC'!AT23="","-",'3b DTC_SC'!AT23)</f>
        <v>-</v>
      </c>
      <c r="AU23" s="147" t="str">
        <f>IF('3b DTC_SC'!AU23="","-",'3b DTC_SC'!AU23)</f>
        <v>-</v>
      </c>
      <c r="AV23" s="147" t="str">
        <f>IF('3b DTC_SC'!AV23="","-",'3b DTC_SC'!AV23)</f>
        <v>-</v>
      </c>
      <c r="AW23" s="147" t="str">
        <f>IF('3b DTC_SC'!AW23="","-",'3b DTC_SC'!AW23)</f>
        <v>-</v>
      </c>
      <c r="AX23" s="147" t="str">
        <f>IF('3b DTC_SC'!AX23="","-",'3b DTC_SC'!AX23)</f>
        <v>-</v>
      </c>
      <c r="AY23" s="147" t="str">
        <f>IF('3b DTC_SC'!AY23="","-",'3b DTC_SC'!AY23)</f>
        <v>-</v>
      </c>
      <c r="AZ23" s="147" t="str">
        <f>IF('3b DTC_SC'!AZ23="","-",'3b DTC_SC'!AZ23)</f>
        <v>-</v>
      </c>
      <c r="BA23" s="147" t="str">
        <f>IF('3b DTC_SC'!BA23="","-",'3b DTC_SC'!BA23)</f>
        <v>-</v>
      </c>
      <c r="BB23" s="147" t="str">
        <f>IF('3b DTC_SC'!BB23="","-",'3b DTC_SC'!BB23)</f>
        <v>-</v>
      </c>
      <c r="BC23" s="147" t="str">
        <f>IF('3b DTC_SC'!BC23="","-",'3b DTC_SC'!BC23)</f>
        <v>-</v>
      </c>
      <c r="BD23" s="147" t="str">
        <f>IF('3b DTC_SC'!BD23="","-",'3b DTC_SC'!BD23)</f>
        <v>-</v>
      </c>
      <c r="BE23" s="147" t="str">
        <f>IF('3b DTC_SC'!BE23="","-",'3b DTC_SC'!BE23)</f>
        <v>-</v>
      </c>
      <c r="BF23" s="147" t="str">
        <f>IF('3b DTC_SC'!BF23="","-",'3b DTC_SC'!BF23)</f>
        <v>-</v>
      </c>
    </row>
    <row r="24" spans="1:58" x14ac:dyDescent="0.25">
      <c r="A24" s="241" t="s">
        <v>303</v>
      </c>
      <c r="B24" s="278"/>
      <c r="C24" s="281"/>
      <c r="D24" s="281"/>
      <c r="E24" s="281"/>
      <c r="F24" s="65" t="s">
        <v>65</v>
      </c>
      <c r="G24" s="66"/>
      <c r="H24" s="38"/>
      <c r="I24" s="142"/>
      <c r="J24" s="142"/>
      <c r="K24" s="142"/>
      <c r="L24" s="142"/>
      <c r="M24" s="142"/>
      <c r="N24" s="142"/>
      <c r="O24" s="142"/>
      <c r="P24" s="142"/>
      <c r="Q24" s="38"/>
      <c r="R24" s="63">
        <v>96.88</v>
      </c>
      <c r="S24" s="63">
        <v>98.97</v>
      </c>
      <c r="T24" s="63">
        <v>99.41</v>
      </c>
      <c r="U24" s="63">
        <v>101.17</v>
      </c>
      <c r="V24" s="63">
        <v>101.2</v>
      </c>
      <c r="W24" s="63">
        <v>105.24</v>
      </c>
      <c r="X24" s="63">
        <v>105.4</v>
      </c>
      <c r="Y24" s="63">
        <v>200.86</v>
      </c>
      <c r="Z24" s="63">
        <v>205.18</v>
      </c>
      <c r="AA24" s="63">
        <v>205.18</v>
      </c>
      <c r="AB24" s="63">
        <v>226.32</v>
      </c>
      <c r="AC24" s="63">
        <v>226.32</v>
      </c>
      <c r="AD24" s="63">
        <v>228.19</v>
      </c>
      <c r="AE24" s="63">
        <v>228.12</v>
      </c>
      <c r="AF24" s="63">
        <f>IF('3b DTC_SC'!AF24="","-",'3b DTC_SC'!AF24)</f>
        <v>256.06</v>
      </c>
      <c r="AG24" s="147">
        <f>IF('3b DTC_SC'!AG24="","-",'3b DTC_SC'!AG24)</f>
        <v>256.24</v>
      </c>
      <c r="AH24" s="147" t="str">
        <f>IF('3b DTC_SC'!AH24="","-",'3b DTC_SC'!AH24)</f>
        <v>-</v>
      </c>
      <c r="AI24" s="147" t="str">
        <f>IF('3b DTC_SC'!AI24="","-",'3b DTC_SC'!AI24)</f>
        <v>-</v>
      </c>
      <c r="AJ24" s="147" t="str">
        <f>IF('3b DTC_SC'!AJ24="","-",'3b DTC_SC'!AJ24)</f>
        <v>-</v>
      </c>
      <c r="AK24" s="147" t="str">
        <f>IF('3b DTC_SC'!AK24="","-",'3b DTC_SC'!AK24)</f>
        <v>-</v>
      </c>
      <c r="AL24" s="147" t="str">
        <f>IF('3b DTC_SC'!AL24="","-",'3b DTC_SC'!AL24)</f>
        <v>-</v>
      </c>
      <c r="AM24" s="147" t="str">
        <f>IF('3b DTC_SC'!AM24="","-",'3b DTC_SC'!AM24)</f>
        <v>-</v>
      </c>
      <c r="AN24" s="147" t="str">
        <f>IF('3b DTC_SC'!AN24="","-",'3b DTC_SC'!AN24)</f>
        <v>-</v>
      </c>
      <c r="AO24" s="147" t="str">
        <f>IF('3b DTC_SC'!AO24="","-",'3b DTC_SC'!AO24)</f>
        <v>-</v>
      </c>
      <c r="AP24" s="147" t="str">
        <f>IF('3b DTC_SC'!AP24="","-",'3b DTC_SC'!AP24)</f>
        <v>-</v>
      </c>
      <c r="AQ24" s="147" t="str">
        <f>IF('3b DTC_SC'!AQ24="","-",'3b DTC_SC'!AQ24)</f>
        <v>-</v>
      </c>
      <c r="AR24" s="147" t="str">
        <f>IF('3b DTC_SC'!AR24="","-",'3b DTC_SC'!AR24)</f>
        <v>-</v>
      </c>
      <c r="AS24" s="147" t="str">
        <f>IF('3b DTC_SC'!AS24="","-",'3b DTC_SC'!AS24)</f>
        <v>-</v>
      </c>
      <c r="AT24" s="147" t="str">
        <f>IF('3b DTC_SC'!AT24="","-",'3b DTC_SC'!AT24)</f>
        <v>-</v>
      </c>
      <c r="AU24" s="147" t="str">
        <f>IF('3b DTC_SC'!AU24="","-",'3b DTC_SC'!AU24)</f>
        <v>-</v>
      </c>
      <c r="AV24" s="147" t="str">
        <f>IF('3b DTC_SC'!AV24="","-",'3b DTC_SC'!AV24)</f>
        <v>-</v>
      </c>
      <c r="AW24" s="147" t="str">
        <f>IF('3b DTC_SC'!AW24="","-",'3b DTC_SC'!AW24)</f>
        <v>-</v>
      </c>
      <c r="AX24" s="147" t="str">
        <f>IF('3b DTC_SC'!AX24="","-",'3b DTC_SC'!AX24)</f>
        <v>-</v>
      </c>
      <c r="AY24" s="147" t="str">
        <f>IF('3b DTC_SC'!AY24="","-",'3b DTC_SC'!AY24)</f>
        <v>-</v>
      </c>
      <c r="AZ24" s="147" t="str">
        <f>IF('3b DTC_SC'!AZ24="","-",'3b DTC_SC'!AZ24)</f>
        <v>-</v>
      </c>
      <c r="BA24" s="147" t="str">
        <f>IF('3b DTC_SC'!BA24="","-",'3b DTC_SC'!BA24)</f>
        <v>-</v>
      </c>
      <c r="BB24" s="147" t="str">
        <f>IF('3b DTC_SC'!BB24="","-",'3b DTC_SC'!BB24)</f>
        <v>-</v>
      </c>
      <c r="BC24" s="147" t="str">
        <f>IF('3b DTC_SC'!BC24="","-",'3b DTC_SC'!BC24)</f>
        <v>-</v>
      </c>
      <c r="BD24" s="147" t="str">
        <f>IF('3b DTC_SC'!BD24="","-",'3b DTC_SC'!BD24)</f>
        <v>-</v>
      </c>
      <c r="BE24" s="147" t="str">
        <f>IF('3b DTC_SC'!BE24="","-",'3b DTC_SC'!BE24)</f>
        <v>-</v>
      </c>
      <c r="BF24" s="147" t="str">
        <f>IF('3b DTC_SC'!BF24="","-",'3b DTC_SC'!BF24)</f>
        <v>-</v>
      </c>
    </row>
    <row r="25" spans="1:58" x14ac:dyDescent="0.25">
      <c r="A25" s="241" t="s">
        <v>304</v>
      </c>
      <c r="B25" s="278"/>
      <c r="C25" s="281"/>
      <c r="D25" s="281"/>
      <c r="E25" s="281"/>
      <c r="F25" s="65" t="s">
        <v>66</v>
      </c>
      <c r="G25" s="66"/>
      <c r="H25" s="38"/>
      <c r="I25" s="142"/>
      <c r="J25" s="142"/>
      <c r="K25" s="142"/>
      <c r="L25" s="142"/>
      <c r="M25" s="142"/>
      <c r="N25" s="142"/>
      <c r="O25" s="142"/>
      <c r="P25" s="142"/>
      <c r="Q25" s="38"/>
      <c r="R25" s="63">
        <v>94.24</v>
      </c>
      <c r="S25" s="63">
        <v>96.1</v>
      </c>
      <c r="T25" s="63">
        <v>96.53</v>
      </c>
      <c r="U25" s="63">
        <v>99.08</v>
      </c>
      <c r="V25" s="63">
        <v>99.11</v>
      </c>
      <c r="W25" s="63">
        <v>102.32</v>
      </c>
      <c r="X25" s="63">
        <v>102.49</v>
      </c>
      <c r="Y25" s="63">
        <v>188.13</v>
      </c>
      <c r="Z25" s="63">
        <v>192.45</v>
      </c>
      <c r="AA25" s="63">
        <v>192.45</v>
      </c>
      <c r="AB25" s="63">
        <v>210</v>
      </c>
      <c r="AC25" s="63">
        <v>210</v>
      </c>
      <c r="AD25" s="63">
        <v>211.82</v>
      </c>
      <c r="AE25" s="63">
        <v>211.75</v>
      </c>
      <c r="AF25" s="63">
        <f>IF('3b DTC_SC'!AF25="","-",'3b DTC_SC'!AF25)</f>
        <v>239.84</v>
      </c>
      <c r="AG25" s="147">
        <f>IF('3b DTC_SC'!AG25="","-",'3b DTC_SC'!AG25)</f>
        <v>240.01</v>
      </c>
      <c r="AH25" s="147" t="str">
        <f>IF('3b DTC_SC'!AH25="","-",'3b DTC_SC'!AH25)</f>
        <v>-</v>
      </c>
      <c r="AI25" s="147" t="str">
        <f>IF('3b DTC_SC'!AI25="","-",'3b DTC_SC'!AI25)</f>
        <v>-</v>
      </c>
      <c r="AJ25" s="147" t="str">
        <f>IF('3b DTC_SC'!AJ25="","-",'3b DTC_SC'!AJ25)</f>
        <v>-</v>
      </c>
      <c r="AK25" s="147" t="str">
        <f>IF('3b DTC_SC'!AK25="","-",'3b DTC_SC'!AK25)</f>
        <v>-</v>
      </c>
      <c r="AL25" s="147" t="str">
        <f>IF('3b DTC_SC'!AL25="","-",'3b DTC_SC'!AL25)</f>
        <v>-</v>
      </c>
      <c r="AM25" s="147" t="str">
        <f>IF('3b DTC_SC'!AM25="","-",'3b DTC_SC'!AM25)</f>
        <v>-</v>
      </c>
      <c r="AN25" s="147" t="str">
        <f>IF('3b DTC_SC'!AN25="","-",'3b DTC_SC'!AN25)</f>
        <v>-</v>
      </c>
      <c r="AO25" s="147" t="str">
        <f>IF('3b DTC_SC'!AO25="","-",'3b DTC_SC'!AO25)</f>
        <v>-</v>
      </c>
      <c r="AP25" s="147" t="str">
        <f>IF('3b DTC_SC'!AP25="","-",'3b DTC_SC'!AP25)</f>
        <v>-</v>
      </c>
      <c r="AQ25" s="147" t="str">
        <f>IF('3b DTC_SC'!AQ25="","-",'3b DTC_SC'!AQ25)</f>
        <v>-</v>
      </c>
      <c r="AR25" s="147" t="str">
        <f>IF('3b DTC_SC'!AR25="","-",'3b DTC_SC'!AR25)</f>
        <v>-</v>
      </c>
      <c r="AS25" s="147" t="str">
        <f>IF('3b DTC_SC'!AS25="","-",'3b DTC_SC'!AS25)</f>
        <v>-</v>
      </c>
      <c r="AT25" s="147" t="str">
        <f>IF('3b DTC_SC'!AT25="","-",'3b DTC_SC'!AT25)</f>
        <v>-</v>
      </c>
      <c r="AU25" s="147" t="str">
        <f>IF('3b DTC_SC'!AU25="","-",'3b DTC_SC'!AU25)</f>
        <v>-</v>
      </c>
      <c r="AV25" s="147" t="str">
        <f>IF('3b DTC_SC'!AV25="","-",'3b DTC_SC'!AV25)</f>
        <v>-</v>
      </c>
      <c r="AW25" s="147" t="str">
        <f>IF('3b DTC_SC'!AW25="","-",'3b DTC_SC'!AW25)</f>
        <v>-</v>
      </c>
      <c r="AX25" s="147" t="str">
        <f>IF('3b DTC_SC'!AX25="","-",'3b DTC_SC'!AX25)</f>
        <v>-</v>
      </c>
      <c r="AY25" s="147" t="str">
        <f>IF('3b DTC_SC'!AY25="","-",'3b DTC_SC'!AY25)</f>
        <v>-</v>
      </c>
      <c r="AZ25" s="147" t="str">
        <f>IF('3b DTC_SC'!AZ25="","-",'3b DTC_SC'!AZ25)</f>
        <v>-</v>
      </c>
      <c r="BA25" s="147" t="str">
        <f>IF('3b DTC_SC'!BA25="","-",'3b DTC_SC'!BA25)</f>
        <v>-</v>
      </c>
      <c r="BB25" s="147" t="str">
        <f>IF('3b DTC_SC'!BB25="","-",'3b DTC_SC'!BB25)</f>
        <v>-</v>
      </c>
      <c r="BC25" s="147" t="str">
        <f>IF('3b DTC_SC'!BC25="","-",'3b DTC_SC'!BC25)</f>
        <v>-</v>
      </c>
      <c r="BD25" s="147" t="str">
        <f>IF('3b DTC_SC'!BD25="","-",'3b DTC_SC'!BD25)</f>
        <v>-</v>
      </c>
      <c r="BE25" s="147" t="str">
        <f>IF('3b DTC_SC'!BE25="","-",'3b DTC_SC'!BE25)</f>
        <v>-</v>
      </c>
      <c r="BF25" s="147" t="str">
        <f>IF('3b DTC_SC'!BF25="","-",'3b DTC_SC'!BF25)</f>
        <v>-</v>
      </c>
    </row>
    <row r="26" spans="1:58" ht="14.45" customHeight="1" x14ac:dyDescent="0.25">
      <c r="A26" s="241" t="s">
        <v>305</v>
      </c>
      <c r="B26" s="278"/>
      <c r="C26" s="280" t="s">
        <v>220</v>
      </c>
      <c r="D26" s="280" t="s">
        <v>49</v>
      </c>
      <c r="E26" s="280" t="s">
        <v>291</v>
      </c>
      <c r="F26" s="17" t="s">
        <v>53</v>
      </c>
      <c r="G26" s="139"/>
      <c r="H26" s="38"/>
      <c r="I26" s="142"/>
      <c r="J26" s="142"/>
      <c r="K26" s="142"/>
      <c r="L26" s="142"/>
      <c r="M26" s="142"/>
      <c r="N26" s="142"/>
      <c r="O26" s="142"/>
      <c r="P26" s="142"/>
      <c r="Q26" s="38"/>
      <c r="R26" s="63">
        <v>89.5</v>
      </c>
      <c r="S26" s="63">
        <v>93.38</v>
      </c>
      <c r="T26" s="63">
        <v>93.81</v>
      </c>
      <c r="U26" s="63">
        <v>97.51</v>
      </c>
      <c r="V26" s="63">
        <v>97.54</v>
      </c>
      <c r="W26" s="63">
        <v>100.83</v>
      </c>
      <c r="X26" s="63">
        <v>101</v>
      </c>
      <c r="Y26" s="63">
        <v>166.76</v>
      </c>
      <c r="Z26" s="63">
        <v>171.09</v>
      </c>
      <c r="AA26" s="63">
        <v>171.09</v>
      </c>
      <c r="AB26" s="63">
        <v>201.46</v>
      </c>
      <c r="AC26" s="63">
        <v>201.46</v>
      </c>
      <c r="AD26" s="63">
        <v>202.91</v>
      </c>
      <c r="AE26" s="63">
        <v>202.84</v>
      </c>
      <c r="AF26" s="63">
        <f>IF('3b DTC_SC'!AF26="","-",'3b DTC_SC'!AF26)</f>
        <v>195.93</v>
      </c>
      <c r="AG26" s="147">
        <f>IF('3b DTC_SC'!AG26="","-",'3b DTC_SC'!AG26)</f>
        <v>196.07</v>
      </c>
      <c r="AH26" s="147" t="str">
        <f>IF('3b DTC_SC'!AH26="","-",'3b DTC_SC'!AH26)</f>
        <v>-</v>
      </c>
      <c r="AI26" s="147" t="str">
        <f>IF('3b DTC_SC'!AI26="","-",'3b DTC_SC'!AI26)</f>
        <v>-</v>
      </c>
      <c r="AJ26" s="147" t="str">
        <f>IF('3b DTC_SC'!AJ26="","-",'3b DTC_SC'!AJ26)</f>
        <v>-</v>
      </c>
      <c r="AK26" s="147" t="str">
        <f>IF('3b DTC_SC'!AK26="","-",'3b DTC_SC'!AK26)</f>
        <v>-</v>
      </c>
      <c r="AL26" s="147" t="str">
        <f>IF('3b DTC_SC'!AL26="","-",'3b DTC_SC'!AL26)</f>
        <v>-</v>
      </c>
      <c r="AM26" s="147" t="str">
        <f>IF('3b DTC_SC'!AM26="","-",'3b DTC_SC'!AM26)</f>
        <v>-</v>
      </c>
      <c r="AN26" s="147" t="str">
        <f>IF('3b DTC_SC'!AN26="","-",'3b DTC_SC'!AN26)</f>
        <v>-</v>
      </c>
      <c r="AO26" s="147" t="str">
        <f>IF('3b DTC_SC'!AO26="","-",'3b DTC_SC'!AO26)</f>
        <v>-</v>
      </c>
      <c r="AP26" s="147" t="str">
        <f>IF('3b DTC_SC'!AP26="","-",'3b DTC_SC'!AP26)</f>
        <v>-</v>
      </c>
      <c r="AQ26" s="147" t="str">
        <f>IF('3b DTC_SC'!AQ26="","-",'3b DTC_SC'!AQ26)</f>
        <v>-</v>
      </c>
      <c r="AR26" s="147" t="str">
        <f>IF('3b DTC_SC'!AR26="","-",'3b DTC_SC'!AR26)</f>
        <v>-</v>
      </c>
      <c r="AS26" s="147" t="str">
        <f>IF('3b DTC_SC'!AS26="","-",'3b DTC_SC'!AS26)</f>
        <v>-</v>
      </c>
      <c r="AT26" s="147" t="str">
        <f>IF('3b DTC_SC'!AT26="","-",'3b DTC_SC'!AT26)</f>
        <v>-</v>
      </c>
      <c r="AU26" s="147" t="str">
        <f>IF('3b DTC_SC'!AU26="","-",'3b DTC_SC'!AU26)</f>
        <v>-</v>
      </c>
      <c r="AV26" s="147" t="str">
        <f>IF('3b DTC_SC'!AV26="","-",'3b DTC_SC'!AV26)</f>
        <v>-</v>
      </c>
      <c r="AW26" s="147" t="str">
        <f>IF('3b DTC_SC'!AW26="","-",'3b DTC_SC'!AW26)</f>
        <v>-</v>
      </c>
      <c r="AX26" s="147" t="str">
        <f>IF('3b DTC_SC'!AX26="","-",'3b DTC_SC'!AX26)</f>
        <v>-</v>
      </c>
      <c r="AY26" s="147" t="str">
        <f>IF('3b DTC_SC'!AY26="","-",'3b DTC_SC'!AY26)</f>
        <v>-</v>
      </c>
      <c r="AZ26" s="147" t="str">
        <f>IF('3b DTC_SC'!AZ26="","-",'3b DTC_SC'!AZ26)</f>
        <v>-</v>
      </c>
      <c r="BA26" s="147" t="str">
        <f>IF('3b DTC_SC'!BA26="","-",'3b DTC_SC'!BA26)</f>
        <v>-</v>
      </c>
      <c r="BB26" s="147" t="str">
        <f>IF('3b DTC_SC'!BB26="","-",'3b DTC_SC'!BB26)</f>
        <v>-</v>
      </c>
      <c r="BC26" s="147" t="str">
        <f>IF('3b DTC_SC'!BC26="","-",'3b DTC_SC'!BC26)</f>
        <v>-</v>
      </c>
      <c r="BD26" s="147" t="str">
        <f>IF('3b DTC_SC'!BD26="","-",'3b DTC_SC'!BD26)</f>
        <v>-</v>
      </c>
      <c r="BE26" s="147" t="str">
        <f>IF('3b DTC_SC'!BE26="","-",'3b DTC_SC'!BE26)</f>
        <v>-</v>
      </c>
      <c r="BF26" s="147" t="str">
        <f>IF('3b DTC_SC'!BF26="","-",'3b DTC_SC'!BF26)</f>
        <v>-</v>
      </c>
    </row>
    <row r="27" spans="1:58" x14ac:dyDescent="0.25">
      <c r="A27" s="241" t="s">
        <v>306</v>
      </c>
      <c r="B27" s="278"/>
      <c r="C27" s="281"/>
      <c r="D27" s="281"/>
      <c r="E27" s="281"/>
      <c r="F27" s="17" t="s">
        <v>54</v>
      </c>
      <c r="G27" s="66"/>
      <c r="H27" s="38"/>
      <c r="I27" s="142"/>
      <c r="J27" s="142"/>
      <c r="K27" s="142"/>
      <c r="L27" s="142"/>
      <c r="M27" s="142"/>
      <c r="N27" s="142"/>
      <c r="O27" s="142"/>
      <c r="P27" s="142"/>
      <c r="Q27" s="38"/>
      <c r="R27" s="63">
        <v>97.66</v>
      </c>
      <c r="S27" s="63">
        <v>101.1</v>
      </c>
      <c r="T27" s="63">
        <v>101.54</v>
      </c>
      <c r="U27" s="63">
        <v>108.42</v>
      </c>
      <c r="V27" s="63">
        <v>108.45</v>
      </c>
      <c r="W27" s="63">
        <v>108.43</v>
      </c>
      <c r="X27" s="63">
        <v>108.6</v>
      </c>
      <c r="Y27" s="63">
        <v>191.19</v>
      </c>
      <c r="Z27" s="63">
        <v>195.52</v>
      </c>
      <c r="AA27" s="63">
        <v>195.52</v>
      </c>
      <c r="AB27" s="63">
        <v>222.03</v>
      </c>
      <c r="AC27" s="63">
        <v>222.03</v>
      </c>
      <c r="AD27" s="63">
        <v>223.53</v>
      </c>
      <c r="AE27" s="63">
        <v>223.45</v>
      </c>
      <c r="AF27" s="63">
        <f>IF('3b DTC_SC'!AF27="","-",'3b DTC_SC'!AF27)</f>
        <v>269.36</v>
      </c>
      <c r="AG27" s="147">
        <f>IF('3b DTC_SC'!AG27="","-",'3b DTC_SC'!AG27)</f>
        <v>269.55</v>
      </c>
      <c r="AH27" s="147" t="str">
        <f>IF('3b DTC_SC'!AH27="","-",'3b DTC_SC'!AH27)</f>
        <v>-</v>
      </c>
      <c r="AI27" s="147" t="str">
        <f>IF('3b DTC_SC'!AI27="","-",'3b DTC_SC'!AI27)</f>
        <v>-</v>
      </c>
      <c r="AJ27" s="147" t="str">
        <f>IF('3b DTC_SC'!AJ27="","-",'3b DTC_SC'!AJ27)</f>
        <v>-</v>
      </c>
      <c r="AK27" s="147" t="str">
        <f>IF('3b DTC_SC'!AK27="","-",'3b DTC_SC'!AK27)</f>
        <v>-</v>
      </c>
      <c r="AL27" s="147" t="str">
        <f>IF('3b DTC_SC'!AL27="","-",'3b DTC_SC'!AL27)</f>
        <v>-</v>
      </c>
      <c r="AM27" s="147" t="str">
        <f>IF('3b DTC_SC'!AM27="","-",'3b DTC_SC'!AM27)</f>
        <v>-</v>
      </c>
      <c r="AN27" s="147" t="str">
        <f>IF('3b DTC_SC'!AN27="","-",'3b DTC_SC'!AN27)</f>
        <v>-</v>
      </c>
      <c r="AO27" s="147" t="str">
        <f>IF('3b DTC_SC'!AO27="","-",'3b DTC_SC'!AO27)</f>
        <v>-</v>
      </c>
      <c r="AP27" s="147" t="str">
        <f>IF('3b DTC_SC'!AP27="","-",'3b DTC_SC'!AP27)</f>
        <v>-</v>
      </c>
      <c r="AQ27" s="147" t="str">
        <f>IF('3b DTC_SC'!AQ27="","-",'3b DTC_SC'!AQ27)</f>
        <v>-</v>
      </c>
      <c r="AR27" s="147" t="str">
        <f>IF('3b DTC_SC'!AR27="","-",'3b DTC_SC'!AR27)</f>
        <v>-</v>
      </c>
      <c r="AS27" s="147" t="str">
        <f>IF('3b DTC_SC'!AS27="","-",'3b DTC_SC'!AS27)</f>
        <v>-</v>
      </c>
      <c r="AT27" s="147" t="str">
        <f>IF('3b DTC_SC'!AT27="","-",'3b DTC_SC'!AT27)</f>
        <v>-</v>
      </c>
      <c r="AU27" s="147" t="str">
        <f>IF('3b DTC_SC'!AU27="","-",'3b DTC_SC'!AU27)</f>
        <v>-</v>
      </c>
      <c r="AV27" s="147" t="str">
        <f>IF('3b DTC_SC'!AV27="","-",'3b DTC_SC'!AV27)</f>
        <v>-</v>
      </c>
      <c r="AW27" s="147" t="str">
        <f>IF('3b DTC_SC'!AW27="","-",'3b DTC_SC'!AW27)</f>
        <v>-</v>
      </c>
      <c r="AX27" s="147" t="str">
        <f>IF('3b DTC_SC'!AX27="","-",'3b DTC_SC'!AX27)</f>
        <v>-</v>
      </c>
      <c r="AY27" s="147" t="str">
        <f>IF('3b DTC_SC'!AY27="","-",'3b DTC_SC'!AY27)</f>
        <v>-</v>
      </c>
      <c r="AZ27" s="147" t="str">
        <f>IF('3b DTC_SC'!AZ27="","-",'3b DTC_SC'!AZ27)</f>
        <v>-</v>
      </c>
      <c r="BA27" s="147" t="str">
        <f>IF('3b DTC_SC'!BA27="","-",'3b DTC_SC'!BA27)</f>
        <v>-</v>
      </c>
      <c r="BB27" s="147" t="str">
        <f>IF('3b DTC_SC'!BB27="","-",'3b DTC_SC'!BB27)</f>
        <v>-</v>
      </c>
      <c r="BC27" s="147" t="str">
        <f>IF('3b DTC_SC'!BC27="","-",'3b DTC_SC'!BC27)</f>
        <v>-</v>
      </c>
      <c r="BD27" s="147" t="str">
        <f>IF('3b DTC_SC'!BD27="","-",'3b DTC_SC'!BD27)</f>
        <v>-</v>
      </c>
      <c r="BE27" s="147" t="str">
        <f>IF('3b DTC_SC'!BE27="","-",'3b DTC_SC'!BE27)</f>
        <v>-</v>
      </c>
      <c r="BF27" s="147" t="str">
        <f>IF('3b DTC_SC'!BF27="","-",'3b DTC_SC'!BF27)</f>
        <v>-</v>
      </c>
    </row>
    <row r="28" spans="1:58" x14ac:dyDescent="0.25">
      <c r="A28" s="241" t="s">
        <v>307</v>
      </c>
      <c r="B28" s="278"/>
      <c r="C28" s="281"/>
      <c r="D28" s="281"/>
      <c r="E28" s="281"/>
      <c r="F28" s="17" t="s">
        <v>55</v>
      </c>
      <c r="G28" s="66"/>
      <c r="H28" s="38"/>
      <c r="I28" s="142"/>
      <c r="J28" s="142"/>
      <c r="K28" s="142"/>
      <c r="L28" s="142"/>
      <c r="M28" s="142"/>
      <c r="N28" s="142"/>
      <c r="O28" s="142"/>
      <c r="P28" s="142"/>
      <c r="Q28" s="38"/>
      <c r="R28" s="63">
        <v>96.87</v>
      </c>
      <c r="S28" s="63">
        <v>101.93</v>
      </c>
      <c r="T28" s="63">
        <v>102.36</v>
      </c>
      <c r="U28" s="63">
        <v>108.89</v>
      </c>
      <c r="V28" s="63">
        <v>108.92</v>
      </c>
      <c r="W28" s="63">
        <v>109.77</v>
      </c>
      <c r="X28" s="63">
        <v>109.94</v>
      </c>
      <c r="Y28" s="63">
        <v>189.77</v>
      </c>
      <c r="Z28" s="63">
        <v>194.11</v>
      </c>
      <c r="AA28" s="63">
        <v>194.11</v>
      </c>
      <c r="AB28" s="63">
        <v>216.79</v>
      </c>
      <c r="AC28" s="63">
        <v>216.79</v>
      </c>
      <c r="AD28" s="63">
        <v>218.28</v>
      </c>
      <c r="AE28" s="63">
        <v>218.21</v>
      </c>
      <c r="AF28" s="63">
        <f>IF('3b DTC_SC'!AF28="","-",'3b DTC_SC'!AF28)</f>
        <v>255.47</v>
      </c>
      <c r="AG28" s="147">
        <f>IF('3b DTC_SC'!AG28="","-",'3b DTC_SC'!AG28)</f>
        <v>255.66</v>
      </c>
      <c r="AH28" s="147" t="str">
        <f>IF('3b DTC_SC'!AH28="","-",'3b DTC_SC'!AH28)</f>
        <v>-</v>
      </c>
      <c r="AI28" s="147" t="str">
        <f>IF('3b DTC_SC'!AI28="","-",'3b DTC_SC'!AI28)</f>
        <v>-</v>
      </c>
      <c r="AJ28" s="147" t="str">
        <f>IF('3b DTC_SC'!AJ28="","-",'3b DTC_SC'!AJ28)</f>
        <v>-</v>
      </c>
      <c r="AK28" s="147" t="str">
        <f>IF('3b DTC_SC'!AK28="","-",'3b DTC_SC'!AK28)</f>
        <v>-</v>
      </c>
      <c r="AL28" s="147" t="str">
        <f>IF('3b DTC_SC'!AL28="","-",'3b DTC_SC'!AL28)</f>
        <v>-</v>
      </c>
      <c r="AM28" s="147" t="str">
        <f>IF('3b DTC_SC'!AM28="","-",'3b DTC_SC'!AM28)</f>
        <v>-</v>
      </c>
      <c r="AN28" s="147" t="str">
        <f>IF('3b DTC_SC'!AN28="","-",'3b DTC_SC'!AN28)</f>
        <v>-</v>
      </c>
      <c r="AO28" s="147" t="str">
        <f>IF('3b DTC_SC'!AO28="","-",'3b DTC_SC'!AO28)</f>
        <v>-</v>
      </c>
      <c r="AP28" s="147" t="str">
        <f>IF('3b DTC_SC'!AP28="","-",'3b DTC_SC'!AP28)</f>
        <v>-</v>
      </c>
      <c r="AQ28" s="147" t="str">
        <f>IF('3b DTC_SC'!AQ28="","-",'3b DTC_SC'!AQ28)</f>
        <v>-</v>
      </c>
      <c r="AR28" s="147" t="str">
        <f>IF('3b DTC_SC'!AR28="","-",'3b DTC_SC'!AR28)</f>
        <v>-</v>
      </c>
      <c r="AS28" s="147" t="str">
        <f>IF('3b DTC_SC'!AS28="","-",'3b DTC_SC'!AS28)</f>
        <v>-</v>
      </c>
      <c r="AT28" s="147" t="str">
        <f>IF('3b DTC_SC'!AT28="","-",'3b DTC_SC'!AT28)</f>
        <v>-</v>
      </c>
      <c r="AU28" s="147" t="str">
        <f>IF('3b DTC_SC'!AU28="","-",'3b DTC_SC'!AU28)</f>
        <v>-</v>
      </c>
      <c r="AV28" s="147" t="str">
        <f>IF('3b DTC_SC'!AV28="","-",'3b DTC_SC'!AV28)</f>
        <v>-</v>
      </c>
      <c r="AW28" s="147" t="str">
        <f>IF('3b DTC_SC'!AW28="","-",'3b DTC_SC'!AW28)</f>
        <v>-</v>
      </c>
      <c r="AX28" s="147" t="str">
        <f>IF('3b DTC_SC'!AX28="","-",'3b DTC_SC'!AX28)</f>
        <v>-</v>
      </c>
      <c r="AY28" s="147" t="str">
        <f>IF('3b DTC_SC'!AY28="","-",'3b DTC_SC'!AY28)</f>
        <v>-</v>
      </c>
      <c r="AZ28" s="147" t="str">
        <f>IF('3b DTC_SC'!AZ28="","-",'3b DTC_SC'!AZ28)</f>
        <v>-</v>
      </c>
      <c r="BA28" s="147" t="str">
        <f>IF('3b DTC_SC'!BA28="","-",'3b DTC_SC'!BA28)</f>
        <v>-</v>
      </c>
      <c r="BB28" s="147" t="str">
        <f>IF('3b DTC_SC'!BB28="","-",'3b DTC_SC'!BB28)</f>
        <v>-</v>
      </c>
      <c r="BC28" s="147" t="str">
        <f>IF('3b DTC_SC'!BC28="","-",'3b DTC_SC'!BC28)</f>
        <v>-</v>
      </c>
      <c r="BD28" s="147" t="str">
        <f>IF('3b DTC_SC'!BD28="","-",'3b DTC_SC'!BD28)</f>
        <v>-</v>
      </c>
      <c r="BE28" s="147" t="str">
        <f>IF('3b DTC_SC'!BE28="","-",'3b DTC_SC'!BE28)</f>
        <v>-</v>
      </c>
      <c r="BF28" s="147" t="str">
        <f>IF('3b DTC_SC'!BF28="","-",'3b DTC_SC'!BF28)</f>
        <v>-</v>
      </c>
    </row>
    <row r="29" spans="1:58" x14ac:dyDescent="0.25">
      <c r="A29" s="241" t="s">
        <v>308</v>
      </c>
      <c r="B29" s="278"/>
      <c r="C29" s="281"/>
      <c r="D29" s="281"/>
      <c r="E29" s="281"/>
      <c r="F29" s="17" t="s">
        <v>56</v>
      </c>
      <c r="G29" s="66"/>
      <c r="H29" s="38"/>
      <c r="I29" s="142"/>
      <c r="J29" s="142"/>
      <c r="K29" s="142"/>
      <c r="L29" s="142"/>
      <c r="M29" s="142"/>
      <c r="N29" s="142"/>
      <c r="O29" s="142"/>
      <c r="P29" s="142"/>
      <c r="Q29" s="38"/>
      <c r="R29" s="63">
        <v>108.06</v>
      </c>
      <c r="S29" s="63">
        <v>105.47</v>
      </c>
      <c r="T29" s="63">
        <v>105.91</v>
      </c>
      <c r="U29" s="63">
        <v>108.54</v>
      </c>
      <c r="V29" s="63">
        <v>108.57</v>
      </c>
      <c r="W29" s="63">
        <v>111.86</v>
      </c>
      <c r="X29" s="63">
        <v>112.03</v>
      </c>
      <c r="Y29" s="63">
        <v>195.36</v>
      </c>
      <c r="Z29" s="63">
        <v>199.7</v>
      </c>
      <c r="AA29" s="63">
        <v>199.7</v>
      </c>
      <c r="AB29" s="63">
        <v>229.16</v>
      </c>
      <c r="AC29" s="63">
        <v>229.16</v>
      </c>
      <c r="AD29" s="63">
        <v>230.63</v>
      </c>
      <c r="AE29" s="63">
        <v>230.56</v>
      </c>
      <c r="AF29" s="63">
        <f>IF('3b DTC_SC'!AF29="","-",'3b DTC_SC'!AF29)</f>
        <v>232.13</v>
      </c>
      <c r="AG29" s="147">
        <f>IF('3b DTC_SC'!AG29="","-",'3b DTC_SC'!AG29)</f>
        <v>232.28</v>
      </c>
      <c r="AH29" s="147" t="str">
        <f>IF('3b DTC_SC'!AH29="","-",'3b DTC_SC'!AH29)</f>
        <v>-</v>
      </c>
      <c r="AI29" s="147" t="str">
        <f>IF('3b DTC_SC'!AI29="","-",'3b DTC_SC'!AI29)</f>
        <v>-</v>
      </c>
      <c r="AJ29" s="147" t="str">
        <f>IF('3b DTC_SC'!AJ29="","-",'3b DTC_SC'!AJ29)</f>
        <v>-</v>
      </c>
      <c r="AK29" s="147" t="str">
        <f>IF('3b DTC_SC'!AK29="","-",'3b DTC_SC'!AK29)</f>
        <v>-</v>
      </c>
      <c r="AL29" s="147" t="str">
        <f>IF('3b DTC_SC'!AL29="","-",'3b DTC_SC'!AL29)</f>
        <v>-</v>
      </c>
      <c r="AM29" s="147" t="str">
        <f>IF('3b DTC_SC'!AM29="","-",'3b DTC_SC'!AM29)</f>
        <v>-</v>
      </c>
      <c r="AN29" s="147" t="str">
        <f>IF('3b DTC_SC'!AN29="","-",'3b DTC_SC'!AN29)</f>
        <v>-</v>
      </c>
      <c r="AO29" s="147" t="str">
        <f>IF('3b DTC_SC'!AO29="","-",'3b DTC_SC'!AO29)</f>
        <v>-</v>
      </c>
      <c r="AP29" s="147" t="str">
        <f>IF('3b DTC_SC'!AP29="","-",'3b DTC_SC'!AP29)</f>
        <v>-</v>
      </c>
      <c r="AQ29" s="147" t="str">
        <f>IF('3b DTC_SC'!AQ29="","-",'3b DTC_SC'!AQ29)</f>
        <v>-</v>
      </c>
      <c r="AR29" s="147" t="str">
        <f>IF('3b DTC_SC'!AR29="","-",'3b DTC_SC'!AR29)</f>
        <v>-</v>
      </c>
      <c r="AS29" s="147" t="str">
        <f>IF('3b DTC_SC'!AS29="","-",'3b DTC_SC'!AS29)</f>
        <v>-</v>
      </c>
      <c r="AT29" s="147" t="str">
        <f>IF('3b DTC_SC'!AT29="","-",'3b DTC_SC'!AT29)</f>
        <v>-</v>
      </c>
      <c r="AU29" s="147" t="str">
        <f>IF('3b DTC_SC'!AU29="","-",'3b DTC_SC'!AU29)</f>
        <v>-</v>
      </c>
      <c r="AV29" s="147" t="str">
        <f>IF('3b DTC_SC'!AV29="","-",'3b DTC_SC'!AV29)</f>
        <v>-</v>
      </c>
      <c r="AW29" s="147" t="str">
        <f>IF('3b DTC_SC'!AW29="","-",'3b DTC_SC'!AW29)</f>
        <v>-</v>
      </c>
      <c r="AX29" s="147" t="str">
        <f>IF('3b DTC_SC'!AX29="","-",'3b DTC_SC'!AX29)</f>
        <v>-</v>
      </c>
      <c r="AY29" s="147" t="str">
        <f>IF('3b DTC_SC'!AY29="","-",'3b DTC_SC'!AY29)</f>
        <v>-</v>
      </c>
      <c r="AZ29" s="147" t="str">
        <f>IF('3b DTC_SC'!AZ29="","-",'3b DTC_SC'!AZ29)</f>
        <v>-</v>
      </c>
      <c r="BA29" s="147" t="str">
        <f>IF('3b DTC_SC'!BA29="","-",'3b DTC_SC'!BA29)</f>
        <v>-</v>
      </c>
      <c r="BB29" s="147" t="str">
        <f>IF('3b DTC_SC'!BB29="","-",'3b DTC_SC'!BB29)</f>
        <v>-</v>
      </c>
      <c r="BC29" s="147" t="str">
        <f>IF('3b DTC_SC'!BC29="","-",'3b DTC_SC'!BC29)</f>
        <v>-</v>
      </c>
      <c r="BD29" s="147" t="str">
        <f>IF('3b DTC_SC'!BD29="","-",'3b DTC_SC'!BD29)</f>
        <v>-</v>
      </c>
      <c r="BE29" s="147" t="str">
        <f>IF('3b DTC_SC'!BE29="","-",'3b DTC_SC'!BE29)</f>
        <v>-</v>
      </c>
      <c r="BF29" s="147" t="str">
        <f>IF('3b DTC_SC'!BF29="","-",'3b DTC_SC'!BF29)</f>
        <v>-</v>
      </c>
    </row>
    <row r="30" spans="1:58" x14ac:dyDescent="0.25">
      <c r="A30" s="241" t="s">
        <v>309</v>
      </c>
      <c r="B30" s="278"/>
      <c r="C30" s="281"/>
      <c r="D30" s="281"/>
      <c r="E30" s="281"/>
      <c r="F30" s="17" t="s">
        <v>57</v>
      </c>
      <c r="G30" s="66"/>
      <c r="H30" s="38"/>
      <c r="I30" s="142"/>
      <c r="J30" s="142"/>
      <c r="K30" s="142"/>
      <c r="L30" s="142"/>
      <c r="M30" s="142"/>
      <c r="N30" s="142"/>
      <c r="O30" s="142"/>
      <c r="P30" s="142"/>
      <c r="Q30" s="38"/>
      <c r="R30" s="63">
        <v>88.13</v>
      </c>
      <c r="S30" s="63">
        <v>91.37</v>
      </c>
      <c r="T30" s="63">
        <v>91.8</v>
      </c>
      <c r="U30" s="63">
        <v>95.89</v>
      </c>
      <c r="V30" s="63">
        <v>95.92</v>
      </c>
      <c r="W30" s="63">
        <v>99.84</v>
      </c>
      <c r="X30" s="63">
        <v>100.01</v>
      </c>
      <c r="Y30" s="63">
        <v>170.97</v>
      </c>
      <c r="Z30" s="63">
        <v>175.31</v>
      </c>
      <c r="AA30" s="63">
        <v>175.31</v>
      </c>
      <c r="AB30" s="63">
        <v>194.8</v>
      </c>
      <c r="AC30" s="63">
        <v>194.8</v>
      </c>
      <c r="AD30" s="63">
        <v>196.22</v>
      </c>
      <c r="AE30" s="63">
        <v>196.16</v>
      </c>
      <c r="AF30" s="63">
        <f>IF('3b DTC_SC'!AF30="","-",'3b DTC_SC'!AF30)</f>
        <v>242.21</v>
      </c>
      <c r="AG30" s="147">
        <f>IF('3b DTC_SC'!AG30="","-",'3b DTC_SC'!AG30)</f>
        <v>242.38</v>
      </c>
      <c r="AH30" s="147" t="str">
        <f>IF('3b DTC_SC'!AH30="","-",'3b DTC_SC'!AH30)</f>
        <v>-</v>
      </c>
      <c r="AI30" s="147" t="str">
        <f>IF('3b DTC_SC'!AI30="","-",'3b DTC_SC'!AI30)</f>
        <v>-</v>
      </c>
      <c r="AJ30" s="147" t="str">
        <f>IF('3b DTC_SC'!AJ30="","-",'3b DTC_SC'!AJ30)</f>
        <v>-</v>
      </c>
      <c r="AK30" s="147" t="str">
        <f>IF('3b DTC_SC'!AK30="","-",'3b DTC_SC'!AK30)</f>
        <v>-</v>
      </c>
      <c r="AL30" s="147" t="str">
        <f>IF('3b DTC_SC'!AL30="","-",'3b DTC_SC'!AL30)</f>
        <v>-</v>
      </c>
      <c r="AM30" s="147" t="str">
        <f>IF('3b DTC_SC'!AM30="","-",'3b DTC_SC'!AM30)</f>
        <v>-</v>
      </c>
      <c r="AN30" s="147" t="str">
        <f>IF('3b DTC_SC'!AN30="","-",'3b DTC_SC'!AN30)</f>
        <v>-</v>
      </c>
      <c r="AO30" s="147" t="str">
        <f>IF('3b DTC_SC'!AO30="","-",'3b DTC_SC'!AO30)</f>
        <v>-</v>
      </c>
      <c r="AP30" s="147" t="str">
        <f>IF('3b DTC_SC'!AP30="","-",'3b DTC_SC'!AP30)</f>
        <v>-</v>
      </c>
      <c r="AQ30" s="147" t="str">
        <f>IF('3b DTC_SC'!AQ30="","-",'3b DTC_SC'!AQ30)</f>
        <v>-</v>
      </c>
      <c r="AR30" s="147" t="str">
        <f>IF('3b DTC_SC'!AR30="","-",'3b DTC_SC'!AR30)</f>
        <v>-</v>
      </c>
      <c r="AS30" s="147" t="str">
        <f>IF('3b DTC_SC'!AS30="","-",'3b DTC_SC'!AS30)</f>
        <v>-</v>
      </c>
      <c r="AT30" s="147" t="str">
        <f>IF('3b DTC_SC'!AT30="","-",'3b DTC_SC'!AT30)</f>
        <v>-</v>
      </c>
      <c r="AU30" s="147" t="str">
        <f>IF('3b DTC_SC'!AU30="","-",'3b DTC_SC'!AU30)</f>
        <v>-</v>
      </c>
      <c r="AV30" s="147" t="str">
        <f>IF('3b DTC_SC'!AV30="","-",'3b DTC_SC'!AV30)</f>
        <v>-</v>
      </c>
      <c r="AW30" s="147" t="str">
        <f>IF('3b DTC_SC'!AW30="","-",'3b DTC_SC'!AW30)</f>
        <v>-</v>
      </c>
      <c r="AX30" s="147" t="str">
        <f>IF('3b DTC_SC'!AX30="","-",'3b DTC_SC'!AX30)</f>
        <v>-</v>
      </c>
      <c r="AY30" s="147" t="str">
        <f>IF('3b DTC_SC'!AY30="","-",'3b DTC_SC'!AY30)</f>
        <v>-</v>
      </c>
      <c r="AZ30" s="147" t="str">
        <f>IF('3b DTC_SC'!AZ30="","-",'3b DTC_SC'!AZ30)</f>
        <v>-</v>
      </c>
      <c r="BA30" s="147" t="str">
        <f>IF('3b DTC_SC'!BA30="","-",'3b DTC_SC'!BA30)</f>
        <v>-</v>
      </c>
      <c r="BB30" s="147" t="str">
        <f>IF('3b DTC_SC'!BB30="","-",'3b DTC_SC'!BB30)</f>
        <v>-</v>
      </c>
      <c r="BC30" s="147" t="str">
        <f>IF('3b DTC_SC'!BC30="","-",'3b DTC_SC'!BC30)</f>
        <v>-</v>
      </c>
      <c r="BD30" s="147" t="str">
        <f>IF('3b DTC_SC'!BD30="","-",'3b DTC_SC'!BD30)</f>
        <v>-</v>
      </c>
      <c r="BE30" s="147" t="str">
        <f>IF('3b DTC_SC'!BE30="","-",'3b DTC_SC'!BE30)</f>
        <v>-</v>
      </c>
      <c r="BF30" s="147" t="str">
        <f>IF('3b DTC_SC'!BF30="","-",'3b DTC_SC'!BF30)</f>
        <v>-</v>
      </c>
    </row>
    <row r="31" spans="1:58" x14ac:dyDescent="0.25">
      <c r="A31" s="241" t="s">
        <v>310</v>
      </c>
      <c r="B31" s="278"/>
      <c r="C31" s="281"/>
      <c r="D31" s="281"/>
      <c r="E31" s="281"/>
      <c r="F31" s="17" t="s">
        <v>58</v>
      </c>
      <c r="G31" s="66"/>
      <c r="H31" s="38"/>
      <c r="I31" s="142"/>
      <c r="J31" s="142"/>
      <c r="K31" s="142"/>
      <c r="L31" s="142"/>
      <c r="M31" s="142"/>
      <c r="N31" s="142"/>
      <c r="O31" s="142"/>
      <c r="P31" s="142"/>
      <c r="Q31" s="38"/>
      <c r="R31" s="63">
        <v>96.56</v>
      </c>
      <c r="S31" s="63">
        <v>97.4</v>
      </c>
      <c r="T31" s="63">
        <v>97.83</v>
      </c>
      <c r="U31" s="63">
        <v>99.08</v>
      </c>
      <c r="V31" s="63">
        <v>99.11</v>
      </c>
      <c r="W31" s="63">
        <v>102.6</v>
      </c>
      <c r="X31" s="63">
        <v>102.77</v>
      </c>
      <c r="Y31" s="63">
        <v>193.87</v>
      </c>
      <c r="Z31" s="63">
        <v>198.2</v>
      </c>
      <c r="AA31" s="63">
        <v>198.2</v>
      </c>
      <c r="AB31" s="63">
        <v>239.01</v>
      </c>
      <c r="AC31" s="63">
        <v>239.01</v>
      </c>
      <c r="AD31" s="63">
        <v>240.51</v>
      </c>
      <c r="AE31" s="63">
        <v>240.43</v>
      </c>
      <c r="AF31" s="63">
        <f>IF('3b DTC_SC'!AF31="","-",'3b DTC_SC'!AF31)</f>
        <v>239.61</v>
      </c>
      <c r="AG31" s="147">
        <f>IF('3b DTC_SC'!AG31="","-",'3b DTC_SC'!AG31)</f>
        <v>239.79</v>
      </c>
      <c r="AH31" s="147" t="str">
        <f>IF('3b DTC_SC'!AH31="","-",'3b DTC_SC'!AH31)</f>
        <v>-</v>
      </c>
      <c r="AI31" s="147" t="str">
        <f>IF('3b DTC_SC'!AI31="","-",'3b DTC_SC'!AI31)</f>
        <v>-</v>
      </c>
      <c r="AJ31" s="147" t="str">
        <f>IF('3b DTC_SC'!AJ31="","-",'3b DTC_SC'!AJ31)</f>
        <v>-</v>
      </c>
      <c r="AK31" s="147" t="str">
        <f>IF('3b DTC_SC'!AK31="","-",'3b DTC_SC'!AK31)</f>
        <v>-</v>
      </c>
      <c r="AL31" s="147" t="str">
        <f>IF('3b DTC_SC'!AL31="","-",'3b DTC_SC'!AL31)</f>
        <v>-</v>
      </c>
      <c r="AM31" s="147" t="str">
        <f>IF('3b DTC_SC'!AM31="","-",'3b DTC_SC'!AM31)</f>
        <v>-</v>
      </c>
      <c r="AN31" s="147" t="str">
        <f>IF('3b DTC_SC'!AN31="","-",'3b DTC_SC'!AN31)</f>
        <v>-</v>
      </c>
      <c r="AO31" s="147" t="str">
        <f>IF('3b DTC_SC'!AO31="","-",'3b DTC_SC'!AO31)</f>
        <v>-</v>
      </c>
      <c r="AP31" s="147" t="str">
        <f>IF('3b DTC_SC'!AP31="","-",'3b DTC_SC'!AP31)</f>
        <v>-</v>
      </c>
      <c r="AQ31" s="147" t="str">
        <f>IF('3b DTC_SC'!AQ31="","-",'3b DTC_SC'!AQ31)</f>
        <v>-</v>
      </c>
      <c r="AR31" s="147" t="str">
        <f>IF('3b DTC_SC'!AR31="","-",'3b DTC_SC'!AR31)</f>
        <v>-</v>
      </c>
      <c r="AS31" s="147" t="str">
        <f>IF('3b DTC_SC'!AS31="","-",'3b DTC_SC'!AS31)</f>
        <v>-</v>
      </c>
      <c r="AT31" s="147" t="str">
        <f>IF('3b DTC_SC'!AT31="","-",'3b DTC_SC'!AT31)</f>
        <v>-</v>
      </c>
      <c r="AU31" s="147" t="str">
        <f>IF('3b DTC_SC'!AU31="","-",'3b DTC_SC'!AU31)</f>
        <v>-</v>
      </c>
      <c r="AV31" s="147" t="str">
        <f>IF('3b DTC_SC'!AV31="","-",'3b DTC_SC'!AV31)</f>
        <v>-</v>
      </c>
      <c r="AW31" s="147" t="str">
        <f>IF('3b DTC_SC'!AW31="","-",'3b DTC_SC'!AW31)</f>
        <v>-</v>
      </c>
      <c r="AX31" s="147" t="str">
        <f>IF('3b DTC_SC'!AX31="","-",'3b DTC_SC'!AX31)</f>
        <v>-</v>
      </c>
      <c r="AY31" s="147" t="str">
        <f>IF('3b DTC_SC'!AY31="","-",'3b DTC_SC'!AY31)</f>
        <v>-</v>
      </c>
      <c r="AZ31" s="147" t="str">
        <f>IF('3b DTC_SC'!AZ31="","-",'3b DTC_SC'!AZ31)</f>
        <v>-</v>
      </c>
      <c r="BA31" s="147" t="str">
        <f>IF('3b DTC_SC'!BA31="","-",'3b DTC_SC'!BA31)</f>
        <v>-</v>
      </c>
      <c r="BB31" s="147" t="str">
        <f>IF('3b DTC_SC'!BB31="","-",'3b DTC_SC'!BB31)</f>
        <v>-</v>
      </c>
      <c r="BC31" s="147" t="str">
        <f>IF('3b DTC_SC'!BC31="","-",'3b DTC_SC'!BC31)</f>
        <v>-</v>
      </c>
      <c r="BD31" s="147" t="str">
        <f>IF('3b DTC_SC'!BD31="","-",'3b DTC_SC'!BD31)</f>
        <v>-</v>
      </c>
      <c r="BE31" s="147" t="str">
        <f>IF('3b DTC_SC'!BE31="","-",'3b DTC_SC'!BE31)</f>
        <v>-</v>
      </c>
      <c r="BF31" s="147" t="str">
        <f>IF('3b DTC_SC'!BF31="","-",'3b DTC_SC'!BF31)</f>
        <v>-</v>
      </c>
    </row>
    <row r="32" spans="1:58" x14ac:dyDescent="0.25">
      <c r="A32" s="241" t="s">
        <v>311</v>
      </c>
      <c r="B32" s="278"/>
      <c r="C32" s="281"/>
      <c r="D32" s="281"/>
      <c r="E32" s="281"/>
      <c r="F32" s="17" t="s">
        <v>59</v>
      </c>
      <c r="G32" s="66"/>
      <c r="H32" s="38"/>
      <c r="I32" s="142"/>
      <c r="J32" s="142"/>
      <c r="K32" s="142"/>
      <c r="L32" s="142"/>
      <c r="M32" s="142"/>
      <c r="N32" s="142"/>
      <c r="O32" s="142"/>
      <c r="P32" s="142"/>
      <c r="Q32" s="38"/>
      <c r="R32" s="63">
        <v>91</v>
      </c>
      <c r="S32" s="63">
        <v>93.65</v>
      </c>
      <c r="T32" s="63">
        <v>94.09</v>
      </c>
      <c r="U32" s="63">
        <v>94.32</v>
      </c>
      <c r="V32" s="63">
        <v>94.34</v>
      </c>
      <c r="W32" s="63">
        <v>97.6</v>
      </c>
      <c r="X32" s="63">
        <v>97.77</v>
      </c>
      <c r="Y32" s="63">
        <v>186.3</v>
      </c>
      <c r="Z32" s="63">
        <v>190.64</v>
      </c>
      <c r="AA32" s="63">
        <v>190.64</v>
      </c>
      <c r="AB32" s="63">
        <v>239.56</v>
      </c>
      <c r="AC32" s="63">
        <v>239.56</v>
      </c>
      <c r="AD32" s="63">
        <v>240.99</v>
      </c>
      <c r="AE32" s="63">
        <v>240.92</v>
      </c>
      <c r="AF32" s="63">
        <f>IF('3b DTC_SC'!AF32="","-",'3b DTC_SC'!AF32)</f>
        <v>252.9</v>
      </c>
      <c r="AG32" s="147">
        <f>IF('3b DTC_SC'!AG32="","-",'3b DTC_SC'!AG32)</f>
        <v>253.06</v>
      </c>
      <c r="AH32" s="147" t="str">
        <f>IF('3b DTC_SC'!AH32="","-",'3b DTC_SC'!AH32)</f>
        <v>-</v>
      </c>
      <c r="AI32" s="147" t="str">
        <f>IF('3b DTC_SC'!AI32="","-",'3b DTC_SC'!AI32)</f>
        <v>-</v>
      </c>
      <c r="AJ32" s="147" t="str">
        <f>IF('3b DTC_SC'!AJ32="","-",'3b DTC_SC'!AJ32)</f>
        <v>-</v>
      </c>
      <c r="AK32" s="147" t="str">
        <f>IF('3b DTC_SC'!AK32="","-",'3b DTC_SC'!AK32)</f>
        <v>-</v>
      </c>
      <c r="AL32" s="147" t="str">
        <f>IF('3b DTC_SC'!AL32="","-",'3b DTC_SC'!AL32)</f>
        <v>-</v>
      </c>
      <c r="AM32" s="147" t="str">
        <f>IF('3b DTC_SC'!AM32="","-",'3b DTC_SC'!AM32)</f>
        <v>-</v>
      </c>
      <c r="AN32" s="147" t="str">
        <f>IF('3b DTC_SC'!AN32="","-",'3b DTC_SC'!AN32)</f>
        <v>-</v>
      </c>
      <c r="AO32" s="147" t="str">
        <f>IF('3b DTC_SC'!AO32="","-",'3b DTC_SC'!AO32)</f>
        <v>-</v>
      </c>
      <c r="AP32" s="147" t="str">
        <f>IF('3b DTC_SC'!AP32="","-",'3b DTC_SC'!AP32)</f>
        <v>-</v>
      </c>
      <c r="AQ32" s="147" t="str">
        <f>IF('3b DTC_SC'!AQ32="","-",'3b DTC_SC'!AQ32)</f>
        <v>-</v>
      </c>
      <c r="AR32" s="147" t="str">
        <f>IF('3b DTC_SC'!AR32="","-",'3b DTC_SC'!AR32)</f>
        <v>-</v>
      </c>
      <c r="AS32" s="147" t="str">
        <f>IF('3b DTC_SC'!AS32="","-",'3b DTC_SC'!AS32)</f>
        <v>-</v>
      </c>
      <c r="AT32" s="147" t="str">
        <f>IF('3b DTC_SC'!AT32="","-",'3b DTC_SC'!AT32)</f>
        <v>-</v>
      </c>
      <c r="AU32" s="147" t="str">
        <f>IF('3b DTC_SC'!AU32="","-",'3b DTC_SC'!AU32)</f>
        <v>-</v>
      </c>
      <c r="AV32" s="147" t="str">
        <f>IF('3b DTC_SC'!AV32="","-",'3b DTC_SC'!AV32)</f>
        <v>-</v>
      </c>
      <c r="AW32" s="147" t="str">
        <f>IF('3b DTC_SC'!AW32="","-",'3b DTC_SC'!AW32)</f>
        <v>-</v>
      </c>
      <c r="AX32" s="147" t="str">
        <f>IF('3b DTC_SC'!AX32="","-",'3b DTC_SC'!AX32)</f>
        <v>-</v>
      </c>
      <c r="AY32" s="147" t="str">
        <f>IF('3b DTC_SC'!AY32="","-",'3b DTC_SC'!AY32)</f>
        <v>-</v>
      </c>
      <c r="AZ32" s="147" t="str">
        <f>IF('3b DTC_SC'!AZ32="","-",'3b DTC_SC'!AZ32)</f>
        <v>-</v>
      </c>
      <c r="BA32" s="147" t="str">
        <f>IF('3b DTC_SC'!BA32="","-",'3b DTC_SC'!BA32)</f>
        <v>-</v>
      </c>
      <c r="BB32" s="147" t="str">
        <f>IF('3b DTC_SC'!BB32="","-",'3b DTC_SC'!BB32)</f>
        <v>-</v>
      </c>
      <c r="BC32" s="147" t="str">
        <f>IF('3b DTC_SC'!BC32="","-",'3b DTC_SC'!BC32)</f>
        <v>-</v>
      </c>
      <c r="BD32" s="147" t="str">
        <f>IF('3b DTC_SC'!BD32="","-",'3b DTC_SC'!BD32)</f>
        <v>-</v>
      </c>
      <c r="BE32" s="147" t="str">
        <f>IF('3b DTC_SC'!BE32="","-",'3b DTC_SC'!BE32)</f>
        <v>-</v>
      </c>
      <c r="BF32" s="147" t="str">
        <f>IF('3b DTC_SC'!BF32="","-",'3b DTC_SC'!BF32)</f>
        <v>-</v>
      </c>
    </row>
    <row r="33" spans="1:58" x14ac:dyDescent="0.25">
      <c r="A33" s="241" t="s">
        <v>312</v>
      </c>
      <c r="B33" s="278"/>
      <c r="C33" s="281"/>
      <c r="D33" s="281"/>
      <c r="E33" s="281"/>
      <c r="F33" s="17" t="s">
        <v>60</v>
      </c>
      <c r="G33" s="66"/>
      <c r="H33" s="38"/>
      <c r="I33" s="142"/>
      <c r="J33" s="142"/>
      <c r="K33" s="142"/>
      <c r="L33" s="142"/>
      <c r="M33" s="142"/>
      <c r="N33" s="142"/>
      <c r="O33" s="142"/>
      <c r="P33" s="142"/>
      <c r="Q33" s="38"/>
      <c r="R33" s="63">
        <v>93.13</v>
      </c>
      <c r="S33" s="63">
        <v>95.23</v>
      </c>
      <c r="T33" s="63">
        <v>95.66</v>
      </c>
      <c r="U33" s="63">
        <v>98.26</v>
      </c>
      <c r="V33" s="63">
        <v>98.28</v>
      </c>
      <c r="W33" s="63">
        <v>96.89</v>
      </c>
      <c r="X33" s="63">
        <v>97.06</v>
      </c>
      <c r="Y33" s="63">
        <v>129.76</v>
      </c>
      <c r="Z33" s="63">
        <v>134.1</v>
      </c>
      <c r="AA33" s="63">
        <v>134.1</v>
      </c>
      <c r="AB33" s="63">
        <v>153</v>
      </c>
      <c r="AC33" s="63">
        <v>153</v>
      </c>
      <c r="AD33" s="63">
        <v>154.32</v>
      </c>
      <c r="AE33" s="63">
        <v>154.27000000000001</v>
      </c>
      <c r="AF33" s="63">
        <f>IF('3b DTC_SC'!AF33="","-",'3b DTC_SC'!AF33)</f>
        <v>156.59</v>
      </c>
      <c r="AG33" s="147">
        <f>IF('3b DTC_SC'!AG33="","-",'3b DTC_SC'!AG33)</f>
        <v>156.71</v>
      </c>
      <c r="AH33" s="147" t="str">
        <f>IF('3b DTC_SC'!AH33="","-",'3b DTC_SC'!AH33)</f>
        <v>-</v>
      </c>
      <c r="AI33" s="147" t="str">
        <f>IF('3b DTC_SC'!AI33="","-",'3b DTC_SC'!AI33)</f>
        <v>-</v>
      </c>
      <c r="AJ33" s="147" t="str">
        <f>IF('3b DTC_SC'!AJ33="","-",'3b DTC_SC'!AJ33)</f>
        <v>-</v>
      </c>
      <c r="AK33" s="147" t="str">
        <f>IF('3b DTC_SC'!AK33="","-",'3b DTC_SC'!AK33)</f>
        <v>-</v>
      </c>
      <c r="AL33" s="147" t="str">
        <f>IF('3b DTC_SC'!AL33="","-",'3b DTC_SC'!AL33)</f>
        <v>-</v>
      </c>
      <c r="AM33" s="147" t="str">
        <f>IF('3b DTC_SC'!AM33="","-",'3b DTC_SC'!AM33)</f>
        <v>-</v>
      </c>
      <c r="AN33" s="147" t="str">
        <f>IF('3b DTC_SC'!AN33="","-",'3b DTC_SC'!AN33)</f>
        <v>-</v>
      </c>
      <c r="AO33" s="147" t="str">
        <f>IF('3b DTC_SC'!AO33="","-",'3b DTC_SC'!AO33)</f>
        <v>-</v>
      </c>
      <c r="AP33" s="147" t="str">
        <f>IF('3b DTC_SC'!AP33="","-",'3b DTC_SC'!AP33)</f>
        <v>-</v>
      </c>
      <c r="AQ33" s="147" t="str">
        <f>IF('3b DTC_SC'!AQ33="","-",'3b DTC_SC'!AQ33)</f>
        <v>-</v>
      </c>
      <c r="AR33" s="147" t="str">
        <f>IF('3b DTC_SC'!AR33="","-",'3b DTC_SC'!AR33)</f>
        <v>-</v>
      </c>
      <c r="AS33" s="147" t="str">
        <f>IF('3b DTC_SC'!AS33="","-",'3b DTC_SC'!AS33)</f>
        <v>-</v>
      </c>
      <c r="AT33" s="147" t="str">
        <f>IF('3b DTC_SC'!AT33="","-",'3b DTC_SC'!AT33)</f>
        <v>-</v>
      </c>
      <c r="AU33" s="147" t="str">
        <f>IF('3b DTC_SC'!AU33="","-",'3b DTC_SC'!AU33)</f>
        <v>-</v>
      </c>
      <c r="AV33" s="147" t="str">
        <f>IF('3b DTC_SC'!AV33="","-",'3b DTC_SC'!AV33)</f>
        <v>-</v>
      </c>
      <c r="AW33" s="147" t="str">
        <f>IF('3b DTC_SC'!AW33="","-",'3b DTC_SC'!AW33)</f>
        <v>-</v>
      </c>
      <c r="AX33" s="147" t="str">
        <f>IF('3b DTC_SC'!AX33="","-",'3b DTC_SC'!AX33)</f>
        <v>-</v>
      </c>
      <c r="AY33" s="147" t="str">
        <f>IF('3b DTC_SC'!AY33="","-",'3b DTC_SC'!AY33)</f>
        <v>-</v>
      </c>
      <c r="AZ33" s="147" t="str">
        <f>IF('3b DTC_SC'!AZ33="","-",'3b DTC_SC'!AZ33)</f>
        <v>-</v>
      </c>
      <c r="BA33" s="147" t="str">
        <f>IF('3b DTC_SC'!BA33="","-",'3b DTC_SC'!BA33)</f>
        <v>-</v>
      </c>
      <c r="BB33" s="147" t="str">
        <f>IF('3b DTC_SC'!BB33="","-",'3b DTC_SC'!BB33)</f>
        <v>-</v>
      </c>
      <c r="BC33" s="147" t="str">
        <f>IF('3b DTC_SC'!BC33="","-",'3b DTC_SC'!BC33)</f>
        <v>-</v>
      </c>
      <c r="BD33" s="147" t="str">
        <f>IF('3b DTC_SC'!BD33="","-",'3b DTC_SC'!BD33)</f>
        <v>-</v>
      </c>
      <c r="BE33" s="147" t="str">
        <f>IF('3b DTC_SC'!BE33="","-",'3b DTC_SC'!BE33)</f>
        <v>-</v>
      </c>
      <c r="BF33" s="147" t="str">
        <f>IF('3b DTC_SC'!BF33="","-",'3b DTC_SC'!BF33)</f>
        <v>-</v>
      </c>
    </row>
    <row r="34" spans="1:58" x14ac:dyDescent="0.25">
      <c r="A34" s="241" t="s">
        <v>313</v>
      </c>
      <c r="B34" s="278"/>
      <c r="C34" s="281"/>
      <c r="D34" s="281"/>
      <c r="E34" s="281"/>
      <c r="F34" s="17" t="s">
        <v>61</v>
      </c>
      <c r="G34" s="66"/>
      <c r="H34" s="38"/>
      <c r="I34" s="142"/>
      <c r="J34" s="142"/>
      <c r="K34" s="142"/>
      <c r="L34" s="142"/>
      <c r="M34" s="142"/>
      <c r="N34" s="142"/>
      <c r="O34" s="142"/>
      <c r="P34" s="142"/>
      <c r="Q34" s="38"/>
      <c r="R34" s="63">
        <v>93.92</v>
      </c>
      <c r="S34" s="63">
        <v>97.47</v>
      </c>
      <c r="T34" s="63">
        <v>97.91</v>
      </c>
      <c r="U34" s="63">
        <v>101.13</v>
      </c>
      <c r="V34" s="63">
        <v>101.16</v>
      </c>
      <c r="W34" s="63">
        <v>99.57</v>
      </c>
      <c r="X34" s="63">
        <v>99.74</v>
      </c>
      <c r="Y34" s="63">
        <v>164.63</v>
      </c>
      <c r="Z34" s="63">
        <v>168.97</v>
      </c>
      <c r="AA34" s="63">
        <v>168.97</v>
      </c>
      <c r="AB34" s="63">
        <v>186.05</v>
      </c>
      <c r="AC34" s="63">
        <v>186.05</v>
      </c>
      <c r="AD34" s="63">
        <v>187.44</v>
      </c>
      <c r="AE34" s="63">
        <v>187.38</v>
      </c>
      <c r="AF34" s="63">
        <f>IF('3b DTC_SC'!AF34="","-",'3b DTC_SC'!AF34)</f>
        <v>218.66</v>
      </c>
      <c r="AG34" s="147">
        <f>IF('3b DTC_SC'!AG34="","-",'3b DTC_SC'!AG34)</f>
        <v>218.82</v>
      </c>
      <c r="AH34" s="147" t="str">
        <f>IF('3b DTC_SC'!AH34="","-",'3b DTC_SC'!AH34)</f>
        <v>-</v>
      </c>
      <c r="AI34" s="147" t="str">
        <f>IF('3b DTC_SC'!AI34="","-",'3b DTC_SC'!AI34)</f>
        <v>-</v>
      </c>
      <c r="AJ34" s="147" t="str">
        <f>IF('3b DTC_SC'!AJ34="","-",'3b DTC_SC'!AJ34)</f>
        <v>-</v>
      </c>
      <c r="AK34" s="147" t="str">
        <f>IF('3b DTC_SC'!AK34="","-",'3b DTC_SC'!AK34)</f>
        <v>-</v>
      </c>
      <c r="AL34" s="147" t="str">
        <f>IF('3b DTC_SC'!AL34="","-",'3b DTC_SC'!AL34)</f>
        <v>-</v>
      </c>
      <c r="AM34" s="147" t="str">
        <f>IF('3b DTC_SC'!AM34="","-",'3b DTC_SC'!AM34)</f>
        <v>-</v>
      </c>
      <c r="AN34" s="147" t="str">
        <f>IF('3b DTC_SC'!AN34="","-",'3b DTC_SC'!AN34)</f>
        <v>-</v>
      </c>
      <c r="AO34" s="147" t="str">
        <f>IF('3b DTC_SC'!AO34="","-",'3b DTC_SC'!AO34)</f>
        <v>-</v>
      </c>
      <c r="AP34" s="147" t="str">
        <f>IF('3b DTC_SC'!AP34="","-",'3b DTC_SC'!AP34)</f>
        <v>-</v>
      </c>
      <c r="AQ34" s="147" t="str">
        <f>IF('3b DTC_SC'!AQ34="","-",'3b DTC_SC'!AQ34)</f>
        <v>-</v>
      </c>
      <c r="AR34" s="147" t="str">
        <f>IF('3b DTC_SC'!AR34="","-",'3b DTC_SC'!AR34)</f>
        <v>-</v>
      </c>
      <c r="AS34" s="147" t="str">
        <f>IF('3b DTC_SC'!AS34="","-",'3b DTC_SC'!AS34)</f>
        <v>-</v>
      </c>
      <c r="AT34" s="147" t="str">
        <f>IF('3b DTC_SC'!AT34="","-",'3b DTC_SC'!AT34)</f>
        <v>-</v>
      </c>
      <c r="AU34" s="147" t="str">
        <f>IF('3b DTC_SC'!AU34="","-",'3b DTC_SC'!AU34)</f>
        <v>-</v>
      </c>
      <c r="AV34" s="147" t="str">
        <f>IF('3b DTC_SC'!AV34="","-",'3b DTC_SC'!AV34)</f>
        <v>-</v>
      </c>
      <c r="AW34" s="147" t="str">
        <f>IF('3b DTC_SC'!AW34="","-",'3b DTC_SC'!AW34)</f>
        <v>-</v>
      </c>
      <c r="AX34" s="147" t="str">
        <f>IF('3b DTC_SC'!AX34="","-",'3b DTC_SC'!AX34)</f>
        <v>-</v>
      </c>
      <c r="AY34" s="147" t="str">
        <f>IF('3b DTC_SC'!AY34="","-",'3b DTC_SC'!AY34)</f>
        <v>-</v>
      </c>
      <c r="AZ34" s="147" t="str">
        <f>IF('3b DTC_SC'!AZ34="","-",'3b DTC_SC'!AZ34)</f>
        <v>-</v>
      </c>
      <c r="BA34" s="147" t="str">
        <f>IF('3b DTC_SC'!BA34="","-",'3b DTC_SC'!BA34)</f>
        <v>-</v>
      </c>
      <c r="BB34" s="147" t="str">
        <f>IF('3b DTC_SC'!BB34="","-",'3b DTC_SC'!BB34)</f>
        <v>-</v>
      </c>
      <c r="BC34" s="147" t="str">
        <f>IF('3b DTC_SC'!BC34="","-",'3b DTC_SC'!BC34)</f>
        <v>-</v>
      </c>
      <c r="BD34" s="147" t="str">
        <f>IF('3b DTC_SC'!BD34="","-",'3b DTC_SC'!BD34)</f>
        <v>-</v>
      </c>
      <c r="BE34" s="147" t="str">
        <f>IF('3b DTC_SC'!BE34="","-",'3b DTC_SC'!BE34)</f>
        <v>-</v>
      </c>
      <c r="BF34" s="147" t="str">
        <f>IF('3b DTC_SC'!BF34="","-",'3b DTC_SC'!BF34)</f>
        <v>-</v>
      </c>
    </row>
    <row r="35" spans="1:58" x14ac:dyDescent="0.25">
      <c r="A35" s="241" t="s">
        <v>314</v>
      </c>
      <c r="B35" s="278"/>
      <c r="C35" s="281"/>
      <c r="D35" s="281"/>
      <c r="E35" s="281"/>
      <c r="F35" s="17" t="s">
        <v>62</v>
      </c>
      <c r="G35" s="66"/>
      <c r="H35" s="38"/>
      <c r="I35" s="142"/>
      <c r="J35" s="142"/>
      <c r="K35" s="142"/>
      <c r="L35" s="142"/>
      <c r="M35" s="142"/>
      <c r="N35" s="142"/>
      <c r="O35" s="142"/>
      <c r="P35" s="142"/>
      <c r="Q35" s="38"/>
      <c r="R35" s="63">
        <v>93.92</v>
      </c>
      <c r="S35" s="63">
        <v>98.34</v>
      </c>
      <c r="T35" s="63">
        <v>98.78</v>
      </c>
      <c r="U35" s="63">
        <v>101.13</v>
      </c>
      <c r="V35" s="63">
        <v>101.16</v>
      </c>
      <c r="W35" s="63">
        <v>99.49</v>
      </c>
      <c r="X35" s="63">
        <v>99.66</v>
      </c>
      <c r="Y35" s="63">
        <v>150.91999999999999</v>
      </c>
      <c r="Z35" s="63">
        <v>155.25</v>
      </c>
      <c r="AA35" s="63">
        <v>155.25</v>
      </c>
      <c r="AB35" s="63">
        <v>173.05</v>
      </c>
      <c r="AC35" s="63">
        <v>173.05</v>
      </c>
      <c r="AD35" s="63">
        <v>174.43</v>
      </c>
      <c r="AE35" s="63">
        <v>174.37</v>
      </c>
      <c r="AF35" s="63">
        <f>IF('3b DTC_SC'!AF35="","-",'3b DTC_SC'!AF35)</f>
        <v>193.01</v>
      </c>
      <c r="AG35" s="147">
        <f>IF('3b DTC_SC'!AG35="","-",'3b DTC_SC'!AG35)</f>
        <v>193.15</v>
      </c>
      <c r="AH35" s="147" t="str">
        <f>IF('3b DTC_SC'!AH35="","-",'3b DTC_SC'!AH35)</f>
        <v>-</v>
      </c>
      <c r="AI35" s="147" t="str">
        <f>IF('3b DTC_SC'!AI35="","-",'3b DTC_SC'!AI35)</f>
        <v>-</v>
      </c>
      <c r="AJ35" s="147" t="str">
        <f>IF('3b DTC_SC'!AJ35="","-",'3b DTC_SC'!AJ35)</f>
        <v>-</v>
      </c>
      <c r="AK35" s="147" t="str">
        <f>IF('3b DTC_SC'!AK35="","-",'3b DTC_SC'!AK35)</f>
        <v>-</v>
      </c>
      <c r="AL35" s="147" t="str">
        <f>IF('3b DTC_SC'!AL35="","-",'3b DTC_SC'!AL35)</f>
        <v>-</v>
      </c>
      <c r="AM35" s="147" t="str">
        <f>IF('3b DTC_SC'!AM35="","-",'3b DTC_SC'!AM35)</f>
        <v>-</v>
      </c>
      <c r="AN35" s="147" t="str">
        <f>IF('3b DTC_SC'!AN35="","-",'3b DTC_SC'!AN35)</f>
        <v>-</v>
      </c>
      <c r="AO35" s="147" t="str">
        <f>IF('3b DTC_SC'!AO35="","-",'3b DTC_SC'!AO35)</f>
        <v>-</v>
      </c>
      <c r="AP35" s="147" t="str">
        <f>IF('3b DTC_SC'!AP35="","-",'3b DTC_SC'!AP35)</f>
        <v>-</v>
      </c>
      <c r="AQ35" s="147" t="str">
        <f>IF('3b DTC_SC'!AQ35="","-",'3b DTC_SC'!AQ35)</f>
        <v>-</v>
      </c>
      <c r="AR35" s="147" t="str">
        <f>IF('3b DTC_SC'!AR35="","-",'3b DTC_SC'!AR35)</f>
        <v>-</v>
      </c>
      <c r="AS35" s="147" t="str">
        <f>IF('3b DTC_SC'!AS35="","-",'3b DTC_SC'!AS35)</f>
        <v>-</v>
      </c>
      <c r="AT35" s="147" t="str">
        <f>IF('3b DTC_SC'!AT35="","-",'3b DTC_SC'!AT35)</f>
        <v>-</v>
      </c>
      <c r="AU35" s="147" t="str">
        <f>IF('3b DTC_SC'!AU35="","-",'3b DTC_SC'!AU35)</f>
        <v>-</v>
      </c>
      <c r="AV35" s="147" t="str">
        <f>IF('3b DTC_SC'!AV35="","-",'3b DTC_SC'!AV35)</f>
        <v>-</v>
      </c>
      <c r="AW35" s="147" t="str">
        <f>IF('3b DTC_SC'!AW35="","-",'3b DTC_SC'!AW35)</f>
        <v>-</v>
      </c>
      <c r="AX35" s="147" t="str">
        <f>IF('3b DTC_SC'!AX35="","-",'3b DTC_SC'!AX35)</f>
        <v>-</v>
      </c>
      <c r="AY35" s="147" t="str">
        <f>IF('3b DTC_SC'!AY35="","-",'3b DTC_SC'!AY35)</f>
        <v>-</v>
      </c>
      <c r="AZ35" s="147" t="str">
        <f>IF('3b DTC_SC'!AZ35="","-",'3b DTC_SC'!AZ35)</f>
        <v>-</v>
      </c>
      <c r="BA35" s="147" t="str">
        <f>IF('3b DTC_SC'!BA35="","-",'3b DTC_SC'!BA35)</f>
        <v>-</v>
      </c>
      <c r="BB35" s="147" t="str">
        <f>IF('3b DTC_SC'!BB35="","-",'3b DTC_SC'!BB35)</f>
        <v>-</v>
      </c>
      <c r="BC35" s="147" t="str">
        <f>IF('3b DTC_SC'!BC35="","-",'3b DTC_SC'!BC35)</f>
        <v>-</v>
      </c>
      <c r="BD35" s="147" t="str">
        <f>IF('3b DTC_SC'!BD35="","-",'3b DTC_SC'!BD35)</f>
        <v>-</v>
      </c>
      <c r="BE35" s="147" t="str">
        <f>IF('3b DTC_SC'!BE35="","-",'3b DTC_SC'!BE35)</f>
        <v>-</v>
      </c>
      <c r="BF35" s="147" t="str">
        <f>IF('3b DTC_SC'!BF35="","-",'3b DTC_SC'!BF35)</f>
        <v>-</v>
      </c>
    </row>
    <row r="36" spans="1:58" x14ac:dyDescent="0.25">
      <c r="A36" s="241" t="s">
        <v>315</v>
      </c>
      <c r="B36" s="278"/>
      <c r="C36" s="281"/>
      <c r="D36" s="281"/>
      <c r="E36" s="281"/>
      <c r="F36" s="17" t="s">
        <v>63</v>
      </c>
      <c r="G36" s="66"/>
      <c r="H36" s="38"/>
      <c r="I36" s="142"/>
      <c r="J36" s="142"/>
      <c r="K36" s="142"/>
      <c r="L36" s="142"/>
      <c r="M36" s="142"/>
      <c r="N36" s="142"/>
      <c r="O36" s="142"/>
      <c r="P36" s="142"/>
      <c r="Q36" s="38"/>
      <c r="R36" s="63">
        <v>89.5</v>
      </c>
      <c r="S36" s="63">
        <v>91.41</v>
      </c>
      <c r="T36" s="63">
        <v>91.84</v>
      </c>
      <c r="U36" s="63">
        <v>95.26</v>
      </c>
      <c r="V36" s="63">
        <v>95.29</v>
      </c>
      <c r="W36" s="63">
        <v>98.58</v>
      </c>
      <c r="X36" s="63">
        <v>98.75</v>
      </c>
      <c r="Y36" s="63">
        <v>175.94</v>
      </c>
      <c r="Z36" s="63">
        <v>180.28</v>
      </c>
      <c r="AA36" s="63">
        <v>180.28</v>
      </c>
      <c r="AB36" s="63">
        <v>197.4</v>
      </c>
      <c r="AC36" s="63">
        <v>197.4</v>
      </c>
      <c r="AD36" s="63">
        <v>198.86</v>
      </c>
      <c r="AE36" s="63">
        <v>198.79</v>
      </c>
      <c r="AF36" s="63">
        <f>IF('3b DTC_SC'!AF36="","-",'3b DTC_SC'!AF36)</f>
        <v>214.44</v>
      </c>
      <c r="AG36" s="147">
        <f>IF('3b DTC_SC'!AG36="","-",'3b DTC_SC'!AG36)</f>
        <v>214.61</v>
      </c>
      <c r="AH36" s="147" t="str">
        <f>IF('3b DTC_SC'!AH36="","-",'3b DTC_SC'!AH36)</f>
        <v>-</v>
      </c>
      <c r="AI36" s="147" t="str">
        <f>IF('3b DTC_SC'!AI36="","-",'3b DTC_SC'!AI36)</f>
        <v>-</v>
      </c>
      <c r="AJ36" s="147" t="str">
        <f>IF('3b DTC_SC'!AJ36="","-",'3b DTC_SC'!AJ36)</f>
        <v>-</v>
      </c>
      <c r="AK36" s="147" t="str">
        <f>IF('3b DTC_SC'!AK36="","-",'3b DTC_SC'!AK36)</f>
        <v>-</v>
      </c>
      <c r="AL36" s="147" t="str">
        <f>IF('3b DTC_SC'!AL36="","-",'3b DTC_SC'!AL36)</f>
        <v>-</v>
      </c>
      <c r="AM36" s="147" t="str">
        <f>IF('3b DTC_SC'!AM36="","-",'3b DTC_SC'!AM36)</f>
        <v>-</v>
      </c>
      <c r="AN36" s="147" t="str">
        <f>IF('3b DTC_SC'!AN36="","-",'3b DTC_SC'!AN36)</f>
        <v>-</v>
      </c>
      <c r="AO36" s="147" t="str">
        <f>IF('3b DTC_SC'!AO36="","-",'3b DTC_SC'!AO36)</f>
        <v>-</v>
      </c>
      <c r="AP36" s="147" t="str">
        <f>IF('3b DTC_SC'!AP36="","-",'3b DTC_SC'!AP36)</f>
        <v>-</v>
      </c>
      <c r="AQ36" s="147" t="str">
        <f>IF('3b DTC_SC'!AQ36="","-",'3b DTC_SC'!AQ36)</f>
        <v>-</v>
      </c>
      <c r="AR36" s="147" t="str">
        <f>IF('3b DTC_SC'!AR36="","-",'3b DTC_SC'!AR36)</f>
        <v>-</v>
      </c>
      <c r="AS36" s="147" t="str">
        <f>IF('3b DTC_SC'!AS36="","-",'3b DTC_SC'!AS36)</f>
        <v>-</v>
      </c>
      <c r="AT36" s="147" t="str">
        <f>IF('3b DTC_SC'!AT36="","-",'3b DTC_SC'!AT36)</f>
        <v>-</v>
      </c>
      <c r="AU36" s="147" t="str">
        <f>IF('3b DTC_SC'!AU36="","-",'3b DTC_SC'!AU36)</f>
        <v>-</v>
      </c>
      <c r="AV36" s="147" t="str">
        <f>IF('3b DTC_SC'!AV36="","-",'3b DTC_SC'!AV36)</f>
        <v>-</v>
      </c>
      <c r="AW36" s="147" t="str">
        <f>IF('3b DTC_SC'!AW36="","-",'3b DTC_SC'!AW36)</f>
        <v>-</v>
      </c>
      <c r="AX36" s="147" t="str">
        <f>IF('3b DTC_SC'!AX36="","-",'3b DTC_SC'!AX36)</f>
        <v>-</v>
      </c>
      <c r="AY36" s="147" t="str">
        <f>IF('3b DTC_SC'!AY36="","-",'3b DTC_SC'!AY36)</f>
        <v>-</v>
      </c>
      <c r="AZ36" s="147" t="str">
        <f>IF('3b DTC_SC'!AZ36="","-",'3b DTC_SC'!AZ36)</f>
        <v>-</v>
      </c>
      <c r="BA36" s="147" t="str">
        <f>IF('3b DTC_SC'!BA36="","-",'3b DTC_SC'!BA36)</f>
        <v>-</v>
      </c>
      <c r="BB36" s="147" t="str">
        <f>IF('3b DTC_SC'!BB36="","-",'3b DTC_SC'!BB36)</f>
        <v>-</v>
      </c>
      <c r="BC36" s="147" t="str">
        <f>IF('3b DTC_SC'!BC36="","-",'3b DTC_SC'!BC36)</f>
        <v>-</v>
      </c>
      <c r="BD36" s="147" t="str">
        <f>IF('3b DTC_SC'!BD36="","-",'3b DTC_SC'!BD36)</f>
        <v>-</v>
      </c>
      <c r="BE36" s="147" t="str">
        <f>IF('3b DTC_SC'!BE36="","-",'3b DTC_SC'!BE36)</f>
        <v>-</v>
      </c>
      <c r="BF36" s="147" t="str">
        <f>IF('3b DTC_SC'!BF36="","-",'3b DTC_SC'!BF36)</f>
        <v>-</v>
      </c>
    </row>
    <row r="37" spans="1:58" x14ac:dyDescent="0.25">
      <c r="A37" s="241" t="s">
        <v>316</v>
      </c>
      <c r="B37" s="278"/>
      <c r="C37" s="281"/>
      <c r="D37" s="281"/>
      <c r="E37" s="281"/>
      <c r="F37" s="17" t="s">
        <v>64</v>
      </c>
      <c r="G37" s="66"/>
      <c r="H37" s="38"/>
      <c r="I37" s="142"/>
      <c r="J37" s="142"/>
      <c r="K37" s="142"/>
      <c r="L37" s="142"/>
      <c r="M37" s="142"/>
      <c r="N37" s="142"/>
      <c r="O37" s="142"/>
      <c r="P37" s="142"/>
      <c r="Q37" s="38"/>
      <c r="R37" s="63">
        <v>93.37</v>
      </c>
      <c r="S37" s="63">
        <v>95.78</v>
      </c>
      <c r="T37" s="63">
        <v>96.22</v>
      </c>
      <c r="U37" s="63">
        <v>100.58</v>
      </c>
      <c r="V37" s="63">
        <v>100.61</v>
      </c>
      <c r="W37" s="63">
        <v>103.43</v>
      </c>
      <c r="X37" s="63">
        <v>103.6</v>
      </c>
      <c r="Y37" s="63">
        <v>188.31</v>
      </c>
      <c r="Z37" s="63">
        <v>192.65</v>
      </c>
      <c r="AA37" s="63">
        <v>192.65</v>
      </c>
      <c r="AB37" s="63">
        <v>210.8</v>
      </c>
      <c r="AC37" s="63">
        <v>210.8</v>
      </c>
      <c r="AD37" s="63">
        <v>212.27</v>
      </c>
      <c r="AE37" s="63">
        <v>212.2</v>
      </c>
      <c r="AF37" s="63">
        <f>IF('3b DTC_SC'!AF37="","-",'3b DTC_SC'!AF37)</f>
        <v>238.39</v>
      </c>
      <c r="AG37" s="147">
        <f>IF('3b DTC_SC'!AG37="","-",'3b DTC_SC'!AG37)</f>
        <v>238.57</v>
      </c>
      <c r="AH37" s="147" t="str">
        <f>IF('3b DTC_SC'!AH37="","-",'3b DTC_SC'!AH37)</f>
        <v>-</v>
      </c>
      <c r="AI37" s="147" t="str">
        <f>IF('3b DTC_SC'!AI37="","-",'3b DTC_SC'!AI37)</f>
        <v>-</v>
      </c>
      <c r="AJ37" s="147" t="str">
        <f>IF('3b DTC_SC'!AJ37="","-",'3b DTC_SC'!AJ37)</f>
        <v>-</v>
      </c>
      <c r="AK37" s="147" t="str">
        <f>IF('3b DTC_SC'!AK37="","-",'3b DTC_SC'!AK37)</f>
        <v>-</v>
      </c>
      <c r="AL37" s="147" t="str">
        <f>IF('3b DTC_SC'!AL37="","-",'3b DTC_SC'!AL37)</f>
        <v>-</v>
      </c>
      <c r="AM37" s="147" t="str">
        <f>IF('3b DTC_SC'!AM37="","-",'3b DTC_SC'!AM37)</f>
        <v>-</v>
      </c>
      <c r="AN37" s="147" t="str">
        <f>IF('3b DTC_SC'!AN37="","-",'3b DTC_SC'!AN37)</f>
        <v>-</v>
      </c>
      <c r="AO37" s="147" t="str">
        <f>IF('3b DTC_SC'!AO37="","-",'3b DTC_SC'!AO37)</f>
        <v>-</v>
      </c>
      <c r="AP37" s="147" t="str">
        <f>IF('3b DTC_SC'!AP37="","-",'3b DTC_SC'!AP37)</f>
        <v>-</v>
      </c>
      <c r="AQ37" s="147" t="str">
        <f>IF('3b DTC_SC'!AQ37="","-",'3b DTC_SC'!AQ37)</f>
        <v>-</v>
      </c>
      <c r="AR37" s="147" t="str">
        <f>IF('3b DTC_SC'!AR37="","-",'3b DTC_SC'!AR37)</f>
        <v>-</v>
      </c>
      <c r="AS37" s="147" t="str">
        <f>IF('3b DTC_SC'!AS37="","-",'3b DTC_SC'!AS37)</f>
        <v>-</v>
      </c>
      <c r="AT37" s="147" t="str">
        <f>IF('3b DTC_SC'!AT37="","-",'3b DTC_SC'!AT37)</f>
        <v>-</v>
      </c>
      <c r="AU37" s="147" t="str">
        <f>IF('3b DTC_SC'!AU37="","-",'3b DTC_SC'!AU37)</f>
        <v>-</v>
      </c>
      <c r="AV37" s="147" t="str">
        <f>IF('3b DTC_SC'!AV37="","-",'3b DTC_SC'!AV37)</f>
        <v>-</v>
      </c>
      <c r="AW37" s="147" t="str">
        <f>IF('3b DTC_SC'!AW37="","-",'3b DTC_SC'!AW37)</f>
        <v>-</v>
      </c>
      <c r="AX37" s="147" t="str">
        <f>IF('3b DTC_SC'!AX37="","-",'3b DTC_SC'!AX37)</f>
        <v>-</v>
      </c>
      <c r="AY37" s="147" t="str">
        <f>IF('3b DTC_SC'!AY37="","-",'3b DTC_SC'!AY37)</f>
        <v>-</v>
      </c>
      <c r="AZ37" s="147" t="str">
        <f>IF('3b DTC_SC'!AZ37="","-",'3b DTC_SC'!AZ37)</f>
        <v>-</v>
      </c>
      <c r="BA37" s="147" t="str">
        <f>IF('3b DTC_SC'!BA37="","-",'3b DTC_SC'!BA37)</f>
        <v>-</v>
      </c>
      <c r="BB37" s="147" t="str">
        <f>IF('3b DTC_SC'!BB37="","-",'3b DTC_SC'!BB37)</f>
        <v>-</v>
      </c>
      <c r="BC37" s="147" t="str">
        <f>IF('3b DTC_SC'!BC37="","-",'3b DTC_SC'!BC37)</f>
        <v>-</v>
      </c>
      <c r="BD37" s="147" t="str">
        <f>IF('3b DTC_SC'!BD37="","-",'3b DTC_SC'!BD37)</f>
        <v>-</v>
      </c>
      <c r="BE37" s="147" t="str">
        <f>IF('3b DTC_SC'!BE37="","-",'3b DTC_SC'!BE37)</f>
        <v>-</v>
      </c>
      <c r="BF37" s="147" t="str">
        <f>IF('3b DTC_SC'!BF37="","-",'3b DTC_SC'!BF37)</f>
        <v>-</v>
      </c>
    </row>
    <row r="38" spans="1:58" x14ac:dyDescent="0.25">
      <c r="A38" s="241" t="s">
        <v>317</v>
      </c>
      <c r="B38" s="278"/>
      <c r="C38" s="281"/>
      <c r="D38" s="281"/>
      <c r="E38" s="281"/>
      <c r="F38" s="17" t="s">
        <v>65</v>
      </c>
      <c r="G38" s="66"/>
      <c r="H38" s="38"/>
      <c r="I38" s="142"/>
      <c r="J38" s="142"/>
      <c r="K38" s="142"/>
      <c r="L38" s="142"/>
      <c r="M38" s="142"/>
      <c r="N38" s="142"/>
      <c r="O38" s="142"/>
      <c r="P38" s="142"/>
      <c r="Q38" s="38"/>
      <c r="R38" s="63">
        <v>97.15</v>
      </c>
      <c r="S38" s="63">
        <v>99.25</v>
      </c>
      <c r="T38" s="63">
        <v>99.68</v>
      </c>
      <c r="U38" s="63">
        <v>101.45</v>
      </c>
      <c r="V38" s="63">
        <v>101.48</v>
      </c>
      <c r="W38" s="63">
        <v>105.52</v>
      </c>
      <c r="X38" s="63">
        <v>105.69</v>
      </c>
      <c r="Y38" s="63">
        <v>201.12</v>
      </c>
      <c r="Z38" s="63">
        <v>205.45</v>
      </c>
      <c r="AA38" s="63">
        <v>205.45</v>
      </c>
      <c r="AB38" s="63">
        <v>226.6</v>
      </c>
      <c r="AC38" s="63">
        <v>226.6</v>
      </c>
      <c r="AD38" s="63">
        <v>228.07</v>
      </c>
      <c r="AE38" s="63">
        <v>228</v>
      </c>
      <c r="AF38" s="63">
        <f>IF('3b DTC_SC'!AF38="","-",'3b DTC_SC'!AF38)</f>
        <v>255.89</v>
      </c>
      <c r="AG38" s="147">
        <f>IF('3b DTC_SC'!AG38="","-",'3b DTC_SC'!AG38)</f>
        <v>256.07</v>
      </c>
      <c r="AH38" s="147" t="str">
        <f>IF('3b DTC_SC'!AH38="","-",'3b DTC_SC'!AH38)</f>
        <v>-</v>
      </c>
      <c r="AI38" s="147" t="str">
        <f>IF('3b DTC_SC'!AI38="","-",'3b DTC_SC'!AI38)</f>
        <v>-</v>
      </c>
      <c r="AJ38" s="147" t="str">
        <f>IF('3b DTC_SC'!AJ38="","-",'3b DTC_SC'!AJ38)</f>
        <v>-</v>
      </c>
      <c r="AK38" s="147" t="str">
        <f>IF('3b DTC_SC'!AK38="","-",'3b DTC_SC'!AK38)</f>
        <v>-</v>
      </c>
      <c r="AL38" s="147" t="str">
        <f>IF('3b DTC_SC'!AL38="","-",'3b DTC_SC'!AL38)</f>
        <v>-</v>
      </c>
      <c r="AM38" s="147" t="str">
        <f>IF('3b DTC_SC'!AM38="","-",'3b DTC_SC'!AM38)</f>
        <v>-</v>
      </c>
      <c r="AN38" s="147" t="str">
        <f>IF('3b DTC_SC'!AN38="","-",'3b DTC_SC'!AN38)</f>
        <v>-</v>
      </c>
      <c r="AO38" s="147" t="str">
        <f>IF('3b DTC_SC'!AO38="","-",'3b DTC_SC'!AO38)</f>
        <v>-</v>
      </c>
      <c r="AP38" s="147" t="str">
        <f>IF('3b DTC_SC'!AP38="","-",'3b DTC_SC'!AP38)</f>
        <v>-</v>
      </c>
      <c r="AQ38" s="147" t="str">
        <f>IF('3b DTC_SC'!AQ38="","-",'3b DTC_SC'!AQ38)</f>
        <v>-</v>
      </c>
      <c r="AR38" s="147" t="str">
        <f>IF('3b DTC_SC'!AR38="","-",'3b DTC_SC'!AR38)</f>
        <v>-</v>
      </c>
      <c r="AS38" s="147" t="str">
        <f>IF('3b DTC_SC'!AS38="","-",'3b DTC_SC'!AS38)</f>
        <v>-</v>
      </c>
      <c r="AT38" s="147" t="str">
        <f>IF('3b DTC_SC'!AT38="","-",'3b DTC_SC'!AT38)</f>
        <v>-</v>
      </c>
      <c r="AU38" s="147" t="str">
        <f>IF('3b DTC_SC'!AU38="","-",'3b DTC_SC'!AU38)</f>
        <v>-</v>
      </c>
      <c r="AV38" s="147" t="str">
        <f>IF('3b DTC_SC'!AV38="","-",'3b DTC_SC'!AV38)</f>
        <v>-</v>
      </c>
      <c r="AW38" s="147" t="str">
        <f>IF('3b DTC_SC'!AW38="","-",'3b DTC_SC'!AW38)</f>
        <v>-</v>
      </c>
      <c r="AX38" s="147" t="str">
        <f>IF('3b DTC_SC'!AX38="","-",'3b DTC_SC'!AX38)</f>
        <v>-</v>
      </c>
      <c r="AY38" s="147" t="str">
        <f>IF('3b DTC_SC'!AY38="","-",'3b DTC_SC'!AY38)</f>
        <v>-</v>
      </c>
      <c r="AZ38" s="147" t="str">
        <f>IF('3b DTC_SC'!AZ38="","-",'3b DTC_SC'!AZ38)</f>
        <v>-</v>
      </c>
      <c r="BA38" s="147" t="str">
        <f>IF('3b DTC_SC'!BA38="","-",'3b DTC_SC'!BA38)</f>
        <v>-</v>
      </c>
      <c r="BB38" s="147" t="str">
        <f>IF('3b DTC_SC'!BB38="","-",'3b DTC_SC'!BB38)</f>
        <v>-</v>
      </c>
      <c r="BC38" s="147" t="str">
        <f>IF('3b DTC_SC'!BC38="","-",'3b DTC_SC'!BC38)</f>
        <v>-</v>
      </c>
      <c r="BD38" s="147" t="str">
        <f>IF('3b DTC_SC'!BD38="","-",'3b DTC_SC'!BD38)</f>
        <v>-</v>
      </c>
      <c r="BE38" s="147" t="str">
        <f>IF('3b DTC_SC'!BE38="","-",'3b DTC_SC'!BE38)</f>
        <v>-</v>
      </c>
      <c r="BF38" s="147" t="str">
        <f>IF('3b DTC_SC'!BF38="","-",'3b DTC_SC'!BF38)</f>
        <v>-</v>
      </c>
    </row>
    <row r="39" spans="1:58" x14ac:dyDescent="0.25">
      <c r="A39" s="241" t="s">
        <v>318</v>
      </c>
      <c r="B39" s="278"/>
      <c r="C39" s="281"/>
      <c r="D39" s="281"/>
      <c r="E39" s="281"/>
      <c r="F39" s="17" t="s">
        <v>66</v>
      </c>
      <c r="G39" s="66"/>
      <c r="H39" s="38"/>
      <c r="I39" s="142"/>
      <c r="J39" s="142"/>
      <c r="K39" s="142"/>
      <c r="L39" s="142"/>
      <c r="M39" s="142"/>
      <c r="N39" s="142"/>
      <c r="O39" s="142"/>
      <c r="P39" s="142"/>
      <c r="Q39" s="38"/>
      <c r="R39" s="63">
        <v>94.51</v>
      </c>
      <c r="S39" s="63">
        <v>96.37</v>
      </c>
      <c r="T39" s="63">
        <v>96.81</v>
      </c>
      <c r="U39" s="63">
        <v>99.36</v>
      </c>
      <c r="V39" s="63">
        <v>99.39</v>
      </c>
      <c r="W39" s="63">
        <v>102.6</v>
      </c>
      <c r="X39" s="63">
        <v>102.77</v>
      </c>
      <c r="Y39" s="63">
        <v>188.39</v>
      </c>
      <c r="Z39" s="63">
        <v>192.73</v>
      </c>
      <c r="AA39" s="63">
        <v>192.73</v>
      </c>
      <c r="AB39" s="63">
        <v>210.29</v>
      </c>
      <c r="AC39" s="63">
        <v>210.29</v>
      </c>
      <c r="AD39" s="63">
        <v>211.73</v>
      </c>
      <c r="AE39" s="63">
        <v>211.66</v>
      </c>
      <c r="AF39" s="63">
        <f>IF('3b DTC_SC'!AF39="","-",'3b DTC_SC'!AF39)</f>
        <v>239.69</v>
      </c>
      <c r="AG39" s="147">
        <f>IF('3b DTC_SC'!AG39="","-",'3b DTC_SC'!AG39)</f>
        <v>239.86</v>
      </c>
      <c r="AH39" s="147" t="str">
        <f>IF('3b DTC_SC'!AH39="","-",'3b DTC_SC'!AH39)</f>
        <v>-</v>
      </c>
      <c r="AI39" s="147" t="str">
        <f>IF('3b DTC_SC'!AI39="","-",'3b DTC_SC'!AI39)</f>
        <v>-</v>
      </c>
      <c r="AJ39" s="147" t="str">
        <f>IF('3b DTC_SC'!AJ39="","-",'3b DTC_SC'!AJ39)</f>
        <v>-</v>
      </c>
      <c r="AK39" s="147" t="str">
        <f>IF('3b DTC_SC'!AK39="","-",'3b DTC_SC'!AK39)</f>
        <v>-</v>
      </c>
      <c r="AL39" s="147" t="str">
        <f>IF('3b DTC_SC'!AL39="","-",'3b DTC_SC'!AL39)</f>
        <v>-</v>
      </c>
      <c r="AM39" s="147" t="str">
        <f>IF('3b DTC_SC'!AM39="","-",'3b DTC_SC'!AM39)</f>
        <v>-</v>
      </c>
      <c r="AN39" s="147" t="str">
        <f>IF('3b DTC_SC'!AN39="","-",'3b DTC_SC'!AN39)</f>
        <v>-</v>
      </c>
      <c r="AO39" s="147" t="str">
        <f>IF('3b DTC_SC'!AO39="","-",'3b DTC_SC'!AO39)</f>
        <v>-</v>
      </c>
      <c r="AP39" s="147" t="str">
        <f>IF('3b DTC_SC'!AP39="","-",'3b DTC_SC'!AP39)</f>
        <v>-</v>
      </c>
      <c r="AQ39" s="147" t="str">
        <f>IF('3b DTC_SC'!AQ39="","-",'3b DTC_SC'!AQ39)</f>
        <v>-</v>
      </c>
      <c r="AR39" s="147" t="str">
        <f>IF('3b DTC_SC'!AR39="","-",'3b DTC_SC'!AR39)</f>
        <v>-</v>
      </c>
      <c r="AS39" s="147" t="str">
        <f>IF('3b DTC_SC'!AS39="","-",'3b DTC_SC'!AS39)</f>
        <v>-</v>
      </c>
      <c r="AT39" s="147" t="str">
        <f>IF('3b DTC_SC'!AT39="","-",'3b DTC_SC'!AT39)</f>
        <v>-</v>
      </c>
      <c r="AU39" s="147" t="str">
        <f>IF('3b DTC_SC'!AU39="","-",'3b DTC_SC'!AU39)</f>
        <v>-</v>
      </c>
      <c r="AV39" s="147" t="str">
        <f>IF('3b DTC_SC'!AV39="","-",'3b DTC_SC'!AV39)</f>
        <v>-</v>
      </c>
      <c r="AW39" s="147" t="str">
        <f>IF('3b DTC_SC'!AW39="","-",'3b DTC_SC'!AW39)</f>
        <v>-</v>
      </c>
      <c r="AX39" s="147" t="str">
        <f>IF('3b DTC_SC'!AX39="","-",'3b DTC_SC'!AX39)</f>
        <v>-</v>
      </c>
      <c r="AY39" s="147" t="str">
        <f>IF('3b DTC_SC'!AY39="","-",'3b DTC_SC'!AY39)</f>
        <v>-</v>
      </c>
      <c r="AZ39" s="147" t="str">
        <f>IF('3b DTC_SC'!AZ39="","-",'3b DTC_SC'!AZ39)</f>
        <v>-</v>
      </c>
      <c r="BA39" s="147" t="str">
        <f>IF('3b DTC_SC'!BA39="","-",'3b DTC_SC'!BA39)</f>
        <v>-</v>
      </c>
      <c r="BB39" s="147" t="str">
        <f>IF('3b DTC_SC'!BB39="","-",'3b DTC_SC'!BB39)</f>
        <v>-</v>
      </c>
      <c r="BC39" s="147" t="str">
        <f>IF('3b DTC_SC'!BC39="","-",'3b DTC_SC'!BC39)</f>
        <v>-</v>
      </c>
      <c r="BD39" s="147" t="str">
        <f>IF('3b DTC_SC'!BD39="","-",'3b DTC_SC'!BD39)</f>
        <v>-</v>
      </c>
      <c r="BE39" s="147" t="str">
        <f>IF('3b DTC_SC'!BE39="","-",'3b DTC_SC'!BE39)</f>
        <v>-</v>
      </c>
      <c r="BF39" s="147" t="str">
        <f>IF('3b DTC_SC'!BF39="","-",'3b DTC_SC'!BF39)</f>
        <v>-</v>
      </c>
    </row>
    <row r="40" spans="1:58" ht="14.45" customHeight="1" x14ac:dyDescent="0.25">
      <c r="A40" s="241" t="s">
        <v>319</v>
      </c>
      <c r="B40" s="279" t="s">
        <v>48</v>
      </c>
      <c r="C40" s="280"/>
      <c r="D40" s="280" t="s">
        <v>49</v>
      </c>
      <c r="E40" s="280" t="s">
        <v>291</v>
      </c>
      <c r="F40" s="65" t="s">
        <v>53</v>
      </c>
      <c r="G40" s="139"/>
      <c r="H40" s="38"/>
      <c r="I40" s="142"/>
      <c r="J40" s="142"/>
      <c r="K40" s="142"/>
      <c r="L40" s="142"/>
      <c r="M40" s="142"/>
      <c r="N40" s="142"/>
      <c r="O40" s="142"/>
      <c r="P40" s="142"/>
      <c r="Q40" s="38"/>
      <c r="R40" s="63">
        <v>105.35</v>
      </c>
      <c r="S40" s="63">
        <v>108.02</v>
      </c>
      <c r="T40" s="63">
        <v>108.81</v>
      </c>
      <c r="U40" s="63">
        <v>111.18</v>
      </c>
      <c r="V40" s="63">
        <v>106.56</v>
      </c>
      <c r="W40" s="63">
        <v>108.55</v>
      </c>
      <c r="X40" s="63">
        <v>107.01</v>
      </c>
      <c r="Y40" s="63">
        <v>111.35</v>
      </c>
      <c r="Z40" s="63">
        <v>116.58</v>
      </c>
      <c r="AA40" s="63">
        <v>116.58</v>
      </c>
      <c r="AB40" s="63">
        <v>119.37</v>
      </c>
      <c r="AC40" s="63">
        <v>119.37</v>
      </c>
      <c r="AD40" s="63">
        <v>121.64</v>
      </c>
      <c r="AE40" s="63">
        <v>121.56</v>
      </c>
      <c r="AF40" s="63">
        <f>IF('3b DTC_SC'!AF40="","-",'3b DTC_SC'!AF40)</f>
        <v>122.4</v>
      </c>
      <c r="AG40" s="147">
        <f>IF('3b DTC_SC'!AG40="","-",'3b DTC_SC'!AG40)</f>
        <v>122.53</v>
      </c>
      <c r="AH40" s="147" t="str">
        <f>IF('3b DTC_SC'!AH40="","-",'3b DTC_SC'!AH40)</f>
        <v>-</v>
      </c>
      <c r="AI40" s="147" t="str">
        <f>IF('3b DTC_SC'!AI40="","-",'3b DTC_SC'!AI40)</f>
        <v>-</v>
      </c>
      <c r="AJ40" s="147" t="str">
        <f>IF('3b DTC_SC'!AJ40="","-",'3b DTC_SC'!AJ40)</f>
        <v>-</v>
      </c>
      <c r="AK40" s="147" t="str">
        <f>IF('3b DTC_SC'!AK40="","-",'3b DTC_SC'!AK40)</f>
        <v>-</v>
      </c>
      <c r="AL40" s="147" t="str">
        <f>IF('3b DTC_SC'!AL40="","-",'3b DTC_SC'!AL40)</f>
        <v>-</v>
      </c>
      <c r="AM40" s="147" t="str">
        <f>IF('3b DTC_SC'!AM40="","-",'3b DTC_SC'!AM40)</f>
        <v>-</v>
      </c>
      <c r="AN40" s="147" t="str">
        <f>IF('3b DTC_SC'!AN40="","-",'3b DTC_SC'!AN40)</f>
        <v>-</v>
      </c>
      <c r="AO40" s="147" t="str">
        <f>IF('3b DTC_SC'!AO40="","-",'3b DTC_SC'!AO40)</f>
        <v>-</v>
      </c>
      <c r="AP40" s="147" t="str">
        <f>IF('3b DTC_SC'!AP40="","-",'3b DTC_SC'!AP40)</f>
        <v>-</v>
      </c>
      <c r="AQ40" s="147" t="str">
        <f>IF('3b DTC_SC'!AQ40="","-",'3b DTC_SC'!AQ40)</f>
        <v>-</v>
      </c>
      <c r="AR40" s="147" t="str">
        <f>IF('3b DTC_SC'!AR40="","-",'3b DTC_SC'!AR40)</f>
        <v>-</v>
      </c>
      <c r="AS40" s="147" t="str">
        <f>IF('3b DTC_SC'!AS40="","-",'3b DTC_SC'!AS40)</f>
        <v>-</v>
      </c>
      <c r="AT40" s="147" t="str">
        <f>IF('3b DTC_SC'!AT40="","-",'3b DTC_SC'!AT40)</f>
        <v>-</v>
      </c>
      <c r="AU40" s="147" t="str">
        <f>IF('3b DTC_SC'!AU40="","-",'3b DTC_SC'!AU40)</f>
        <v>-</v>
      </c>
      <c r="AV40" s="147" t="str">
        <f>IF('3b DTC_SC'!AV40="","-",'3b DTC_SC'!AV40)</f>
        <v>-</v>
      </c>
      <c r="AW40" s="147" t="str">
        <f>IF('3b DTC_SC'!AW40="","-",'3b DTC_SC'!AW40)</f>
        <v>-</v>
      </c>
      <c r="AX40" s="147" t="str">
        <f>IF('3b DTC_SC'!AX40="","-",'3b DTC_SC'!AX40)</f>
        <v>-</v>
      </c>
      <c r="AY40" s="147" t="str">
        <f>IF('3b DTC_SC'!AY40="","-",'3b DTC_SC'!AY40)</f>
        <v>-</v>
      </c>
      <c r="AZ40" s="147" t="str">
        <f>IF('3b DTC_SC'!AZ40="","-",'3b DTC_SC'!AZ40)</f>
        <v>-</v>
      </c>
      <c r="BA40" s="147" t="str">
        <f>IF('3b DTC_SC'!BA40="","-",'3b DTC_SC'!BA40)</f>
        <v>-</v>
      </c>
      <c r="BB40" s="147" t="str">
        <f>IF('3b DTC_SC'!BB40="","-",'3b DTC_SC'!BB40)</f>
        <v>-</v>
      </c>
      <c r="BC40" s="147" t="str">
        <f>IF('3b DTC_SC'!BC40="","-",'3b DTC_SC'!BC40)</f>
        <v>-</v>
      </c>
      <c r="BD40" s="147" t="str">
        <f>IF('3b DTC_SC'!BD40="","-",'3b DTC_SC'!BD40)</f>
        <v>-</v>
      </c>
      <c r="BE40" s="147" t="str">
        <f>IF('3b DTC_SC'!BE40="","-",'3b DTC_SC'!BE40)</f>
        <v>-</v>
      </c>
      <c r="BF40" s="147" t="str">
        <f>IF('3b DTC_SC'!BF40="","-",'3b DTC_SC'!BF40)</f>
        <v>-</v>
      </c>
    </row>
    <row r="41" spans="1:58" x14ac:dyDescent="0.25">
      <c r="A41" s="241" t="s">
        <v>320</v>
      </c>
      <c r="B41" s="279"/>
      <c r="C41" s="281"/>
      <c r="D41" s="281"/>
      <c r="E41" s="281"/>
      <c r="F41" s="65" t="s">
        <v>54</v>
      </c>
      <c r="G41" s="66"/>
      <c r="H41" s="38"/>
      <c r="I41" s="142"/>
      <c r="J41" s="142"/>
      <c r="K41" s="142"/>
      <c r="L41" s="142"/>
      <c r="M41" s="142"/>
      <c r="N41" s="142"/>
      <c r="O41" s="142"/>
      <c r="P41" s="142"/>
      <c r="Q41" s="38"/>
      <c r="R41" s="63">
        <v>105.35</v>
      </c>
      <c r="S41" s="63">
        <v>108.02</v>
      </c>
      <c r="T41" s="63">
        <v>108.81</v>
      </c>
      <c r="U41" s="63">
        <v>111.18</v>
      </c>
      <c r="V41" s="63">
        <v>106.56</v>
      </c>
      <c r="W41" s="63">
        <v>108.55</v>
      </c>
      <c r="X41" s="63">
        <v>107.01</v>
      </c>
      <c r="Y41" s="63">
        <v>111.35</v>
      </c>
      <c r="Z41" s="63">
        <v>116.58</v>
      </c>
      <c r="AA41" s="63">
        <v>116.58</v>
      </c>
      <c r="AB41" s="63">
        <v>119.37</v>
      </c>
      <c r="AC41" s="63">
        <v>119.37</v>
      </c>
      <c r="AD41" s="63">
        <v>121.65</v>
      </c>
      <c r="AE41" s="63">
        <v>121.57</v>
      </c>
      <c r="AF41" s="63">
        <f>IF('3b DTC_SC'!AF41="","-",'3b DTC_SC'!AF41)</f>
        <v>122.38</v>
      </c>
      <c r="AG41" s="147">
        <f>IF('3b DTC_SC'!AG41="","-",'3b DTC_SC'!AG41)</f>
        <v>122.51</v>
      </c>
      <c r="AH41" s="147" t="str">
        <f>IF('3b DTC_SC'!AH41="","-",'3b DTC_SC'!AH41)</f>
        <v>-</v>
      </c>
      <c r="AI41" s="147" t="str">
        <f>IF('3b DTC_SC'!AI41="","-",'3b DTC_SC'!AI41)</f>
        <v>-</v>
      </c>
      <c r="AJ41" s="147" t="str">
        <f>IF('3b DTC_SC'!AJ41="","-",'3b DTC_SC'!AJ41)</f>
        <v>-</v>
      </c>
      <c r="AK41" s="147" t="str">
        <f>IF('3b DTC_SC'!AK41="","-",'3b DTC_SC'!AK41)</f>
        <v>-</v>
      </c>
      <c r="AL41" s="147" t="str">
        <f>IF('3b DTC_SC'!AL41="","-",'3b DTC_SC'!AL41)</f>
        <v>-</v>
      </c>
      <c r="AM41" s="147" t="str">
        <f>IF('3b DTC_SC'!AM41="","-",'3b DTC_SC'!AM41)</f>
        <v>-</v>
      </c>
      <c r="AN41" s="147" t="str">
        <f>IF('3b DTC_SC'!AN41="","-",'3b DTC_SC'!AN41)</f>
        <v>-</v>
      </c>
      <c r="AO41" s="147" t="str">
        <f>IF('3b DTC_SC'!AO41="","-",'3b DTC_SC'!AO41)</f>
        <v>-</v>
      </c>
      <c r="AP41" s="147" t="str">
        <f>IF('3b DTC_SC'!AP41="","-",'3b DTC_SC'!AP41)</f>
        <v>-</v>
      </c>
      <c r="AQ41" s="147" t="str">
        <f>IF('3b DTC_SC'!AQ41="","-",'3b DTC_SC'!AQ41)</f>
        <v>-</v>
      </c>
      <c r="AR41" s="147" t="str">
        <f>IF('3b DTC_SC'!AR41="","-",'3b DTC_SC'!AR41)</f>
        <v>-</v>
      </c>
      <c r="AS41" s="147" t="str">
        <f>IF('3b DTC_SC'!AS41="","-",'3b DTC_SC'!AS41)</f>
        <v>-</v>
      </c>
      <c r="AT41" s="147" t="str">
        <f>IF('3b DTC_SC'!AT41="","-",'3b DTC_SC'!AT41)</f>
        <v>-</v>
      </c>
      <c r="AU41" s="147" t="str">
        <f>IF('3b DTC_SC'!AU41="","-",'3b DTC_SC'!AU41)</f>
        <v>-</v>
      </c>
      <c r="AV41" s="147" t="str">
        <f>IF('3b DTC_SC'!AV41="","-",'3b DTC_SC'!AV41)</f>
        <v>-</v>
      </c>
      <c r="AW41" s="147" t="str">
        <f>IF('3b DTC_SC'!AW41="","-",'3b DTC_SC'!AW41)</f>
        <v>-</v>
      </c>
      <c r="AX41" s="147" t="str">
        <f>IF('3b DTC_SC'!AX41="","-",'3b DTC_SC'!AX41)</f>
        <v>-</v>
      </c>
      <c r="AY41" s="147" t="str">
        <f>IF('3b DTC_SC'!AY41="","-",'3b DTC_SC'!AY41)</f>
        <v>-</v>
      </c>
      <c r="AZ41" s="147" t="str">
        <f>IF('3b DTC_SC'!AZ41="","-",'3b DTC_SC'!AZ41)</f>
        <v>-</v>
      </c>
      <c r="BA41" s="147" t="str">
        <f>IF('3b DTC_SC'!BA41="","-",'3b DTC_SC'!BA41)</f>
        <v>-</v>
      </c>
      <c r="BB41" s="147" t="str">
        <f>IF('3b DTC_SC'!BB41="","-",'3b DTC_SC'!BB41)</f>
        <v>-</v>
      </c>
      <c r="BC41" s="147" t="str">
        <f>IF('3b DTC_SC'!BC41="","-",'3b DTC_SC'!BC41)</f>
        <v>-</v>
      </c>
      <c r="BD41" s="147" t="str">
        <f>IF('3b DTC_SC'!BD41="","-",'3b DTC_SC'!BD41)</f>
        <v>-</v>
      </c>
      <c r="BE41" s="147" t="str">
        <f>IF('3b DTC_SC'!BE41="","-",'3b DTC_SC'!BE41)</f>
        <v>-</v>
      </c>
      <c r="BF41" s="147" t="str">
        <f>IF('3b DTC_SC'!BF41="","-",'3b DTC_SC'!BF41)</f>
        <v>-</v>
      </c>
    </row>
    <row r="42" spans="1:58" x14ac:dyDescent="0.25">
      <c r="A42" s="241" t="s">
        <v>321</v>
      </c>
      <c r="B42" s="279"/>
      <c r="C42" s="281"/>
      <c r="D42" s="281"/>
      <c r="E42" s="281"/>
      <c r="F42" s="65" t="s">
        <v>55</v>
      </c>
      <c r="G42" s="66"/>
      <c r="H42" s="38"/>
      <c r="I42" s="142"/>
      <c r="J42" s="142"/>
      <c r="K42" s="142"/>
      <c r="L42" s="142"/>
      <c r="M42" s="142"/>
      <c r="N42" s="142"/>
      <c r="O42" s="142"/>
      <c r="P42" s="142"/>
      <c r="Q42" s="38"/>
      <c r="R42" s="63">
        <v>105.35</v>
      </c>
      <c r="S42" s="63">
        <v>108.02</v>
      </c>
      <c r="T42" s="63">
        <v>108.81</v>
      </c>
      <c r="U42" s="63">
        <v>111.18</v>
      </c>
      <c r="V42" s="63">
        <v>106.56</v>
      </c>
      <c r="W42" s="63">
        <v>108.55</v>
      </c>
      <c r="X42" s="63">
        <v>107.01</v>
      </c>
      <c r="Y42" s="63">
        <v>111.35</v>
      </c>
      <c r="Z42" s="63">
        <v>116.58</v>
      </c>
      <c r="AA42" s="63">
        <v>116.58</v>
      </c>
      <c r="AB42" s="63">
        <v>119.37</v>
      </c>
      <c r="AC42" s="63">
        <v>119.37</v>
      </c>
      <c r="AD42" s="63">
        <v>121.65</v>
      </c>
      <c r="AE42" s="63">
        <v>121.57</v>
      </c>
      <c r="AF42" s="63">
        <f>IF('3b DTC_SC'!AF42="","-",'3b DTC_SC'!AF42)</f>
        <v>122.38</v>
      </c>
      <c r="AG42" s="147">
        <f>IF('3b DTC_SC'!AG42="","-",'3b DTC_SC'!AG42)</f>
        <v>122.51</v>
      </c>
      <c r="AH42" s="147" t="str">
        <f>IF('3b DTC_SC'!AH42="","-",'3b DTC_SC'!AH42)</f>
        <v>-</v>
      </c>
      <c r="AI42" s="147" t="str">
        <f>IF('3b DTC_SC'!AI42="","-",'3b DTC_SC'!AI42)</f>
        <v>-</v>
      </c>
      <c r="AJ42" s="147" t="str">
        <f>IF('3b DTC_SC'!AJ42="","-",'3b DTC_SC'!AJ42)</f>
        <v>-</v>
      </c>
      <c r="AK42" s="147" t="str">
        <f>IF('3b DTC_SC'!AK42="","-",'3b DTC_SC'!AK42)</f>
        <v>-</v>
      </c>
      <c r="AL42" s="147" t="str">
        <f>IF('3b DTC_SC'!AL42="","-",'3b DTC_SC'!AL42)</f>
        <v>-</v>
      </c>
      <c r="AM42" s="147" t="str">
        <f>IF('3b DTC_SC'!AM42="","-",'3b DTC_SC'!AM42)</f>
        <v>-</v>
      </c>
      <c r="AN42" s="147" t="str">
        <f>IF('3b DTC_SC'!AN42="","-",'3b DTC_SC'!AN42)</f>
        <v>-</v>
      </c>
      <c r="AO42" s="147" t="str">
        <f>IF('3b DTC_SC'!AO42="","-",'3b DTC_SC'!AO42)</f>
        <v>-</v>
      </c>
      <c r="AP42" s="147" t="str">
        <f>IF('3b DTC_SC'!AP42="","-",'3b DTC_SC'!AP42)</f>
        <v>-</v>
      </c>
      <c r="AQ42" s="147" t="str">
        <f>IF('3b DTC_SC'!AQ42="","-",'3b DTC_SC'!AQ42)</f>
        <v>-</v>
      </c>
      <c r="AR42" s="147" t="str">
        <f>IF('3b DTC_SC'!AR42="","-",'3b DTC_SC'!AR42)</f>
        <v>-</v>
      </c>
      <c r="AS42" s="147" t="str">
        <f>IF('3b DTC_SC'!AS42="","-",'3b DTC_SC'!AS42)</f>
        <v>-</v>
      </c>
      <c r="AT42" s="147" t="str">
        <f>IF('3b DTC_SC'!AT42="","-",'3b DTC_SC'!AT42)</f>
        <v>-</v>
      </c>
      <c r="AU42" s="147" t="str">
        <f>IF('3b DTC_SC'!AU42="","-",'3b DTC_SC'!AU42)</f>
        <v>-</v>
      </c>
      <c r="AV42" s="147" t="str">
        <f>IF('3b DTC_SC'!AV42="","-",'3b DTC_SC'!AV42)</f>
        <v>-</v>
      </c>
      <c r="AW42" s="147" t="str">
        <f>IF('3b DTC_SC'!AW42="","-",'3b DTC_SC'!AW42)</f>
        <v>-</v>
      </c>
      <c r="AX42" s="147" t="str">
        <f>IF('3b DTC_SC'!AX42="","-",'3b DTC_SC'!AX42)</f>
        <v>-</v>
      </c>
      <c r="AY42" s="147" t="str">
        <f>IF('3b DTC_SC'!AY42="","-",'3b DTC_SC'!AY42)</f>
        <v>-</v>
      </c>
      <c r="AZ42" s="147" t="str">
        <f>IF('3b DTC_SC'!AZ42="","-",'3b DTC_SC'!AZ42)</f>
        <v>-</v>
      </c>
      <c r="BA42" s="147" t="str">
        <f>IF('3b DTC_SC'!BA42="","-",'3b DTC_SC'!BA42)</f>
        <v>-</v>
      </c>
      <c r="BB42" s="147" t="str">
        <f>IF('3b DTC_SC'!BB42="","-",'3b DTC_SC'!BB42)</f>
        <v>-</v>
      </c>
      <c r="BC42" s="147" t="str">
        <f>IF('3b DTC_SC'!BC42="","-",'3b DTC_SC'!BC42)</f>
        <v>-</v>
      </c>
      <c r="BD42" s="147" t="str">
        <f>IF('3b DTC_SC'!BD42="","-",'3b DTC_SC'!BD42)</f>
        <v>-</v>
      </c>
      <c r="BE42" s="147" t="str">
        <f>IF('3b DTC_SC'!BE42="","-",'3b DTC_SC'!BE42)</f>
        <v>-</v>
      </c>
      <c r="BF42" s="147" t="str">
        <f>IF('3b DTC_SC'!BF42="","-",'3b DTC_SC'!BF42)</f>
        <v>-</v>
      </c>
    </row>
    <row r="43" spans="1:58" x14ac:dyDescent="0.25">
      <c r="A43" s="241" t="s">
        <v>322</v>
      </c>
      <c r="B43" s="279"/>
      <c r="C43" s="281"/>
      <c r="D43" s="281"/>
      <c r="E43" s="281"/>
      <c r="F43" s="65" t="s">
        <v>56</v>
      </c>
      <c r="G43" s="66"/>
      <c r="H43" s="38"/>
      <c r="I43" s="142"/>
      <c r="J43" s="142"/>
      <c r="K43" s="142"/>
      <c r="L43" s="142"/>
      <c r="M43" s="142"/>
      <c r="N43" s="142"/>
      <c r="O43" s="142"/>
      <c r="P43" s="142"/>
      <c r="Q43" s="38"/>
      <c r="R43" s="63">
        <v>105.35</v>
      </c>
      <c r="S43" s="63">
        <v>108.02</v>
      </c>
      <c r="T43" s="63">
        <v>108.81</v>
      </c>
      <c r="U43" s="63">
        <v>111.18</v>
      </c>
      <c r="V43" s="63">
        <v>106.56</v>
      </c>
      <c r="W43" s="63">
        <v>108.55</v>
      </c>
      <c r="X43" s="63">
        <v>107.01</v>
      </c>
      <c r="Y43" s="63">
        <v>111.35</v>
      </c>
      <c r="Z43" s="63">
        <v>116.58</v>
      </c>
      <c r="AA43" s="63">
        <v>116.58</v>
      </c>
      <c r="AB43" s="63">
        <v>119.37</v>
      </c>
      <c r="AC43" s="63">
        <v>119.37</v>
      </c>
      <c r="AD43" s="63">
        <v>121.64</v>
      </c>
      <c r="AE43" s="63">
        <v>121.56</v>
      </c>
      <c r="AF43" s="63">
        <f>IF('3b DTC_SC'!AF43="","-",'3b DTC_SC'!AF43)</f>
        <v>122.4</v>
      </c>
      <c r="AG43" s="147">
        <f>IF('3b DTC_SC'!AG43="","-",'3b DTC_SC'!AG43)</f>
        <v>122.53</v>
      </c>
      <c r="AH43" s="147" t="str">
        <f>IF('3b DTC_SC'!AH43="","-",'3b DTC_SC'!AH43)</f>
        <v>-</v>
      </c>
      <c r="AI43" s="147" t="str">
        <f>IF('3b DTC_SC'!AI43="","-",'3b DTC_SC'!AI43)</f>
        <v>-</v>
      </c>
      <c r="AJ43" s="147" t="str">
        <f>IF('3b DTC_SC'!AJ43="","-",'3b DTC_SC'!AJ43)</f>
        <v>-</v>
      </c>
      <c r="AK43" s="147" t="str">
        <f>IF('3b DTC_SC'!AK43="","-",'3b DTC_SC'!AK43)</f>
        <v>-</v>
      </c>
      <c r="AL43" s="147" t="str">
        <f>IF('3b DTC_SC'!AL43="","-",'3b DTC_SC'!AL43)</f>
        <v>-</v>
      </c>
      <c r="AM43" s="147" t="str">
        <f>IF('3b DTC_SC'!AM43="","-",'3b DTC_SC'!AM43)</f>
        <v>-</v>
      </c>
      <c r="AN43" s="147" t="str">
        <f>IF('3b DTC_SC'!AN43="","-",'3b DTC_SC'!AN43)</f>
        <v>-</v>
      </c>
      <c r="AO43" s="147" t="str">
        <f>IF('3b DTC_SC'!AO43="","-",'3b DTC_SC'!AO43)</f>
        <v>-</v>
      </c>
      <c r="AP43" s="147" t="str">
        <f>IF('3b DTC_SC'!AP43="","-",'3b DTC_SC'!AP43)</f>
        <v>-</v>
      </c>
      <c r="AQ43" s="147" t="str">
        <f>IF('3b DTC_SC'!AQ43="","-",'3b DTC_SC'!AQ43)</f>
        <v>-</v>
      </c>
      <c r="AR43" s="147" t="str">
        <f>IF('3b DTC_SC'!AR43="","-",'3b DTC_SC'!AR43)</f>
        <v>-</v>
      </c>
      <c r="AS43" s="147" t="str">
        <f>IF('3b DTC_SC'!AS43="","-",'3b DTC_SC'!AS43)</f>
        <v>-</v>
      </c>
      <c r="AT43" s="147" t="str">
        <f>IF('3b DTC_SC'!AT43="","-",'3b DTC_SC'!AT43)</f>
        <v>-</v>
      </c>
      <c r="AU43" s="147" t="str">
        <f>IF('3b DTC_SC'!AU43="","-",'3b DTC_SC'!AU43)</f>
        <v>-</v>
      </c>
      <c r="AV43" s="147" t="str">
        <f>IF('3b DTC_SC'!AV43="","-",'3b DTC_SC'!AV43)</f>
        <v>-</v>
      </c>
      <c r="AW43" s="147" t="str">
        <f>IF('3b DTC_SC'!AW43="","-",'3b DTC_SC'!AW43)</f>
        <v>-</v>
      </c>
      <c r="AX43" s="147" t="str">
        <f>IF('3b DTC_SC'!AX43="","-",'3b DTC_SC'!AX43)</f>
        <v>-</v>
      </c>
      <c r="AY43" s="147" t="str">
        <f>IF('3b DTC_SC'!AY43="","-",'3b DTC_SC'!AY43)</f>
        <v>-</v>
      </c>
      <c r="AZ43" s="147" t="str">
        <f>IF('3b DTC_SC'!AZ43="","-",'3b DTC_SC'!AZ43)</f>
        <v>-</v>
      </c>
      <c r="BA43" s="147" t="str">
        <f>IF('3b DTC_SC'!BA43="","-",'3b DTC_SC'!BA43)</f>
        <v>-</v>
      </c>
      <c r="BB43" s="147" t="str">
        <f>IF('3b DTC_SC'!BB43="","-",'3b DTC_SC'!BB43)</f>
        <v>-</v>
      </c>
      <c r="BC43" s="147" t="str">
        <f>IF('3b DTC_SC'!BC43="","-",'3b DTC_SC'!BC43)</f>
        <v>-</v>
      </c>
      <c r="BD43" s="147" t="str">
        <f>IF('3b DTC_SC'!BD43="","-",'3b DTC_SC'!BD43)</f>
        <v>-</v>
      </c>
      <c r="BE43" s="147" t="str">
        <f>IF('3b DTC_SC'!BE43="","-",'3b DTC_SC'!BE43)</f>
        <v>-</v>
      </c>
      <c r="BF43" s="147" t="str">
        <f>IF('3b DTC_SC'!BF43="","-",'3b DTC_SC'!BF43)</f>
        <v>-</v>
      </c>
    </row>
    <row r="44" spans="1:58" x14ac:dyDescent="0.25">
      <c r="A44" s="241" t="s">
        <v>323</v>
      </c>
      <c r="B44" s="279"/>
      <c r="C44" s="281"/>
      <c r="D44" s="281"/>
      <c r="E44" s="281"/>
      <c r="F44" s="65" t="s">
        <v>57</v>
      </c>
      <c r="G44" s="66"/>
      <c r="H44" s="38"/>
      <c r="I44" s="142"/>
      <c r="J44" s="142"/>
      <c r="K44" s="142"/>
      <c r="L44" s="142"/>
      <c r="M44" s="142"/>
      <c r="N44" s="142"/>
      <c r="O44" s="142"/>
      <c r="P44" s="142"/>
      <c r="Q44" s="38"/>
      <c r="R44" s="63">
        <v>105.35</v>
      </c>
      <c r="S44" s="63">
        <v>108.02</v>
      </c>
      <c r="T44" s="63">
        <v>108.81</v>
      </c>
      <c r="U44" s="63">
        <v>111.18</v>
      </c>
      <c r="V44" s="63">
        <v>106.56</v>
      </c>
      <c r="W44" s="63">
        <v>108.55</v>
      </c>
      <c r="X44" s="63">
        <v>107.01</v>
      </c>
      <c r="Y44" s="63">
        <v>111.35</v>
      </c>
      <c r="Z44" s="63">
        <v>116.58</v>
      </c>
      <c r="AA44" s="63">
        <v>116.58</v>
      </c>
      <c r="AB44" s="63">
        <v>119.37</v>
      </c>
      <c r="AC44" s="63">
        <v>119.37</v>
      </c>
      <c r="AD44" s="63">
        <v>121.62</v>
      </c>
      <c r="AE44" s="63">
        <v>121.54</v>
      </c>
      <c r="AF44" s="63">
        <f>IF('3b DTC_SC'!AF44="","-",'3b DTC_SC'!AF44)</f>
        <v>122.36</v>
      </c>
      <c r="AG44" s="147">
        <f>IF('3b DTC_SC'!AG44="","-",'3b DTC_SC'!AG44)</f>
        <v>122.49</v>
      </c>
      <c r="AH44" s="147" t="str">
        <f>IF('3b DTC_SC'!AH44="","-",'3b DTC_SC'!AH44)</f>
        <v>-</v>
      </c>
      <c r="AI44" s="147" t="str">
        <f>IF('3b DTC_SC'!AI44="","-",'3b DTC_SC'!AI44)</f>
        <v>-</v>
      </c>
      <c r="AJ44" s="147" t="str">
        <f>IF('3b DTC_SC'!AJ44="","-",'3b DTC_SC'!AJ44)</f>
        <v>-</v>
      </c>
      <c r="AK44" s="147" t="str">
        <f>IF('3b DTC_SC'!AK44="","-",'3b DTC_SC'!AK44)</f>
        <v>-</v>
      </c>
      <c r="AL44" s="147" t="str">
        <f>IF('3b DTC_SC'!AL44="","-",'3b DTC_SC'!AL44)</f>
        <v>-</v>
      </c>
      <c r="AM44" s="147" t="str">
        <f>IF('3b DTC_SC'!AM44="","-",'3b DTC_SC'!AM44)</f>
        <v>-</v>
      </c>
      <c r="AN44" s="147" t="str">
        <f>IF('3b DTC_SC'!AN44="","-",'3b DTC_SC'!AN44)</f>
        <v>-</v>
      </c>
      <c r="AO44" s="147" t="str">
        <f>IF('3b DTC_SC'!AO44="","-",'3b DTC_SC'!AO44)</f>
        <v>-</v>
      </c>
      <c r="AP44" s="147" t="str">
        <f>IF('3b DTC_SC'!AP44="","-",'3b DTC_SC'!AP44)</f>
        <v>-</v>
      </c>
      <c r="AQ44" s="147" t="str">
        <f>IF('3b DTC_SC'!AQ44="","-",'3b DTC_SC'!AQ44)</f>
        <v>-</v>
      </c>
      <c r="AR44" s="147" t="str">
        <f>IF('3b DTC_SC'!AR44="","-",'3b DTC_SC'!AR44)</f>
        <v>-</v>
      </c>
      <c r="AS44" s="147" t="str">
        <f>IF('3b DTC_SC'!AS44="","-",'3b DTC_SC'!AS44)</f>
        <v>-</v>
      </c>
      <c r="AT44" s="147" t="str">
        <f>IF('3b DTC_SC'!AT44="","-",'3b DTC_SC'!AT44)</f>
        <v>-</v>
      </c>
      <c r="AU44" s="147" t="str">
        <f>IF('3b DTC_SC'!AU44="","-",'3b DTC_SC'!AU44)</f>
        <v>-</v>
      </c>
      <c r="AV44" s="147" t="str">
        <f>IF('3b DTC_SC'!AV44="","-",'3b DTC_SC'!AV44)</f>
        <v>-</v>
      </c>
      <c r="AW44" s="147" t="str">
        <f>IF('3b DTC_SC'!AW44="","-",'3b DTC_SC'!AW44)</f>
        <v>-</v>
      </c>
      <c r="AX44" s="147" t="str">
        <f>IF('3b DTC_SC'!AX44="","-",'3b DTC_SC'!AX44)</f>
        <v>-</v>
      </c>
      <c r="AY44" s="147" t="str">
        <f>IF('3b DTC_SC'!AY44="","-",'3b DTC_SC'!AY44)</f>
        <v>-</v>
      </c>
      <c r="AZ44" s="147" t="str">
        <f>IF('3b DTC_SC'!AZ44="","-",'3b DTC_SC'!AZ44)</f>
        <v>-</v>
      </c>
      <c r="BA44" s="147" t="str">
        <f>IF('3b DTC_SC'!BA44="","-",'3b DTC_SC'!BA44)</f>
        <v>-</v>
      </c>
      <c r="BB44" s="147" t="str">
        <f>IF('3b DTC_SC'!BB44="","-",'3b DTC_SC'!BB44)</f>
        <v>-</v>
      </c>
      <c r="BC44" s="147" t="str">
        <f>IF('3b DTC_SC'!BC44="","-",'3b DTC_SC'!BC44)</f>
        <v>-</v>
      </c>
      <c r="BD44" s="147" t="str">
        <f>IF('3b DTC_SC'!BD44="","-",'3b DTC_SC'!BD44)</f>
        <v>-</v>
      </c>
      <c r="BE44" s="147" t="str">
        <f>IF('3b DTC_SC'!BE44="","-",'3b DTC_SC'!BE44)</f>
        <v>-</v>
      </c>
      <c r="BF44" s="147" t="str">
        <f>IF('3b DTC_SC'!BF44="","-",'3b DTC_SC'!BF44)</f>
        <v>-</v>
      </c>
    </row>
    <row r="45" spans="1:58" x14ac:dyDescent="0.25">
      <c r="A45" s="241" t="s">
        <v>324</v>
      </c>
      <c r="B45" s="279"/>
      <c r="C45" s="281"/>
      <c r="D45" s="281"/>
      <c r="E45" s="281"/>
      <c r="F45" s="65" t="s">
        <v>58</v>
      </c>
      <c r="G45" s="66"/>
      <c r="H45" s="38"/>
      <c r="I45" s="142"/>
      <c r="J45" s="142"/>
      <c r="K45" s="142"/>
      <c r="L45" s="142"/>
      <c r="M45" s="142"/>
      <c r="N45" s="142"/>
      <c r="O45" s="142"/>
      <c r="P45" s="142"/>
      <c r="Q45" s="38"/>
      <c r="R45" s="63">
        <v>105.35</v>
      </c>
      <c r="S45" s="63">
        <v>108.02</v>
      </c>
      <c r="T45" s="63">
        <v>108.81</v>
      </c>
      <c r="U45" s="63">
        <v>111.18</v>
      </c>
      <c r="V45" s="63">
        <v>106.56</v>
      </c>
      <c r="W45" s="63">
        <v>108.55</v>
      </c>
      <c r="X45" s="63">
        <v>107.01</v>
      </c>
      <c r="Y45" s="63">
        <v>111.35</v>
      </c>
      <c r="Z45" s="63">
        <v>116.58</v>
      </c>
      <c r="AA45" s="63">
        <v>116.58</v>
      </c>
      <c r="AB45" s="63">
        <v>119.37</v>
      </c>
      <c r="AC45" s="63">
        <v>119.37</v>
      </c>
      <c r="AD45" s="63">
        <v>121.64</v>
      </c>
      <c r="AE45" s="63">
        <v>121.56</v>
      </c>
      <c r="AF45" s="63">
        <f>IF('3b DTC_SC'!AF45="","-",'3b DTC_SC'!AF45)</f>
        <v>122.4</v>
      </c>
      <c r="AG45" s="147">
        <f>IF('3b DTC_SC'!AG45="","-",'3b DTC_SC'!AG45)</f>
        <v>122.53</v>
      </c>
      <c r="AH45" s="147" t="str">
        <f>IF('3b DTC_SC'!AH45="","-",'3b DTC_SC'!AH45)</f>
        <v>-</v>
      </c>
      <c r="AI45" s="147" t="str">
        <f>IF('3b DTC_SC'!AI45="","-",'3b DTC_SC'!AI45)</f>
        <v>-</v>
      </c>
      <c r="AJ45" s="147" t="str">
        <f>IF('3b DTC_SC'!AJ45="","-",'3b DTC_SC'!AJ45)</f>
        <v>-</v>
      </c>
      <c r="AK45" s="147" t="str">
        <f>IF('3b DTC_SC'!AK45="","-",'3b DTC_SC'!AK45)</f>
        <v>-</v>
      </c>
      <c r="AL45" s="147" t="str">
        <f>IF('3b DTC_SC'!AL45="","-",'3b DTC_SC'!AL45)</f>
        <v>-</v>
      </c>
      <c r="AM45" s="147" t="str">
        <f>IF('3b DTC_SC'!AM45="","-",'3b DTC_SC'!AM45)</f>
        <v>-</v>
      </c>
      <c r="AN45" s="147" t="str">
        <f>IF('3b DTC_SC'!AN45="","-",'3b DTC_SC'!AN45)</f>
        <v>-</v>
      </c>
      <c r="AO45" s="147" t="str">
        <f>IF('3b DTC_SC'!AO45="","-",'3b DTC_SC'!AO45)</f>
        <v>-</v>
      </c>
      <c r="AP45" s="147" t="str">
        <f>IF('3b DTC_SC'!AP45="","-",'3b DTC_SC'!AP45)</f>
        <v>-</v>
      </c>
      <c r="AQ45" s="147" t="str">
        <f>IF('3b DTC_SC'!AQ45="","-",'3b DTC_SC'!AQ45)</f>
        <v>-</v>
      </c>
      <c r="AR45" s="147" t="str">
        <f>IF('3b DTC_SC'!AR45="","-",'3b DTC_SC'!AR45)</f>
        <v>-</v>
      </c>
      <c r="AS45" s="147" t="str">
        <f>IF('3b DTC_SC'!AS45="","-",'3b DTC_SC'!AS45)</f>
        <v>-</v>
      </c>
      <c r="AT45" s="147" t="str">
        <f>IF('3b DTC_SC'!AT45="","-",'3b DTC_SC'!AT45)</f>
        <v>-</v>
      </c>
      <c r="AU45" s="147" t="str">
        <f>IF('3b DTC_SC'!AU45="","-",'3b DTC_SC'!AU45)</f>
        <v>-</v>
      </c>
      <c r="AV45" s="147" t="str">
        <f>IF('3b DTC_SC'!AV45="","-",'3b DTC_SC'!AV45)</f>
        <v>-</v>
      </c>
      <c r="AW45" s="147" t="str">
        <f>IF('3b DTC_SC'!AW45="","-",'3b DTC_SC'!AW45)</f>
        <v>-</v>
      </c>
      <c r="AX45" s="147" t="str">
        <f>IF('3b DTC_SC'!AX45="","-",'3b DTC_SC'!AX45)</f>
        <v>-</v>
      </c>
      <c r="AY45" s="147" t="str">
        <f>IF('3b DTC_SC'!AY45="","-",'3b DTC_SC'!AY45)</f>
        <v>-</v>
      </c>
      <c r="AZ45" s="147" t="str">
        <f>IF('3b DTC_SC'!AZ45="","-",'3b DTC_SC'!AZ45)</f>
        <v>-</v>
      </c>
      <c r="BA45" s="147" t="str">
        <f>IF('3b DTC_SC'!BA45="","-",'3b DTC_SC'!BA45)</f>
        <v>-</v>
      </c>
      <c r="BB45" s="147" t="str">
        <f>IF('3b DTC_SC'!BB45="","-",'3b DTC_SC'!BB45)</f>
        <v>-</v>
      </c>
      <c r="BC45" s="147" t="str">
        <f>IF('3b DTC_SC'!BC45="","-",'3b DTC_SC'!BC45)</f>
        <v>-</v>
      </c>
      <c r="BD45" s="147" t="str">
        <f>IF('3b DTC_SC'!BD45="","-",'3b DTC_SC'!BD45)</f>
        <v>-</v>
      </c>
      <c r="BE45" s="147" t="str">
        <f>IF('3b DTC_SC'!BE45="","-",'3b DTC_SC'!BE45)</f>
        <v>-</v>
      </c>
      <c r="BF45" s="147" t="str">
        <f>IF('3b DTC_SC'!BF45="","-",'3b DTC_SC'!BF45)</f>
        <v>-</v>
      </c>
    </row>
    <row r="46" spans="1:58" x14ac:dyDescent="0.25">
      <c r="A46" s="241" t="s">
        <v>325</v>
      </c>
      <c r="B46" s="279"/>
      <c r="C46" s="281"/>
      <c r="D46" s="281"/>
      <c r="E46" s="281"/>
      <c r="F46" s="65" t="s">
        <v>59</v>
      </c>
      <c r="G46" s="66"/>
      <c r="H46" s="38"/>
      <c r="I46" s="142"/>
      <c r="J46" s="142"/>
      <c r="K46" s="142"/>
      <c r="L46" s="142"/>
      <c r="M46" s="142"/>
      <c r="N46" s="142"/>
      <c r="O46" s="142"/>
      <c r="P46" s="142"/>
      <c r="Q46" s="38"/>
      <c r="R46" s="63">
        <v>105.35</v>
      </c>
      <c r="S46" s="63">
        <v>108.02</v>
      </c>
      <c r="T46" s="63">
        <v>108.81</v>
      </c>
      <c r="U46" s="63">
        <v>111.18</v>
      </c>
      <c r="V46" s="63">
        <v>106.56</v>
      </c>
      <c r="W46" s="63">
        <v>108.55</v>
      </c>
      <c r="X46" s="63">
        <v>107.01</v>
      </c>
      <c r="Y46" s="63">
        <v>111.35</v>
      </c>
      <c r="Z46" s="63">
        <v>116.58</v>
      </c>
      <c r="AA46" s="63">
        <v>116.58</v>
      </c>
      <c r="AB46" s="63">
        <v>119.37</v>
      </c>
      <c r="AC46" s="63">
        <v>119.37</v>
      </c>
      <c r="AD46" s="63">
        <v>121.63</v>
      </c>
      <c r="AE46" s="63">
        <v>121.55</v>
      </c>
      <c r="AF46" s="63">
        <f>IF('3b DTC_SC'!AF46="","-",'3b DTC_SC'!AF46)</f>
        <v>122.38</v>
      </c>
      <c r="AG46" s="147">
        <f>IF('3b DTC_SC'!AG46="","-",'3b DTC_SC'!AG46)</f>
        <v>122.51</v>
      </c>
      <c r="AH46" s="147" t="str">
        <f>IF('3b DTC_SC'!AH46="","-",'3b DTC_SC'!AH46)</f>
        <v>-</v>
      </c>
      <c r="AI46" s="147" t="str">
        <f>IF('3b DTC_SC'!AI46="","-",'3b DTC_SC'!AI46)</f>
        <v>-</v>
      </c>
      <c r="AJ46" s="147" t="str">
        <f>IF('3b DTC_SC'!AJ46="","-",'3b DTC_SC'!AJ46)</f>
        <v>-</v>
      </c>
      <c r="AK46" s="147" t="str">
        <f>IF('3b DTC_SC'!AK46="","-",'3b DTC_SC'!AK46)</f>
        <v>-</v>
      </c>
      <c r="AL46" s="147" t="str">
        <f>IF('3b DTC_SC'!AL46="","-",'3b DTC_SC'!AL46)</f>
        <v>-</v>
      </c>
      <c r="AM46" s="147" t="str">
        <f>IF('3b DTC_SC'!AM46="","-",'3b DTC_SC'!AM46)</f>
        <v>-</v>
      </c>
      <c r="AN46" s="147" t="str">
        <f>IF('3b DTC_SC'!AN46="","-",'3b DTC_SC'!AN46)</f>
        <v>-</v>
      </c>
      <c r="AO46" s="147" t="str">
        <f>IF('3b DTC_SC'!AO46="","-",'3b DTC_SC'!AO46)</f>
        <v>-</v>
      </c>
      <c r="AP46" s="147" t="str">
        <f>IF('3b DTC_SC'!AP46="","-",'3b DTC_SC'!AP46)</f>
        <v>-</v>
      </c>
      <c r="AQ46" s="147" t="str">
        <f>IF('3b DTC_SC'!AQ46="","-",'3b DTC_SC'!AQ46)</f>
        <v>-</v>
      </c>
      <c r="AR46" s="147" t="str">
        <f>IF('3b DTC_SC'!AR46="","-",'3b DTC_SC'!AR46)</f>
        <v>-</v>
      </c>
      <c r="AS46" s="147" t="str">
        <f>IF('3b DTC_SC'!AS46="","-",'3b DTC_SC'!AS46)</f>
        <v>-</v>
      </c>
      <c r="AT46" s="147" t="str">
        <f>IF('3b DTC_SC'!AT46="","-",'3b DTC_SC'!AT46)</f>
        <v>-</v>
      </c>
      <c r="AU46" s="147" t="str">
        <f>IF('3b DTC_SC'!AU46="","-",'3b DTC_SC'!AU46)</f>
        <v>-</v>
      </c>
      <c r="AV46" s="147" t="str">
        <f>IF('3b DTC_SC'!AV46="","-",'3b DTC_SC'!AV46)</f>
        <v>-</v>
      </c>
      <c r="AW46" s="147" t="str">
        <f>IF('3b DTC_SC'!AW46="","-",'3b DTC_SC'!AW46)</f>
        <v>-</v>
      </c>
      <c r="AX46" s="147" t="str">
        <f>IF('3b DTC_SC'!AX46="","-",'3b DTC_SC'!AX46)</f>
        <v>-</v>
      </c>
      <c r="AY46" s="147" t="str">
        <f>IF('3b DTC_SC'!AY46="","-",'3b DTC_SC'!AY46)</f>
        <v>-</v>
      </c>
      <c r="AZ46" s="147" t="str">
        <f>IF('3b DTC_SC'!AZ46="","-",'3b DTC_SC'!AZ46)</f>
        <v>-</v>
      </c>
      <c r="BA46" s="147" t="str">
        <f>IF('3b DTC_SC'!BA46="","-",'3b DTC_SC'!BA46)</f>
        <v>-</v>
      </c>
      <c r="BB46" s="147" t="str">
        <f>IF('3b DTC_SC'!BB46="","-",'3b DTC_SC'!BB46)</f>
        <v>-</v>
      </c>
      <c r="BC46" s="147" t="str">
        <f>IF('3b DTC_SC'!BC46="","-",'3b DTC_SC'!BC46)</f>
        <v>-</v>
      </c>
      <c r="BD46" s="147" t="str">
        <f>IF('3b DTC_SC'!BD46="","-",'3b DTC_SC'!BD46)</f>
        <v>-</v>
      </c>
      <c r="BE46" s="147" t="str">
        <f>IF('3b DTC_SC'!BE46="","-",'3b DTC_SC'!BE46)</f>
        <v>-</v>
      </c>
      <c r="BF46" s="147" t="str">
        <f>IF('3b DTC_SC'!BF46="","-",'3b DTC_SC'!BF46)</f>
        <v>-</v>
      </c>
    </row>
    <row r="47" spans="1:58" x14ac:dyDescent="0.25">
      <c r="A47" s="241" t="s">
        <v>326</v>
      </c>
      <c r="B47" s="279"/>
      <c r="C47" s="281"/>
      <c r="D47" s="281"/>
      <c r="E47" s="281"/>
      <c r="F47" s="65" t="s">
        <v>60</v>
      </c>
      <c r="G47" s="66"/>
      <c r="H47" s="38"/>
      <c r="I47" s="142"/>
      <c r="J47" s="142"/>
      <c r="K47" s="142"/>
      <c r="L47" s="142"/>
      <c r="M47" s="142"/>
      <c r="N47" s="142"/>
      <c r="O47" s="142"/>
      <c r="P47" s="142"/>
      <c r="Q47" s="38"/>
      <c r="R47" s="63">
        <v>105.35</v>
      </c>
      <c r="S47" s="63">
        <v>108.02</v>
      </c>
      <c r="T47" s="63">
        <v>108.81</v>
      </c>
      <c r="U47" s="63">
        <v>111.18</v>
      </c>
      <c r="V47" s="63">
        <v>106.56</v>
      </c>
      <c r="W47" s="63">
        <v>108.55</v>
      </c>
      <c r="X47" s="63">
        <v>107.01</v>
      </c>
      <c r="Y47" s="63">
        <v>111.35</v>
      </c>
      <c r="Z47" s="63">
        <v>116.58</v>
      </c>
      <c r="AA47" s="63">
        <v>116.58</v>
      </c>
      <c r="AB47" s="63">
        <v>119.37</v>
      </c>
      <c r="AC47" s="63">
        <v>119.37</v>
      </c>
      <c r="AD47" s="63">
        <v>121.64</v>
      </c>
      <c r="AE47" s="63">
        <v>121.56</v>
      </c>
      <c r="AF47" s="63">
        <f>IF('3b DTC_SC'!AF47="","-",'3b DTC_SC'!AF47)</f>
        <v>122.36</v>
      </c>
      <c r="AG47" s="147">
        <f>IF('3b DTC_SC'!AG47="","-",'3b DTC_SC'!AG47)</f>
        <v>122.49</v>
      </c>
      <c r="AH47" s="147" t="str">
        <f>IF('3b DTC_SC'!AH47="","-",'3b DTC_SC'!AH47)</f>
        <v>-</v>
      </c>
      <c r="AI47" s="147" t="str">
        <f>IF('3b DTC_SC'!AI47="","-",'3b DTC_SC'!AI47)</f>
        <v>-</v>
      </c>
      <c r="AJ47" s="147" t="str">
        <f>IF('3b DTC_SC'!AJ47="","-",'3b DTC_SC'!AJ47)</f>
        <v>-</v>
      </c>
      <c r="AK47" s="147" t="str">
        <f>IF('3b DTC_SC'!AK47="","-",'3b DTC_SC'!AK47)</f>
        <v>-</v>
      </c>
      <c r="AL47" s="147" t="str">
        <f>IF('3b DTC_SC'!AL47="","-",'3b DTC_SC'!AL47)</f>
        <v>-</v>
      </c>
      <c r="AM47" s="147" t="str">
        <f>IF('3b DTC_SC'!AM47="","-",'3b DTC_SC'!AM47)</f>
        <v>-</v>
      </c>
      <c r="AN47" s="147" t="str">
        <f>IF('3b DTC_SC'!AN47="","-",'3b DTC_SC'!AN47)</f>
        <v>-</v>
      </c>
      <c r="AO47" s="147" t="str">
        <f>IF('3b DTC_SC'!AO47="","-",'3b DTC_SC'!AO47)</f>
        <v>-</v>
      </c>
      <c r="AP47" s="147" t="str">
        <f>IF('3b DTC_SC'!AP47="","-",'3b DTC_SC'!AP47)</f>
        <v>-</v>
      </c>
      <c r="AQ47" s="147" t="str">
        <f>IF('3b DTC_SC'!AQ47="","-",'3b DTC_SC'!AQ47)</f>
        <v>-</v>
      </c>
      <c r="AR47" s="147" t="str">
        <f>IF('3b DTC_SC'!AR47="","-",'3b DTC_SC'!AR47)</f>
        <v>-</v>
      </c>
      <c r="AS47" s="147" t="str">
        <f>IF('3b DTC_SC'!AS47="","-",'3b DTC_SC'!AS47)</f>
        <v>-</v>
      </c>
      <c r="AT47" s="147" t="str">
        <f>IF('3b DTC_SC'!AT47="","-",'3b DTC_SC'!AT47)</f>
        <v>-</v>
      </c>
      <c r="AU47" s="147" t="str">
        <f>IF('3b DTC_SC'!AU47="","-",'3b DTC_SC'!AU47)</f>
        <v>-</v>
      </c>
      <c r="AV47" s="147" t="str">
        <f>IF('3b DTC_SC'!AV47="","-",'3b DTC_SC'!AV47)</f>
        <v>-</v>
      </c>
      <c r="AW47" s="147" t="str">
        <f>IF('3b DTC_SC'!AW47="","-",'3b DTC_SC'!AW47)</f>
        <v>-</v>
      </c>
      <c r="AX47" s="147" t="str">
        <f>IF('3b DTC_SC'!AX47="","-",'3b DTC_SC'!AX47)</f>
        <v>-</v>
      </c>
      <c r="AY47" s="147" t="str">
        <f>IF('3b DTC_SC'!AY47="","-",'3b DTC_SC'!AY47)</f>
        <v>-</v>
      </c>
      <c r="AZ47" s="147" t="str">
        <f>IF('3b DTC_SC'!AZ47="","-",'3b DTC_SC'!AZ47)</f>
        <v>-</v>
      </c>
      <c r="BA47" s="147" t="str">
        <f>IF('3b DTC_SC'!BA47="","-",'3b DTC_SC'!BA47)</f>
        <v>-</v>
      </c>
      <c r="BB47" s="147" t="str">
        <f>IF('3b DTC_SC'!BB47="","-",'3b DTC_SC'!BB47)</f>
        <v>-</v>
      </c>
      <c r="BC47" s="147" t="str">
        <f>IF('3b DTC_SC'!BC47="","-",'3b DTC_SC'!BC47)</f>
        <v>-</v>
      </c>
      <c r="BD47" s="147" t="str">
        <f>IF('3b DTC_SC'!BD47="","-",'3b DTC_SC'!BD47)</f>
        <v>-</v>
      </c>
      <c r="BE47" s="147" t="str">
        <f>IF('3b DTC_SC'!BE47="","-",'3b DTC_SC'!BE47)</f>
        <v>-</v>
      </c>
      <c r="BF47" s="147" t="str">
        <f>IF('3b DTC_SC'!BF47="","-",'3b DTC_SC'!BF47)</f>
        <v>-</v>
      </c>
    </row>
    <row r="48" spans="1:58" x14ac:dyDescent="0.25">
      <c r="A48" s="241" t="s">
        <v>327</v>
      </c>
      <c r="B48" s="279"/>
      <c r="C48" s="281"/>
      <c r="D48" s="281"/>
      <c r="E48" s="281"/>
      <c r="F48" s="65" t="s">
        <v>61</v>
      </c>
      <c r="G48" s="66"/>
      <c r="H48" s="38"/>
      <c r="I48" s="142"/>
      <c r="J48" s="142"/>
      <c r="K48" s="142"/>
      <c r="L48" s="142"/>
      <c r="M48" s="142"/>
      <c r="N48" s="142"/>
      <c r="O48" s="142"/>
      <c r="P48" s="142"/>
      <c r="Q48" s="38"/>
      <c r="R48" s="63">
        <v>105.35</v>
      </c>
      <c r="S48" s="63">
        <v>108.02</v>
      </c>
      <c r="T48" s="63">
        <v>108.81</v>
      </c>
      <c r="U48" s="63">
        <v>111.18</v>
      </c>
      <c r="V48" s="63">
        <v>106.56</v>
      </c>
      <c r="W48" s="63">
        <v>108.55</v>
      </c>
      <c r="X48" s="63">
        <v>107.01</v>
      </c>
      <c r="Y48" s="63">
        <v>111.35</v>
      </c>
      <c r="Z48" s="63">
        <v>116.58</v>
      </c>
      <c r="AA48" s="63">
        <v>116.58</v>
      </c>
      <c r="AB48" s="63">
        <v>119.37</v>
      </c>
      <c r="AC48" s="63">
        <v>119.37</v>
      </c>
      <c r="AD48" s="63">
        <v>121.63</v>
      </c>
      <c r="AE48" s="63">
        <v>121.55</v>
      </c>
      <c r="AF48" s="63">
        <f>IF('3b DTC_SC'!AF48="","-",'3b DTC_SC'!AF48)</f>
        <v>122.39</v>
      </c>
      <c r="AG48" s="147">
        <f>IF('3b DTC_SC'!AG48="","-",'3b DTC_SC'!AG48)</f>
        <v>122.52</v>
      </c>
      <c r="AH48" s="147" t="str">
        <f>IF('3b DTC_SC'!AH48="","-",'3b DTC_SC'!AH48)</f>
        <v>-</v>
      </c>
      <c r="AI48" s="147" t="str">
        <f>IF('3b DTC_SC'!AI48="","-",'3b DTC_SC'!AI48)</f>
        <v>-</v>
      </c>
      <c r="AJ48" s="147" t="str">
        <f>IF('3b DTC_SC'!AJ48="","-",'3b DTC_SC'!AJ48)</f>
        <v>-</v>
      </c>
      <c r="AK48" s="147" t="str">
        <f>IF('3b DTC_SC'!AK48="","-",'3b DTC_SC'!AK48)</f>
        <v>-</v>
      </c>
      <c r="AL48" s="147" t="str">
        <f>IF('3b DTC_SC'!AL48="","-",'3b DTC_SC'!AL48)</f>
        <v>-</v>
      </c>
      <c r="AM48" s="147" t="str">
        <f>IF('3b DTC_SC'!AM48="","-",'3b DTC_SC'!AM48)</f>
        <v>-</v>
      </c>
      <c r="AN48" s="147" t="str">
        <f>IF('3b DTC_SC'!AN48="","-",'3b DTC_SC'!AN48)</f>
        <v>-</v>
      </c>
      <c r="AO48" s="147" t="str">
        <f>IF('3b DTC_SC'!AO48="","-",'3b DTC_SC'!AO48)</f>
        <v>-</v>
      </c>
      <c r="AP48" s="147" t="str">
        <f>IF('3b DTC_SC'!AP48="","-",'3b DTC_SC'!AP48)</f>
        <v>-</v>
      </c>
      <c r="AQ48" s="147" t="str">
        <f>IF('3b DTC_SC'!AQ48="","-",'3b DTC_SC'!AQ48)</f>
        <v>-</v>
      </c>
      <c r="AR48" s="147" t="str">
        <f>IF('3b DTC_SC'!AR48="","-",'3b DTC_SC'!AR48)</f>
        <v>-</v>
      </c>
      <c r="AS48" s="147" t="str">
        <f>IF('3b DTC_SC'!AS48="","-",'3b DTC_SC'!AS48)</f>
        <v>-</v>
      </c>
      <c r="AT48" s="147" t="str">
        <f>IF('3b DTC_SC'!AT48="","-",'3b DTC_SC'!AT48)</f>
        <v>-</v>
      </c>
      <c r="AU48" s="147" t="str">
        <f>IF('3b DTC_SC'!AU48="","-",'3b DTC_SC'!AU48)</f>
        <v>-</v>
      </c>
      <c r="AV48" s="147" t="str">
        <f>IF('3b DTC_SC'!AV48="","-",'3b DTC_SC'!AV48)</f>
        <v>-</v>
      </c>
      <c r="AW48" s="147" t="str">
        <f>IF('3b DTC_SC'!AW48="","-",'3b DTC_SC'!AW48)</f>
        <v>-</v>
      </c>
      <c r="AX48" s="147" t="str">
        <f>IF('3b DTC_SC'!AX48="","-",'3b DTC_SC'!AX48)</f>
        <v>-</v>
      </c>
      <c r="AY48" s="147" t="str">
        <f>IF('3b DTC_SC'!AY48="","-",'3b DTC_SC'!AY48)</f>
        <v>-</v>
      </c>
      <c r="AZ48" s="147" t="str">
        <f>IF('3b DTC_SC'!AZ48="","-",'3b DTC_SC'!AZ48)</f>
        <v>-</v>
      </c>
      <c r="BA48" s="147" t="str">
        <f>IF('3b DTC_SC'!BA48="","-",'3b DTC_SC'!BA48)</f>
        <v>-</v>
      </c>
      <c r="BB48" s="147" t="str">
        <f>IF('3b DTC_SC'!BB48="","-",'3b DTC_SC'!BB48)</f>
        <v>-</v>
      </c>
      <c r="BC48" s="147" t="str">
        <f>IF('3b DTC_SC'!BC48="","-",'3b DTC_SC'!BC48)</f>
        <v>-</v>
      </c>
      <c r="BD48" s="147" t="str">
        <f>IF('3b DTC_SC'!BD48="","-",'3b DTC_SC'!BD48)</f>
        <v>-</v>
      </c>
      <c r="BE48" s="147" t="str">
        <f>IF('3b DTC_SC'!BE48="","-",'3b DTC_SC'!BE48)</f>
        <v>-</v>
      </c>
      <c r="BF48" s="147" t="str">
        <f>IF('3b DTC_SC'!BF48="","-",'3b DTC_SC'!BF48)</f>
        <v>-</v>
      </c>
    </row>
    <row r="49" spans="1:58" x14ac:dyDescent="0.25">
      <c r="A49" s="241" t="s">
        <v>328</v>
      </c>
      <c r="B49" s="279"/>
      <c r="C49" s="281"/>
      <c r="D49" s="281"/>
      <c r="E49" s="281"/>
      <c r="F49" s="65" t="s">
        <v>62</v>
      </c>
      <c r="G49" s="66"/>
      <c r="H49" s="38"/>
      <c r="I49" s="142"/>
      <c r="J49" s="142"/>
      <c r="K49" s="142"/>
      <c r="L49" s="142"/>
      <c r="M49" s="142"/>
      <c r="N49" s="142"/>
      <c r="O49" s="142"/>
      <c r="P49" s="142"/>
      <c r="Q49" s="38"/>
      <c r="R49" s="63">
        <v>105.35</v>
      </c>
      <c r="S49" s="63">
        <v>108.02</v>
      </c>
      <c r="T49" s="63">
        <v>108.81</v>
      </c>
      <c r="U49" s="63">
        <v>111.18</v>
      </c>
      <c r="V49" s="63">
        <v>106.56</v>
      </c>
      <c r="W49" s="63">
        <v>108.55</v>
      </c>
      <c r="X49" s="63">
        <v>107.01</v>
      </c>
      <c r="Y49" s="63">
        <v>111.35</v>
      </c>
      <c r="Z49" s="63">
        <v>116.58</v>
      </c>
      <c r="AA49" s="63">
        <v>116.58</v>
      </c>
      <c r="AB49" s="63">
        <v>119.37</v>
      </c>
      <c r="AC49" s="63">
        <v>119.37</v>
      </c>
      <c r="AD49" s="63">
        <v>121.65</v>
      </c>
      <c r="AE49" s="63">
        <v>121.57</v>
      </c>
      <c r="AF49" s="63">
        <f>IF('3b DTC_SC'!AF49="","-",'3b DTC_SC'!AF49)</f>
        <v>122.4</v>
      </c>
      <c r="AG49" s="147">
        <f>IF('3b DTC_SC'!AG49="","-",'3b DTC_SC'!AG49)</f>
        <v>122.52</v>
      </c>
      <c r="AH49" s="147" t="str">
        <f>IF('3b DTC_SC'!AH49="","-",'3b DTC_SC'!AH49)</f>
        <v>-</v>
      </c>
      <c r="AI49" s="147" t="str">
        <f>IF('3b DTC_SC'!AI49="","-",'3b DTC_SC'!AI49)</f>
        <v>-</v>
      </c>
      <c r="AJ49" s="147" t="str">
        <f>IF('3b DTC_SC'!AJ49="","-",'3b DTC_SC'!AJ49)</f>
        <v>-</v>
      </c>
      <c r="AK49" s="147" t="str">
        <f>IF('3b DTC_SC'!AK49="","-",'3b DTC_SC'!AK49)</f>
        <v>-</v>
      </c>
      <c r="AL49" s="147" t="str">
        <f>IF('3b DTC_SC'!AL49="","-",'3b DTC_SC'!AL49)</f>
        <v>-</v>
      </c>
      <c r="AM49" s="147" t="str">
        <f>IF('3b DTC_SC'!AM49="","-",'3b DTC_SC'!AM49)</f>
        <v>-</v>
      </c>
      <c r="AN49" s="147" t="str">
        <f>IF('3b DTC_SC'!AN49="","-",'3b DTC_SC'!AN49)</f>
        <v>-</v>
      </c>
      <c r="AO49" s="147" t="str">
        <f>IF('3b DTC_SC'!AO49="","-",'3b DTC_SC'!AO49)</f>
        <v>-</v>
      </c>
      <c r="AP49" s="147" t="str">
        <f>IF('3b DTC_SC'!AP49="","-",'3b DTC_SC'!AP49)</f>
        <v>-</v>
      </c>
      <c r="AQ49" s="147" t="str">
        <f>IF('3b DTC_SC'!AQ49="","-",'3b DTC_SC'!AQ49)</f>
        <v>-</v>
      </c>
      <c r="AR49" s="147" t="str">
        <f>IF('3b DTC_SC'!AR49="","-",'3b DTC_SC'!AR49)</f>
        <v>-</v>
      </c>
      <c r="AS49" s="147" t="str">
        <f>IF('3b DTC_SC'!AS49="","-",'3b DTC_SC'!AS49)</f>
        <v>-</v>
      </c>
      <c r="AT49" s="147" t="str">
        <f>IF('3b DTC_SC'!AT49="","-",'3b DTC_SC'!AT49)</f>
        <v>-</v>
      </c>
      <c r="AU49" s="147" t="str">
        <f>IF('3b DTC_SC'!AU49="","-",'3b DTC_SC'!AU49)</f>
        <v>-</v>
      </c>
      <c r="AV49" s="147" t="str">
        <f>IF('3b DTC_SC'!AV49="","-",'3b DTC_SC'!AV49)</f>
        <v>-</v>
      </c>
      <c r="AW49" s="147" t="str">
        <f>IF('3b DTC_SC'!AW49="","-",'3b DTC_SC'!AW49)</f>
        <v>-</v>
      </c>
      <c r="AX49" s="147" t="str">
        <f>IF('3b DTC_SC'!AX49="","-",'3b DTC_SC'!AX49)</f>
        <v>-</v>
      </c>
      <c r="AY49" s="147" t="str">
        <f>IF('3b DTC_SC'!AY49="","-",'3b DTC_SC'!AY49)</f>
        <v>-</v>
      </c>
      <c r="AZ49" s="147" t="str">
        <f>IF('3b DTC_SC'!AZ49="","-",'3b DTC_SC'!AZ49)</f>
        <v>-</v>
      </c>
      <c r="BA49" s="147" t="str">
        <f>IF('3b DTC_SC'!BA49="","-",'3b DTC_SC'!BA49)</f>
        <v>-</v>
      </c>
      <c r="BB49" s="147" t="str">
        <f>IF('3b DTC_SC'!BB49="","-",'3b DTC_SC'!BB49)</f>
        <v>-</v>
      </c>
      <c r="BC49" s="147" t="str">
        <f>IF('3b DTC_SC'!BC49="","-",'3b DTC_SC'!BC49)</f>
        <v>-</v>
      </c>
      <c r="BD49" s="147" t="str">
        <f>IF('3b DTC_SC'!BD49="","-",'3b DTC_SC'!BD49)</f>
        <v>-</v>
      </c>
      <c r="BE49" s="147" t="str">
        <f>IF('3b DTC_SC'!BE49="","-",'3b DTC_SC'!BE49)</f>
        <v>-</v>
      </c>
      <c r="BF49" s="147" t="str">
        <f>IF('3b DTC_SC'!BF49="","-",'3b DTC_SC'!BF49)</f>
        <v>-</v>
      </c>
    </row>
    <row r="50" spans="1:58" x14ac:dyDescent="0.25">
      <c r="A50" s="241" t="s">
        <v>329</v>
      </c>
      <c r="B50" s="279"/>
      <c r="C50" s="281"/>
      <c r="D50" s="281"/>
      <c r="E50" s="281"/>
      <c r="F50" s="65" t="s">
        <v>63</v>
      </c>
      <c r="G50" s="66"/>
      <c r="H50" s="38"/>
      <c r="I50" s="142"/>
      <c r="J50" s="142"/>
      <c r="K50" s="142"/>
      <c r="L50" s="142"/>
      <c r="M50" s="142"/>
      <c r="N50" s="142"/>
      <c r="O50" s="142"/>
      <c r="P50" s="142"/>
      <c r="Q50" s="38"/>
      <c r="R50" s="63">
        <v>105.35</v>
      </c>
      <c r="S50" s="63">
        <v>108.02</v>
      </c>
      <c r="T50" s="63">
        <v>108.81</v>
      </c>
      <c r="U50" s="63">
        <v>111.18</v>
      </c>
      <c r="V50" s="63">
        <v>106.56</v>
      </c>
      <c r="W50" s="63">
        <v>108.55</v>
      </c>
      <c r="X50" s="63">
        <v>107.01</v>
      </c>
      <c r="Y50" s="63">
        <v>111.35</v>
      </c>
      <c r="Z50" s="63">
        <v>116.58</v>
      </c>
      <c r="AA50" s="63">
        <v>116.58</v>
      </c>
      <c r="AB50" s="63">
        <v>119.37</v>
      </c>
      <c r="AC50" s="63">
        <v>119.37</v>
      </c>
      <c r="AD50" s="63">
        <v>121.66</v>
      </c>
      <c r="AE50" s="63">
        <v>121.58</v>
      </c>
      <c r="AF50" s="63">
        <f>IF('3b DTC_SC'!AF50="","-",'3b DTC_SC'!AF50)</f>
        <v>122.41</v>
      </c>
      <c r="AG50" s="147">
        <f>IF('3b DTC_SC'!AG50="","-",'3b DTC_SC'!AG50)</f>
        <v>122.54</v>
      </c>
      <c r="AH50" s="147" t="str">
        <f>IF('3b DTC_SC'!AH50="","-",'3b DTC_SC'!AH50)</f>
        <v>-</v>
      </c>
      <c r="AI50" s="147" t="str">
        <f>IF('3b DTC_SC'!AI50="","-",'3b DTC_SC'!AI50)</f>
        <v>-</v>
      </c>
      <c r="AJ50" s="147" t="str">
        <f>IF('3b DTC_SC'!AJ50="","-",'3b DTC_SC'!AJ50)</f>
        <v>-</v>
      </c>
      <c r="AK50" s="147" t="str">
        <f>IF('3b DTC_SC'!AK50="","-",'3b DTC_SC'!AK50)</f>
        <v>-</v>
      </c>
      <c r="AL50" s="147" t="str">
        <f>IF('3b DTC_SC'!AL50="","-",'3b DTC_SC'!AL50)</f>
        <v>-</v>
      </c>
      <c r="AM50" s="147" t="str">
        <f>IF('3b DTC_SC'!AM50="","-",'3b DTC_SC'!AM50)</f>
        <v>-</v>
      </c>
      <c r="AN50" s="147" t="str">
        <f>IF('3b DTC_SC'!AN50="","-",'3b DTC_SC'!AN50)</f>
        <v>-</v>
      </c>
      <c r="AO50" s="147" t="str">
        <f>IF('3b DTC_SC'!AO50="","-",'3b DTC_SC'!AO50)</f>
        <v>-</v>
      </c>
      <c r="AP50" s="147" t="str">
        <f>IF('3b DTC_SC'!AP50="","-",'3b DTC_SC'!AP50)</f>
        <v>-</v>
      </c>
      <c r="AQ50" s="147" t="str">
        <f>IF('3b DTC_SC'!AQ50="","-",'3b DTC_SC'!AQ50)</f>
        <v>-</v>
      </c>
      <c r="AR50" s="147" t="str">
        <f>IF('3b DTC_SC'!AR50="","-",'3b DTC_SC'!AR50)</f>
        <v>-</v>
      </c>
      <c r="AS50" s="147" t="str">
        <f>IF('3b DTC_SC'!AS50="","-",'3b DTC_SC'!AS50)</f>
        <v>-</v>
      </c>
      <c r="AT50" s="147" t="str">
        <f>IF('3b DTC_SC'!AT50="","-",'3b DTC_SC'!AT50)</f>
        <v>-</v>
      </c>
      <c r="AU50" s="147" t="str">
        <f>IF('3b DTC_SC'!AU50="","-",'3b DTC_SC'!AU50)</f>
        <v>-</v>
      </c>
      <c r="AV50" s="147" t="str">
        <f>IF('3b DTC_SC'!AV50="","-",'3b DTC_SC'!AV50)</f>
        <v>-</v>
      </c>
      <c r="AW50" s="147" t="str">
        <f>IF('3b DTC_SC'!AW50="","-",'3b DTC_SC'!AW50)</f>
        <v>-</v>
      </c>
      <c r="AX50" s="147" t="str">
        <f>IF('3b DTC_SC'!AX50="","-",'3b DTC_SC'!AX50)</f>
        <v>-</v>
      </c>
      <c r="AY50" s="147" t="str">
        <f>IF('3b DTC_SC'!AY50="","-",'3b DTC_SC'!AY50)</f>
        <v>-</v>
      </c>
      <c r="AZ50" s="147" t="str">
        <f>IF('3b DTC_SC'!AZ50="","-",'3b DTC_SC'!AZ50)</f>
        <v>-</v>
      </c>
      <c r="BA50" s="147" t="str">
        <f>IF('3b DTC_SC'!BA50="","-",'3b DTC_SC'!BA50)</f>
        <v>-</v>
      </c>
      <c r="BB50" s="147" t="str">
        <f>IF('3b DTC_SC'!BB50="","-",'3b DTC_SC'!BB50)</f>
        <v>-</v>
      </c>
      <c r="BC50" s="147" t="str">
        <f>IF('3b DTC_SC'!BC50="","-",'3b DTC_SC'!BC50)</f>
        <v>-</v>
      </c>
      <c r="BD50" s="147" t="str">
        <f>IF('3b DTC_SC'!BD50="","-",'3b DTC_SC'!BD50)</f>
        <v>-</v>
      </c>
      <c r="BE50" s="147" t="str">
        <f>IF('3b DTC_SC'!BE50="","-",'3b DTC_SC'!BE50)</f>
        <v>-</v>
      </c>
      <c r="BF50" s="147" t="str">
        <f>IF('3b DTC_SC'!BF50="","-",'3b DTC_SC'!BF50)</f>
        <v>-</v>
      </c>
    </row>
    <row r="51" spans="1:58" x14ac:dyDescent="0.25">
      <c r="A51" s="241" t="s">
        <v>330</v>
      </c>
      <c r="B51" s="279"/>
      <c r="C51" s="281"/>
      <c r="D51" s="281"/>
      <c r="E51" s="281"/>
      <c r="F51" s="65" t="s">
        <v>64</v>
      </c>
      <c r="G51" s="66"/>
      <c r="H51" s="38"/>
      <c r="I51" s="142"/>
      <c r="J51" s="142"/>
      <c r="K51" s="142"/>
      <c r="L51" s="142"/>
      <c r="M51" s="142"/>
      <c r="N51" s="142"/>
      <c r="O51" s="142"/>
      <c r="P51" s="142"/>
      <c r="Q51" s="38"/>
      <c r="R51" s="63">
        <v>105.35</v>
      </c>
      <c r="S51" s="63">
        <v>108.02</v>
      </c>
      <c r="T51" s="63">
        <v>108.81</v>
      </c>
      <c r="U51" s="63">
        <v>111.18</v>
      </c>
      <c r="V51" s="63">
        <v>106.56</v>
      </c>
      <c r="W51" s="63">
        <v>108.55</v>
      </c>
      <c r="X51" s="63">
        <v>107.01</v>
      </c>
      <c r="Y51" s="63">
        <v>111.35</v>
      </c>
      <c r="Z51" s="63">
        <v>116.58</v>
      </c>
      <c r="AA51" s="63">
        <v>116.58</v>
      </c>
      <c r="AB51" s="63">
        <v>119.37</v>
      </c>
      <c r="AC51" s="63">
        <v>119.37</v>
      </c>
      <c r="AD51" s="63">
        <v>121.65</v>
      </c>
      <c r="AE51" s="63">
        <v>121.57</v>
      </c>
      <c r="AF51" s="63">
        <f>IF('3b DTC_SC'!AF51="","-",'3b DTC_SC'!AF51)</f>
        <v>122.39</v>
      </c>
      <c r="AG51" s="147">
        <f>IF('3b DTC_SC'!AG51="","-",'3b DTC_SC'!AG51)</f>
        <v>122.52</v>
      </c>
      <c r="AH51" s="147" t="str">
        <f>IF('3b DTC_SC'!AH51="","-",'3b DTC_SC'!AH51)</f>
        <v>-</v>
      </c>
      <c r="AI51" s="147" t="str">
        <f>IF('3b DTC_SC'!AI51="","-",'3b DTC_SC'!AI51)</f>
        <v>-</v>
      </c>
      <c r="AJ51" s="147" t="str">
        <f>IF('3b DTC_SC'!AJ51="","-",'3b DTC_SC'!AJ51)</f>
        <v>-</v>
      </c>
      <c r="AK51" s="147" t="str">
        <f>IF('3b DTC_SC'!AK51="","-",'3b DTC_SC'!AK51)</f>
        <v>-</v>
      </c>
      <c r="AL51" s="147" t="str">
        <f>IF('3b DTC_SC'!AL51="","-",'3b DTC_SC'!AL51)</f>
        <v>-</v>
      </c>
      <c r="AM51" s="147" t="str">
        <f>IF('3b DTC_SC'!AM51="","-",'3b DTC_SC'!AM51)</f>
        <v>-</v>
      </c>
      <c r="AN51" s="147" t="str">
        <f>IF('3b DTC_SC'!AN51="","-",'3b DTC_SC'!AN51)</f>
        <v>-</v>
      </c>
      <c r="AO51" s="147" t="str">
        <f>IF('3b DTC_SC'!AO51="","-",'3b DTC_SC'!AO51)</f>
        <v>-</v>
      </c>
      <c r="AP51" s="147" t="str">
        <f>IF('3b DTC_SC'!AP51="","-",'3b DTC_SC'!AP51)</f>
        <v>-</v>
      </c>
      <c r="AQ51" s="147" t="str">
        <f>IF('3b DTC_SC'!AQ51="","-",'3b DTC_SC'!AQ51)</f>
        <v>-</v>
      </c>
      <c r="AR51" s="147" t="str">
        <f>IF('3b DTC_SC'!AR51="","-",'3b DTC_SC'!AR51)</f>
        <v>-</v>
      </c>
      <c r="AS51" s="147" t="str">
        <f>IF('3b DTC_SC'!AS51="","-",'3b DTC_SC'!AS51)</f>
        <v>-</v>
      </c>
      <c r="AT51" s="147" t="str">
        <f>IF('3b DTC_SC'!AT51="","-",'3b DTC_SC'!AT51)</f>
        <v>-</v>
      </c>
      <c r="AU51" s="147" t="str">
        <f>IF('3b DTC_SC'!AU51="","-",'3b DTC_SC'!AU51)</f>
        <v>-</v>
      </c>
      <c r="AV51" s="147" t="str">
        <f>IF('3b DTC_SC'!AV51="","-",'3b DTC_SC'!AV51)</f>
        <v>-</v>
      </c>
      <c r="AW51" s="147" t="str">
        <f>IF('3b DTC_SC'!AW51="","-",'3b DTC_SC'!AW51)</f>
        <v>-</v>
      </c>
      <c r="AX51" s="147" t="str">
        <f>IF('3b DTC_SC'!AX51="","-",'3b DTC_SC'!AX51)</f>
        <v>-</v>
      </c>
      <c r="AY51" s="147" t="str">
        <f>IF('3b DTC_SC'!AY51="","-",'3b DTC_SC'!AY51)</f>
        <v>-</v>
      </c>
      <c r="AZ51" s="147" t="str">
        <f>IF('3b DTC_SC'!AZ51="","-",'3b DTC_SC'!AZ51)</f>
        <v>-</v>
      </c>
      <c r="BA51" s="147" t="str">
        <f>IF('3b DTC_SC'!BA51="","-",'3b DTC_SC'!BA51)</f>
        <v>-</v>
      </c>
      <c r="BB51" s="147" t="str">
        <f>IF('3b DTC_SC'!BB51="","-",'3b DTC_SC'!BB51)</f>
        <v>-</v>
      </c>
      <c r="BC51" s="147" t="str">
        <f>IF('3b DTC_SC'!BC51="","-",'3b DTC_SC'!BC51)</f>
        <v>-</v>
      </c>
      <c r="BD51" s="147" t="str">
        <f>IF('3b DTC_SC'!BD51="","-",'3b DTC_SC'!BD51)</f>
        <v>-</v>
      </c>
      <c r="BE51" s="147" t="str">
        <f>IF('3b DTC_SC'!BE51="","-",'3b DTC_SC'!BE51)</f>
        <v>-</v>
      </c>
      <c r="BF51" s="147" t="str">
        <f>IF('3b DTC_SC'!BF51="","-",'3b DTC_SC'!BF51)</f>
        <v>-</v>
      </c>
    </row>
    <row r="52" spans="1:58" x14ac:dyDescent="0.25">
      <c r="A52" s="241" t="s">
        <v>331</v>
      </c>
      <c r="B52" s="279"/>
      <c r="C52" s="281"/>
      <c r="D52" s="281"/>
      <c r="E52" s="281"/>
      <c r="F52" s="65" t="s">
        <v>65</v>
      </c>
      <c r="G52" s="66"/>
      <c r="H52" s="38"/>
      <c r="I52" s="142"/>
      <c r="J52" s="142"/>
      <c r="K52" s="142"/>
      <c r="L52" s="142"/>
      <c r="M52" s="142"/>
      <c r="N52" s="142"/>
      <c r="O52" s="142"/>
      <c r="P52" s="142"/>
      <c r="Q52" s="38"/>
      <c r="R52" s="63">
        <v>105.35</v>
      </c>
      <c r="S52" s="63">
        <v>108.02</v>
      </c>
      <c r="T52" s="63">
        <v>108.81</v>
      </c>
      <c r="U52" s="63">
        <v>111.18</v>
      </c>
      <c r="V52" s="63">
        <v>106.56</v>
      </c>
      <c r="W52" s="63">
        <v>108.55</v>
      </c>
      <c r="X52" s="63">
        <v>107.01</v>
      </c>
      <c r="Y52" s="63">
        <v>111.35</v>
      </c>
      <c r="Z52" s="63">
        <v>116.58</v>
      </c>
      <c r="AA52" s="63">
        <v>116.58</v>
      </c>
      <c r="AB52" s="63">
        <v>119.37</v>
      </c>
      <c r="AC52" s="63">
        <v>119.37</v>
      </c>
      <c r="AD52" s="63">
        <v>121.6</v>
      </c>
      <c r="AE52" s="63">
        <v>121.53</v>
      </c>
      <c r="AF52" s="63">
        <f>IF('3b DTC_SC'!AF52="","-",'3b DTC_SC'!AF52)</f>
        <v>122.32</v>
      </c>
      <c r="AG52" s="147">
        <f>IF('3b DTC_SC'!AG52="","-",'3b DTC_SC'!AG52)</f>
        <v>122.44</v>
      </c>
      <c r="AH52" s="147" t="str">
        <f>IF('3b DTC_SC'!AH52="","-",'3b DTC_SC'!AH52)</f>
        <v>-</v>
      </c>
      <c r="AI52" s="147" t="str">
        <f>IF('3b DTC_SC'!AI52="","-",'3b DTC_SC'!AI52)</f>
        <v>-</v>
      </c>
      <c r="AJ52" s="147" t="str">
        <f>IF('3b DTC_SC'!AJ52="","-",'3b DTC_SC'!AJ52)</f>
        <v>-</v>
      </c>
      <c r="AK52" s="147" t="str">
        <f>IF('3b DTC_SC'!AK52="","-",'3b DTC_SC'!AK52)</f>
        <v>-</v>
      </c>
      <c r="AL52" s="147" t="str">
        <f>IF('3b DTC_SC'!AL52="","-",'3b DTC_SC'!AL52)</f>
        <v>-</v>
      </c>
      <c r="AM52" s="147" t="str">
        <f>IF('3b DTC_SC'!AM52="","-",'3b DTC_SC'!AM52)</f>
        <v>-</v>
      </c>
      <c r="AN52" s="147" t="str">
        <f>IF('3b DTC_SC'!AN52="","-",'3b DTC_SC'!AN52)</f>
        <v>-</v>
      </c>
      <c r="AO52" s="147" t="str">
        <f>IF('3b DTC_SC'!AO52="","-",'3b DTC_SC'!AO52)</f>
        <v>-</v>
      </c>
      <c r="AP52" s="147" t="str">
        <f>IF('3b DTC_SC'!AP52="","-",'3b DTC_SC'!AP52)</f>
        <v>-</v>
      </c>
      <c r="AQ52" s="147" t="str">
        <f>IF('3b DTC_SC'!AQ52="","-",'3b DTC_SC'!AQ52)</f>
        <v>-</v>
      </c>
      <c r="AR52" s="147" t="str">
        <f>IF('3b DTC_SC'!AR52="","-",'3b DTC_SC'!AR52)</f>
        <v>-</v>
      </c>
      <c r="AS52" s="147" t="str">
        <f>IF('3b DTC_SC'!AS52="","-",'3b DTC_SC'!AS52)</f>
        <v>-</v>
      </c>
      <c r="AT52" s="147" t="str">
        <f>IF('3b DTC_SC'!AT52="","-",'3b DTC_SC'!AT52)</f>
        <v>-</v>
      </c>
      <c r="AU52" s="147" t="str">
        <f>IF('3b DTC_SC'!AU52="","-",'3b DTC_SC'!AU52)</f>
        <v>-</v>
      </c>
      <c r="AV52" s="147" t="str">
        <f>IF('3b DTC_SC'!AV52="","-",'3b DTC_SC'!AV52)</f>
        <v>-</v>
      </c>
      <c r="AW52" s="147" t="str">
        <f>IF('3b DTC_SC'!AW52="","-",'3b DTC_SC'!AW52)</f>
        <v>-</v>
      </c>
      <c r="AX52" s="147" t="str">
        <f>IF('3b DTC_SC'!AX52="","-",'3b DTC_SC'!AX52)</f>
        <v>-</v>
      </c>
      <c r="AY52" s="147" t="str">
        <f>IF('3b DTC_SC'!AY52="","-",'3b DTC_SC'!AY52)</f>
        <v>-</v>
      </c>
      <c r="AZ52" s="147" t="str">
        <f>IF('3b DTC_SC'!AZ52="","-",'3b DTC_SC'!AZ52)</f>
        <v>-</v>
      </c>
      <c r="BA52" s="147" t="str">
        <f>IF('3b DTC_SC'!BA52="","-",'3b DTC_SC'!BA52)</f>
        <v>-</v>
      </c>
      <c r="BB52" s="147" t="str">
        <f>IF('3b DTC_SC'!BB52="","-",'3b DTC_SC'!BB52)</f>
        <v>-</v>
      </c>
      <c r="BC52" s="147" t="str">
        <f>IF('3b DTC_SC'!BC52="","-",'3b DTC_SC'!BC52)</f>
        <v>-</v>
      </c>
      <c r="BD52" s="147" t="str">
        <f>IF('3b DTC_SC'!BD52="","-",'3b DTC_SC'!BD52)</f>
        <v>-</v>
      </c>
      <c r="BE52" s="147" t="str">
        <f>IF('3b DTC_SC'!BE52="","-",'3b DTC_SC'!BE52)</f>
        <v>-</v>
      </c>
      <c r="BF52" s="147" t="str">
        <f>IF('3b DTC_SC'!BF52="","-",'3b DTC_SC'!BF52)</f>
        <v>-</v>
      </c>
    </row>
    <row r="53" spans="1:58" x14ac:dyDescent="0.25">
      <c r="A53" s="241" t="s">
        <v>332</v>
      </c>
      <c r="B53" s="279"/>
      <c r="C53" s="282"/>
      <c r="D53" s="282"/>
      <c r="E53" s="282"/>
      <c r="F53" s="65" t="s">
        <v>66</v>
      </c>
      <c r="G53" s="67"/>
      <c r="H53" s="38"/>
      <c r="I53" s="142"/>
      <c r="J53" s="142"/>
      <c r="K53" s="142"/>
      <c r="L53" s="142"/>
      <c r="M53" s="142"/>
      <c r="N53" s="142"/>
      <c r="O53" s="142"/>
      <c r="P53" s="142"/>
      <c r="Q53" s="38"/>
      <c r="R53" s="63">
        <v>105.35</v>
      </c>
      <c r="S53" s="63">
        <v>108.02</v>
      </c>
      <c r="T53" s="63">
        <v>108.81</v>
      </c>
      <c r="U53" s="63">
        <v>111.18</v>
      </c>
      <c r="V53" s="63">
        <v>106.56</v>
      </c>
      <c r="W53" s="63">
        <v>108.55</v>
      </c>
      <c r="X53" s="63">
        <v>107.01</v>
      </c>
      <c r="Y53" s="63">
        <v>111.35</v>
      </c>
      <c r="Z53" s="63">
        <v>116.58</v>
      </c>
      <c r="AA53" s="63">
        <v>116.58</v>
      </c>
      <c r="AB53" s="63">
        <v>119.37</v>
      </c>
      <c r="AC53" s="63">
        <v>119.37</v>
      </c>
      <c r="AD53" s="63">
        <v>121.61</v>
      </c>
      <c r="AE53" s="63">
        <v>121.53</v>
      </c>
      <c r="AF53" s="63">
        <f>IF('3b DTC_SC'!AF53="","-",'3b DTC_SC'!AF53)</f>
        <v>122.34</v>
      </c>
      <c r="AG53" s="147">
        <f>IF('3b DTC_SC'!AG53="","-",'3b DTC_SC'!AG53)</f>
        <v>122.46</v>
      </c>
      <c r="AH53" s="147" t="str">
        <f>IF('3b DTC_SC'!AH53="","-",'3b DTC_SC'!AH53)</f>
        <v>-</v>
      </c>
      <c r="AI53" s="147" t="str">
        <f>IF('3b DTC_SC'!AI53="","-",'3b DTC_SC'!AI53)</f>
        <v>-</v>
      </c>
      <c r="AJ53" s="147" t="str">
        <f>IF('3b DTC_SC'!AJ53="","-",'3b DTC_SC'!AJ53)</f>
        <v>-</v>
      </c>
      <c r="AK53" s="147" t="str">
        <f>IF('3b DTC_SC'!AK53="","-",'3b DTC_SC'!AK53)</f>
        <v>-</v>
      </c>
      <c r="AL53" s="147" t="str">
        <f>IF('3b DTC_SC'!AL53="","-",'3b DTC_SC'!AL53)</f>
        <v>-</v>
      </c>
      <c r="AM53" s="147" t="str">
        <f>IF('3b DTC_SC'!AM53="","-",'3b DTC_SC'!AM53)</f>
        <v>-</v>
      </c>
      <c r="AN53" s="147" t="str">
        <f>IF('3b DTC_SC'!AN53="","-",'3b DTC_SC'!AN53)</f>
        <v>-</v>
      </c>
      <c r="AO53" s="147" t="str">
        <f>IF('3b DTC_SC'!AO53="","-",'3b DTC_SC'!AO53)</f>
        <v>-</v>
      </c>
      <c r="AP53" s="147" t="str">
        <f>IF('3b DTC_SC'!AP53="","-",'3b DTC_SC'!AP53)</f>
        <v>-</v>
      </c>
      <c r="AQ53" s="147" t="str">
        <f>IF('3b DTC_SC'!AQ53="","-",'3b DTC_SC'!AQ53)</f>
        <v>-</v>
      </c>
      <c r="AR53" s="147" t="str">
        <f>IF('3b DTC_SC'!AR53="","-",'3b DTC_SC'!AR53)</f>
        <v>-</v>
      </c>
      <c r="AS53" s="147" t="str">
        <f>IF('3b DTC_SC'!AS53="","-",'3b DTC_SC'!AS53)</f>
        <v>-</v>
      </c>
      <c r="AT53" s="147" t="str">
        <f>IF('3b DTC_SC'!AT53="","-",'3b DTC_SC'!AT53)</f>
        <v>-</v>
      </c>
      <c r="AU53" s="147" t="str">
        <f>IF('3b DTC_SC'!AU53="","-",'3b DTC_SC'!AU53)</f>
        <v>-</v>
      </c>
      <c r="AV53" s="147" t="str">
        <f>IF('3b DTC_SC'!AV53="","-",'3b DTC_SC'!AV53)</f>
        <v>-</v>
      </c>
      <c r="AW53" s="147" t="str">
        <f>IF('3b DTC_SC'!AW53="","-",'3b DTC_SC'!AW53)</f>
        <v>-</v>
      </c>
      <c r="AX53" s="147" t="str">
        <f>IF('3b DTC_SC'!AX53="","-",'3b DTC_SC'!AX53)</f>
        <v>-</v>
      </c>
      <c r="AY53" s="147" t="str">
        <f>IF('3b DTC_SC'!AY53="","-",'3b DTC_SC'!AY53)</f>
        <v>-</v>
      </c>
      <c r="AZ53" s="147" t="str">
        <f>IF('3b DTC_SC'!AZ53="","-",'3b DTC_SC'!AZ53)</f>
        <v>-</v>
      </c>
      <c r="BA53" s="147" t="str">
        <f>IF('3b DTC_SC'!BA53="","-",'3b DTC_SC'!BA53)</f>
        <v>-</v>
      </c>
      <c r="BB53" s="147" t="str">
        <f>IF('3b DTC_SC'!BB53="","-",'3b DTC_SC'!BB53)</f>
        <v>-</v>
      </c>
      <c r="BC53" s="147" t="str">
        <f>IF('3b DTC_SC'!BC53="","-",'3b DTC_SC'!BC53)</f>
        <v>-</v>
      </c>
      <c r="BD53" s="147" t="str">
        <f>IF('3b DTC_SC'!BD53="","-",'3b DTC_SC'!BD53)</f>
        <v>-</v>
      </c>
      <c r="BE53" s="147" t="str">
        <f>IF('3b DTC_SC'!BE53="","-",'3b DTC_SC'!BE53)</f>
        <v>-</v>
      </c>
      <c r="BF53" s="147" t="str">
        <f>IF('3b DTC_SC'!BF53="","-",'3b DTC_SC'!BF53)</f>
        <v>-</v>
      </c>
    </row>
    <row r="54" spans="1:58" s="150" customFormat="1" x14ac:dyDescent="0.25"/>
    <row r="55" spans="1:58" ht="14.45" customHeight="1" x14ac:dyDescent="0.25">
      <c r="A55" s="241" t="s">
        <v>333</v>
      </c>
      <c r="B55" s="277" t="s">
        <v>203</v>
      </c>
      <c r="C55" s="280" t="s">
        <v>204</v>
      </c>
      <c r="D55" s="280" t="s">
        <v>50</v>
      </c>
      <c r="E55" s="280" t="s">
        <v>291</v>
      </c>
      <c r="F55" s="65" t="s">
        <v>53</v>
      </c>
      <c r="G55" s="139"/>
      <c r="H55" s="38"/>
      <c r="I55" s="142"/>
      <c r="J55" s="142"/>
      <c r="K55" s="142"/>
      <c r="L55" s="142"/>
      <c r="M55" s="142"/>
      <c r="N55" s="142"/>
      <c r="O55" s="142"/>
      <c r="P55" s="142"/>
      <c r="Q55" s="38"/>
      <c r="R55" s="63">
        <v>601.19000000000005</v>
      </c>
      <c r="S55" s="63">
        <v>669.98</v>
      </c>
      <c r="T55" s="63">
        <v>648.22</v>
      </c>
      <c r="U55" s="63">
        <v>640.30999999999995</v>
      </c>
      <c r="V55" s="63">
        <v>620.66</v>
      </c>
      <c r="W55" s="63">
        <v>670.09</v>
      </c>
      <c r="X55" s="63">
        <v>727.09</v>
      </c>
      <c r="Y55" s="63">
        <v>1037.8599999999999</v>
      </c>
      <c r="Z55" s="63">
        <v>1766.8</v>
      </c>
      <c r="AA55" s="63">
        <v>2246.8200000000002</v>
      </c>
      <c r="AB55" s="63">
        <v>1759.64</v>
      </c>
      <c r="AC55" s="63">
        <v>1132.1099999999999</v>
      </c>
      <c r="AD55" s="63">
        <v>1048.7</v>
      </c>
      <c r="AE55" s="63">
        <v>1086.8499999999999</v>
      </c>
      <c r="AF55" s="63">
        <f>IF('3b DTC_SC'!AF55 = "","-",'3b DTC_SC'!AF55)</f>
        <v>962.5</v>
      </c>
      <c r="AG55" s="147">
        <f>IF('3b DTC_SC'!AG55 = "","-",'3b DTC_SC'!AG55)</f>
        <v>897.98</v>
      </c>
      <c r="AH55" s="147" t="str">
        <f>IF('3b DTC_SC'!AH55 = "","-",'3b DTC_SC'!AH55)</f>
        <v>-</v>
      </c>
      <c r="AI55" s="147" t="str">
        <f>IF('3b DTC_SC'!AI55 = "","-",'3b DTC_SC'!AI55)</f>
        <v>-</v>
      </c>
      <c r="AJ55" s="147" t="str">
        <f>IF('3b DTC_SC'!AJ55 = "","-",'3b DTC_SC'!AJ55)</f>
        <v>-</v>
      </c>
      <c r="AK55" s="147" t="str">
        <f>IF('3b DTC_SC'!AK55 = "","-",'3b DTC_SC'!AK55)</f>
        <v>-</v>
      </c>
      <c r="AL55" s="147" t="str">
        <f>IF('3b DTC_SC'!AL55 = "","-",'3b DTC_SC'!AL55)</f>
        <v>-</v>
      </c>
      <c r="AM55" s="147" t="str">
        <f>IF('3b DTC_SC'!AM55 = "","-",'3b DTC_SC'!AM55)</f>
        <v>-</v>
      </c>
      <c r="AN55" s="147" t="str">
        <f>IF('3b DTC_SC'!AN55 = "","-",'3b DTC_SC'!AN55)</f>
        <v>-</v>
      </c>
      <c r="AO55" s="147" t="str">
        <f>IF('3b DTC_SC'!AO55 = "","-",'3b DTC_SC'!AO55)</f>
        <v>-</v>
      </c>
      <c r="AP55" s="147" t="str">
        <f>IF('3b DTC_SC'!AP55 = "","-",'3b DTC_SC'!AP55)</f>
        <v>-</v>
      </c>
      <c r="AQ55" s="147" t="str">
        <f>IF('3b DTC_SC'!AQ55 = "","-",'3b DTC_SC'!AQ55)</f>
        <v>-</v>
      </c>
      <c r="AR55" s="147" t="str">
        <f>IF('3b DTC_SC'!AR55 = "","-",'3b DTC_SC'!AR55)</f>
        <v>-</v>
      </c>
      <c r="AS55" s="147" t="str">
        <f>IF('3b DTC_SC'!AS55 = "","-",'3b DTC_SC'!AS55)</f>
        <v>-</v>
      </c>
      <c r="AT55" s="147" t="str">
        <f>IF('3b DTC_SC'!AT55 = "","-",'3b DTC_SC'!AT55)</f>
        <v>-</v>
      </c>
      <c r="AU55" s="147" t="str">
        <f>IF('3b DTC_SC'!AU55 = "","-",'3b DTC_SC'!AU55)</f>
        <v>-</v>
      </c>
      <c r="AV55" s="147" t="str">
        <f>IF('3b DTC_SC'!AV55 = "","-",'3b DTC_SC'!AV55)</f>
        <v>-</v>
      </c>
      <c r="AW55" s="147" t="str">
        <f>IF('3b DTC_SC'!AW55 = "","-",'3b DTC_SC'!AW55)</f>
        <v>-</v>
      </c>
      <c r="AX55" s="147" t="str">
        <f>IF('3b DTC_SC'!AX55 = "","-",'3b DTC_SC'!AX55)</f>
        <v>-</v>
      </c>
      <c r="AY55" s="147" t="str">
        <f>IF('3b DTC_SC'!AY55 = "","-",'3b DTC_SC'!AY55)</f>
        <v>-</v>
      </c>
      <c r="AZ55" s="147" t="str">
        <f>IF('3b DTC_SC'!AZ55 = "","-",'3b DTC_SC'!AZ55)</f>
        <v>-</v>
      </c>
      <c r="BA55" s="147" t="str">
        <f>IF('3b DTC_SC'!BA55 = "","-",'3b DTC_SC'!BA55)</f>
        <v>-</v>
      </c>
      <c r="BB55" s="147" t="str">
        <f>IF('3b DTC_SC'!BB55 = "","-",'3b DTC_SC'!BB55)</f>
        <v>-</v>
      </c>
      <c r="BC55" s="147" t="str">
        <f>IF('3b DTC_SC'!BC55 = "","-",'3b DTC_SC'!BC55)</f>
        <v>-</v>
      </c>
      <c r="BD55" s="147" t="str">
        <f>IF('3b DTC_SC'!BD55 = "","-",'3b DTC_SC'!BD55)</f>
        <v>-</v>
      </c>
      <c r="BE55" s="147" t="str">
        <f>IF('3b DTC_SC'!BE55 = "","-",'3b DTC_SC'!BE55)</f>
        <v>-</v>
      </c>
      <c r="BF55" s="147" t="str">
        <f>IF('3b DTC_SC'!BF55 = "","-",'3b DTC_SC'!BF55)</f>
        <v>-</v>
      </c>
    </row>
    <row r="56" spans="1:58" x14ac:dyDescent="0.25">
      <c r="A56" s="241" t="s">
        <v>334</v>
      </c>
      <c r="B56" s="278"/>
      <c r="C56" s="281"/>
      <c r="D56" s="281"/>
      <c r="E56" s="281"/>
      <c r="F56" s="17" t="s">
        <v>54</v>
      </c>
      <c r="G56" s="66"/>
      <c r="H56" s="38"/>
      <c r="I56" s="142"/>
      <c r="J56" s="142"/>
      <c r="K56" s="142"/>
      <c r="L56" s="142"/>
      <c r="M56" s="142"/>
      <c r="N56" s="142"/>
      <c r="O56" s="142"/>
      <c r="P56" s="142"/>
      <c r="Q56" s="38"/>
      <c r="R56" s="63">
        <v>598.9</v>
      </c>
      <c r="S56" s="63">
        <v>662.88</v>
      </c>
      <c r="T56" s="63">
        <v>641.58000000000004</v>
      </c>
      <c r="U56" s="63">
        <v>646.53</v>
      </c>
      <c r="V56" s="63">
        <v>627.17999999999995</v>
      </c>
      <c r="W56" s="63">
        <v>680.88</v>
      </c>
      <c r="X56" s="63">
        <v>736.78</v>
      </c>
      <c r="Y56" s="63">
        <v>1033.3800000000001</v>
      </c>
      <c r="Z56" s="63">
        <v>1752.79</v>
      </c>
      <c r="AA56" s="63">
        <v>2225.91</v>
      </c>
      <c r="AB56" s="63">
        <v>1755.51</v>
      </c>
      <c r="AC56" s="63">
        <v>1132.52</v>
      </c>
      <c r="AD56" s="63">
        <v>1049.5999999999999</v>
      </c>
      <c r="AE56" s="63">
        <v>1087.73</v>
      </c>
      <c r="AF56" s="63">
        <f>IF('3b DTC_SC'!AF56 = "","-",'3b DTC_SC'!AF56)</f>
        <v>995.34</v>
      </c>
      <c r="AG56" s="147">
        <f>IF('3b DTC_SC'!AG56 = "","-",'3b DTC_SC'!AG56)</f>
        <v>931.01</v>
      </c>
      <c r="AH56" s="147" t="str">
        <f>IF('3b DTC_SC'!AH56 = "","-",'3b DTC_SC'!AH56)</f>
        <v>-</v>
      </c>
      <c r="AI56" s="147" t="str">
        <f>IF('3b DTC_SC'!AI56 = "","-",'3b DTC_SC'!AI56)</f>
        <v>-</v>
      </c>
      <c r="AJ56" s="147" t="str">
        <f>IF('3b DTC_SC'!AJ56 = "","-",'3b DTC_SC'!AJ56)</f>
        <v>-</v>
      </c>
      <c r="AK56" s="147" t="str">
        <f>IF('3b DTC_SC'!AK56 = "","-",'3b DTC_SC'!AK56)</f>
        <v>-</v>
      </c>
      <c r="AL56" s="147" t="str">
        <f>IF('3b DTC_SC'!AL56 = "","-",'3b DTC_SC'!AL56)</f>
        <v>-</v>
      </c>
      <c r="AM56" s="147" t="str">
        <f>IF('3b DTC_SC'!AM56 = "","-",'3b DTC_SC'!AM56)</f>
        <v>-</v>
      </c>
      <c r="AN56" s="147" t="str">
        <f>IF('3b DTC_SC'!AN56 = "","-",'3b DTC_SC'!AN56)</f>
        <v>-</v>
      </c>
      <c r="AO56" s="147" t="str">
        <f>IF('3b DTC_SC'!AO56 = "","-",'3b DTC_SC'!AO56)</f>
        <v>-</v>
      </c>
      <c r="AP56" s="147" t="str">
        <f>IF('3b DTC_SC'!AP56 = "","-",'3b DTC_SC'!AP56)</f>
        <v>-</v>
      </c>
      <c r="AQ56" s="147" t="str">
        <f>IF('3b DTC_SC'!AQ56 = "","-",'3b DTC_SC'!AQ56)</f>
        <v>-</v>
      </c>
      <c r="AR56" s="147" t="str">
        <f>IF('3b DTC_SC'!AR56 = "","-",'3b DTC_SC'!AR56)</f>
        <v>-</v>
      </c>
      <c r="AS56" s="147" t="str">
        <f>IF('3b DTC_SC'!AS56 = "","-",'3b DTC_SC'!AS56)</f>
        <v>-</v>
      </c>
      <c r="AT56" s="147" t="str">
        <f>IF('3b DTC_SC'!AT56 = "","-",'3b DTC_SC'!AT56)</f>
        <v>-</v>
      </c>
      <c r="AU56" s="147" t="str">
        <f>IF('3b DTC_SC'!AU56 = "","-",'3b DTC_SC'!AU56)</f>
        <v>-</v>
      </c>
      <c r="AV56" s="147" t="str">
        <f>IF('3b DTC_SC'!AV56 = "","-",'3b DTC_SC'!AV56)</f>
        <v>-</v>
      </c>
      <c r="AW56" s="147" t="str">
        <f>IF('3b DTC_SC'!AW56 = "","-",'3b DTC_SC'!AW56)</f>
        <v>-</v>
      </c>
      <c r="AX56" s="147" t="str">
        <f>IF('3b DTC_SC'!AX56 = "","-",'3b DTC_SC'!AX56)</f>
        <v>-</v>
      </c>
      <c r="AY56" s="147" t="str">
        <f>IF('3b DTC_SC'!AY56 = "","-",'3b DTC_SC'!AY56)</f>
        <v>-</v>
      </c>
      <c r="AZ56" s="147" t="str">
        <f>IF('3b DTC_SC'!AZ56 = "","-",'3b DTC_SC'!AZ56)</f>
        <v>-</v>
      </c>
      <c r="BA56" s="147" t="str">
        <f>IF('3b DTC_SC'!BA56 = "","-",'3b DTC_SC'!BA56)</f>
        <v>-</v>
      </c>
      <c r="BB56" s="147" t="str">
        <f>IF('3b DTC_SC'!BB56 = "","-",'3b DTC_SC'!BB56)</f>
        <v>-</v>
      </c>
      <c r="BC56" s="147" t="str">
        <f>IF('3b DTC_SC'!BC56 = "","-",'3b DTC_SC'!BC56)</f>
        <v>-</v>
      </c>
      <c r="BD56" s="147" t="str">
        <f>IF('3b DTC_SC'!BD56 = "","-",'3b DTC_SC'!BD56)</f>
        <v>-</v>
      </c>
      <c r="BE56" s="147" t="str">
        <f>IF('3b DTC_SC'!BE56 = "","-",'3b DTC_SC'!BE56)</f>
        <v>-</v>
      </c>
      <c r="BF56" s="147" t="str">
        <f>IF('3b DTC_SC'!BF56 = "","-",'3b DTC_SC'!BF56)</f>
        <v>-</v>
      </c>
    </row>
    <row r="57" spans="1:58" x14ac:dyDescent="0.25">
      <c r="A57" s="241" t="s">
        <v>335</v>
      </c>
      <c r="B57" s="278"/>
      <c r="C57" s="281"/>
      <c r="D57" s="281"/>
      <c r="E57" s="281"/>
      <c r="F57" s="17" t="s">
        <v>55</v>
      </c>
      <c r="G57" s="66"/>
      <c r="H57" s="38"/>
      <c r="I57" s="142"/>
      <c r="J57" s="142"/>
      <c r="K57" s="142"/>
      <c r="L57" s="142"/>
      <c r="M57" s="142"/>
      <c r="N57" s="142"/>
      <c r="O57" s="142"/>
      <c r="P57" s="142"/>
      <c r="Q57" s="38"/>
      <c r="R57" s="63">
        <v>593.37</v>
      </c>
      <c r="S57" s="63">
        <v>657.84</v>
      </c>
      <c r="T57" s="63">
        <v>636.17999999999995</v>
      </c>
      <c r="U57" s="63">
        <v>642.71</v>
      </c>
      <c r="V57" s="63">
        <v>622.87</v>
      </c>
      <c r="W57" s="63">
        <v>676.63</v>
      </c>
      <c r="X57" s="63">
        <v>734.02</v>
      </c>
      <c r="Y57" s="63">
        <v>1040.28</v>
      </c>
      <c r="Z57" s="63">
        <v>1775.92</v>
      </c>
      <c r="AA57" s="63">
        <v>2259.79</v>
      </c>
      <c r="AB57" s="63">
        <v>1763.94</v>
      </c>
      <c r="AC57" s="63">
        <v>1126.5</v>
      </c>
      <c r="AD57" s="63">
        <v>1042.5899999999999</v>
      </c>
      <c r="AE57" s="63">
        <v>1081.95</v>
      </c>
      <c r="AF57" s="63">
        <f>IF('3b DTC_SC'!AF57 = "","-",'3b DTC_SC'!AF57)</f>
        <v>981.42</v>
      </c>
      <c r="AG57" s="147">
        <f>IF('3b DTC_SC'!AG57 = "","-",'3b DTC_SC'!AG57)</f>
        <v>915.12</v>
      </c>
      <c r="AH57" s="147" t="str">
        <f>IF('3b DTC_SC'!AH57 = "","-",'3b DTC_SC'!AH57)</f>
        <v>-</v>
      </c>
      <c r="AI57" s="147" t="str">
        <f>IF('3b DTC_SC'!AI57 = "","-",'3b DTC_SC'!AI57)</f>
        <v>-</v>
      </c>
      <c r="AJ57" s="147" t="str">
        <f>IF('3b DTC_SC'!AJ57 = "","-",'3b DTC_SC'!AJ57)</f>
        <v>-</v>
      </c>
      <c r="AK57" s="147" t="str">
        <f>IF('3b DTC_SC'!AK57 = "","-",'3b DTC_SC'!AK57)</f>
        <v>-</v>
      </c>
      <c r="AL57" s="147" t="str">
        <f>IF('3b DTC_SC'!AL57 = "","-",'3b DTC_SC'!AL57)</f>
        <v>-</v>
      </c>
      <c r="AM57" s="147" t="str">
        <f>IF('3b DTC_SC'!AM57 = "","-",'3b DTC_SC'!AM57)</f>
        <v>-</v>
      </c>
      <c r="AN57" s="147" t="str">
        <f>IF('3b DTC_SC'!AN57 = "","-",'3b DTC_SC'!AN57)</f>
        <v>-</v>
      </c>
      <c r="AO57" s="147" t="str">
        <f>IF('3b DTC_SC'!AO57 = "","-",'3b DTC_SC'!AO57)</f>
        <v>-</v>
      </c>
      <c r="AP57" s="147" t="str">
        <f>IF('3b DTC_SC'!AP57 = "","-",'3b DTC_SC'!AP57)</f>
        <v>-</v>
      </c>
      <c r="AQ57" s="147" t="str">
        <f>IF('3b DTC_SC'!AQ57 = "","-",'3b DTC_SC'!AQ57)</f>
        <v>-</v>
      </c>
      <c r="AR57" s="147" t="str">
        <f>IF('3b DTC_SC'!AR57 = "","-",'3b DTC_SC'!AR57)</f>
        <v>-</v>
      </c>
      <c r="AS57" s="147" t="str">
        <f>IF('3b DTC_SC'!AS57 = "","-",'3b DTC_SC'!AS57)</f>
        <v>-</v>
      </c>
      <c r="AT57" s="147" t="str">
        <f>IF('3b DTC_SC'!AT57 = "","-",'3b DTC_SC'!AT57)</f>
        <v>-</v>
      </c>
      <c r="AU57" s="147" t="str">
        <f>IF('3b DTC_SC'!AU57 = "","-",'3b DTC_SC'!AU57)</f>
        <v>-</v>
      </c>
      <c r="AV57" s="147" t="str">
        <f>IF('3b DTC_SC'!AV57 = "","-",'3b DTC_SC'!AV57)</f>
        <v>-</v>
      </c>
      <c r="AW57" s="147" t="str">
        <f>IF('3b DTC_SC'!AW57 = "","-",'3b DTC_SC'!AW57)</f>
        <v>-</v>
      </c>
      <c r="AX57" s="147" t="str">
        <f>IF('3b DTC_SC'!AX57 = "","-",'3b DTC_SC'!AX57)</f>
        <v>-</v>
      </c>
      <c r="AY57" s="147" t="str">
        <f>IF('3b DTC_SC'!AY57 = "","-",'3b DTC_SC'!AY57)</f>
        <v>-</v>
      </c>
      <c r="AZ57" s="147" t="str">
        <f>IF('3b DTC_SC'!AZ57 = "","-",'3b DTC_SC'!AZ57)</f>
        <v>-</v>
      </c>
      <c r="BA57" s="147" t="str">
        <f>IF('3b DTC_SC'!BA57 = "","-",'3b DTC_SC'!BA57)</f>
        <v>-</v>
      </c>
      <c r="BB57" s="147" t="str">
        <f>IF('3b DTC_SC'!BB57 = "","-",'3b DTC_SC'!BB57)</f>
        <v>-</v>
      </c>
      <c r="BC57" s="147" t="str">
        <f>IF('3b DTC_SC'!BC57 = "","-",'3b DTC_SC'!BC57)</f>
        <v>-</v>
      </c>
      <c r="BD57" s="147" t="str">
        <f>IF('3b DTC_SC'!BD57 = "","-",'3b DTC_SC'!BD57)</f>
        <v>-</v>
      </c>
      <c r="BE57" s="147" t="str">
        <f>IF('3b DTC_SC'!BE57 = "","-",'3b DTC_SC'!BE57)</f>
        <v>-</v>
      </c>
      <c r="BF57" s="147" t="str">
        <f>IF('3b DTC_SC'!BF57 = "","-",'3b DTC_SC'!BF57)</f>
        <v>-</v>
      </c>
    </row>
    <row r="58" spans="1:58" x14ac:dyDescent="0.25">
      <c r="A58" s="241" t="s">
        <v>336</v>
      </c>
      <c r="B58" s="278"/>
      <c r="C58" s="281"/>
      <c r="D58" s="281"/>
      <c r="E58" s="281"/>
      <c r="F58" s="17" t="s">
        <v>56</v>
      </c>
      <c r="G58" s="66"/>
      <c r="H58" s="38"/>
      <c r="I58" s="142"/>
      <c r="J58" s="142"/>
      <c r="K58" s="142"/>
      <c r="L58" s="142"/>
      <c r="M58" s="142"/>
      <c r="N58" s="142"/>
      <c r="O58" s="142"/>
      <c r="P58" s="142"/>
      <c r="Q58" s="38"/>
      <c r="R58" s="63">
        <v>631.49</v>
      </c>
      <c r="S58" s="63">
        <v>685.2</v>
      </c>
      <c r="T58" s="63">
        <v>662.51</v>
      </c>
      <c r="U58" s="63">
        <v>671.78</v>
      </c>
      <c r="V58" s="63">
        <v>654.54</v>
      </c>
      <c r="W58" s="63">
        <v>701.9</v>
      </c>
      <c r="X58" s="63">
        <v>759.69</v>
      </c>
      <c r="Y58" s="63">
        <v>1062.93</v>
      </c>
      <c r="Z58" s="63">
        <v>1782.75</v>
      </c>
      <c r="AA58" s="63">
        <v>2257.9699999999998</v>
      </c>
      <c r="AB58" s="63">
        <v>1782.39</v>
      </c>
      <c r="AC58" s="63">
        <v>1160.8499999999999</v>
      </c>
      <c r="AD58" s="63">
        <v>1078.06</v>
      </c>
      <c r="AE58" s="63">
        <v>1115.74</v>
      </c>
      <c r="AF58" s="63">
        <f>IF('3b DTC_SC'!AF58 = "","-",'3b DTC_SC'!AF58)</f>
        <v>1007.87</v>
      </c>
      <c r="AG58" s="147">
        <f>IF('3b DTC_SC'!AG58 = "","-",'3b DTC_SC'!AG58)</f>
        <v>943.96</v>
      </c>
      <c r="AH58" s="147" t="str">
        <f>IF('3b DTC_SC'!AH58 = "","-",'3b DTC_SC'!AH58)</f>
        <v>-</v>
      </c>
      <c r="AI58" s="147" t="str">
        <f>IF('3b DTC_SC'!AI58 = "","-",'3b DTC_SC'!AI58)</f>
        <v>-</v>
      </c>
      <c r="AJ58" s="147" t="str">
        <f>IF('3b DTC_SC'!AJ58 = "","-",'3b DTC_SC'!AJ58)</f>
        <v>-</v>
      </c>
      <c r="AK58" s="147" t="str">
        <f>IF('3b DTC_SC'!AK58 = "","-",'3b DTC_SC'!AK58)</f>
        <v>-</v>
      </c>
      <c r="AL58" s="147" t="str">
        <f>IF('3b DTC_SC'!AL58 = "","-",'3b DTC_SC'!AL58)</f>
        <v>-</v>
      </c>
      <c r="AM58" s="147" t="str">
        <f>IF('3b DTC_SC'!AM58 = "","-",'3b DTC_SC'!AM58)</f>
        <v>-</v>
      </c>
      <c r="AN58" s="147" t="str">
        <f>IF('3b DTC_SC'!AN58 = "","-",'3b DTC_SC'!AN58)</f>
        <v>-</v>
      </c>
      <c r="AO58" s="147" t="str">
        <f>IF('3b DTC_SC'!AO58 = "","-",'3b DTC_SC'!AO58)</f>
        <v>-</v>
      </c>
      <c r="AP58" s="147" t="str">
        <f>IF('3b DTC_SC'!AP58 = "","-",'3b DTC_SC'!AP58)</f>
        <v>-</v>
      </c>
      <c r="AQ58" s="147" t="str">
        <f>IF('3b DTC_SC'!AQ58 = "","-",'3b DTC_SC'!AQ58)</f>
        <v>-</v>
      </c>
      <c r="AR58" s="147" t="str">
        <f>IF('3b DTC_SC'!AR58 = "","-",'3b DTC_SC'!AR58)</f>
        <v>-</v>
      </c>
      <c r="AS58" s="147" t="str">
        <f>IF('3b DTC_SC'!AS58 = "","-",'3b DTC_SC'!AS58)</f>
        <v>-</v>
      </c>
      <c r="AT58" s="147" t="str">
        <f>IF('3b DTC_SC'!AT58 = "","-",'3b DTC_SC'!AT58)</f>
        <v>-</v>
      </c>
      <c r="AU58" s="147" t="str">
        <f>IF('3b DTC_SC'!AU58 = "","-",'3b DTC_SC'!AU58)</f>
        <v>-</v>
      </c>
      <c r="AV58" s="147" t="str">
        <f>IF('3b DTC_SC'!AV58 = "","-",'3b DTC_SC'!AV58)</f>
        <v>-</v>
      </c>
      <c r="AW58" s="147" t="str">
        <f>IF('3b DTC_SC'!AW58 = "","-",'3b DTC_SC'!AW58)</f>
        <v>-</v>
      </c>
      <c r="AX58" s="147" t="str">
        <f>IF('3b DTC_SC'!AX58 = "","-",'3b DTC_SC'!AX58)</f>
        <v>-</v>
      </c>
      <c r="AY58" s="147" t="str">
        <f>IF('3b DTC_SC'!AY58 = "","-",'3b DTC_SC'!AY58)</f>
        <v>-</v>
      </c>
      <c r="AZ58" s="147" t="str">
        <f>IF('3b DTC_SC'!AZ58 = "","-",'3b DTC_SC'!AZ58)</f>
        <v>-</v>
      </c>
      <c r="BA58" s="147" t="str">
        <f>IF('3b DTC_SC'!BA58 = "","-",'3b DTC_SC'!BA58)</f>
        <v>-</v>
      </c>
      <c r="BB58" s="147" t="str">
        <f>IF('3b DTC_SC'!BB58 = "","-",'3b DTC_SC'!BB58)</f>
        <v>-</v>
      </c>
      <c r="BC58" s="147" t="str">
        <f>IF('3b DTC_SC'!BC58 = "","-",'3b DTC_SC'!BC58)</f>
        <v>-</v>
      </c>
      <c r="BD58" s="147" t="str">
        <f>IF('3b DTC_SC'!BD58 = "","-",'3b DTC_SC'!BD58)</f>
        <v>-</v>
      </c>
      <c r="BE58" s="147" t="str">
        <f>IF('3b DTC_SC'!BE58 = "","-",'3b DTC_SC'!BE58)</f>
        <v>-</v>
      </c>
      <c r="BF58" s="147" t="str">
        <f>IF('3b DTC_SC'!BF58 = "","-",'3b DTC_SC'!BF58)</f>
        <v>-</v>
      </c>
    </row>
    <row r="59" spans="1:58" x14ac:dyDescent="0.25">
      <c r="A59" s="241" t="s">
        <v>337</v>
      </c>
      <c r="B59" s="278"/>
      <c r="C59" s="281"/>
      <c r="D59" s="281"/>
      <c r="E59" s="281"/>
      <c r="F59" s="17" t="s">
        <v>57</v>
      </c>
      <c r="G59" s="66"/>
      <c r="H59" s="38"/>
      <c r="I59" s="142"/>
      <c r="J59" s="142"/>
      <c r="K59" s="142"/>
      <c r="L59" s="142"/>
      <c r="M59" s="142"/>
      <c r="N59" s="142"/>
      <c r="O59" s="142"/>
      <c r="P59" s="142"/>
      <c r="Q59" s="38"/>
      <c r="R59" s="63">
        <v>602.66999999999996</v>
      </c>
      <c r="S59" s="63">
        <v>664.3</v>
      </c>
      <c r="T59" s="63">
        <v>644.28</v>
      </c>
      <c r="U59" s="63">
        <v>640.19000000000005</v>
      </c>
      <c r="V59" s="63">
        <v>621.51</v>
      </c>
      <c r="W59" s="63">
        <v>685.23</v>
      </c>
      <c r="X59" s="63">
        <v>742.86</v>
      </c>
      <c r="Y59" s="63">
        <v>1055.5999999999999</v>
      </c>
      <c r="Z59" s="63">
        <v>1794.36</v>
      </c>
      <c r="AA59" s="63">
        <v>2280.59</v>
      </c>
      <c r="AB59" s="63">
        <v>1777.83</v>
      </c>
      <c r="AC59" s="63">
        <v>1136.6300000000001</v>
      </c>
      <c r="AD59" s="63">
        <v>1051.29</v>
      </c>
      <c r="AE59" s="63">
        <v>1091.02</v>
      </c>
      <c r="AF59" s="63">
        <f>IF('3b DTC_SC'!AF59 = "","-",'3b DTC_SC'!AF59)</f>
        <v>1008.61</v>
      </c>
      <c r="AG59" s="147">
        <f>IF('3b DTC_SC'!AG59 = "","-",'3b DTC_SC'!AG59)</f>
        <v>941.56</v>
      </c>
      <c r="AH59" s="147" t="str">
        <f>IF('3b DTC_SC'!AH59 = "","-",'3b DTC_SC'!AH59)</f>
        <v>-</v>
      </c>
      <c r="AI59" s="147" t="str">
        <f>IF('3b DTC_SC'!AI59 = "","-",'3b DTC_SC'!AI59)</f>
        <v>-</v>
      </c>
      <c r="AJ59" s="147" t="str">
        <f>IF('3b DTC_SC'!AJ59 = "","-",'3b DTC_SC'!AJ59)</f>
        <v>-</v>
      </c>
      <c r="AK59" s="147" t="str">
        <f>IF('3b DTC_SC'!AK59 = "","-",'3b DTC_SC'!AK59)</f>
        <v>-</v>
      </c>
      <c r="AL59" s="147" t="str">
        <f>IF('3b DTC_SC'!AL59 = "","-",'3b DTC_SC'!AL59)</f>
        <v>-</v>
      </c>
      <c r="AM59" s="147" t="str">
        <f>IF('3b DTC_SC'!AM59 = "","-",'3b DTC_SC'!AM59)</f>
        <v>-</v>
      </c>
      <c r="AN59" s="147" t="str">
        <f>IF('3b DTC_SC'!AN59 = "","-",'3b DTC_SC'!AN59)</f>
        <v>-</v>
      </c>
      <c r="AO59" s="147" t="str">
        <f>IF('3b DTC_SC'!AO59 = "","-",'3b DTC_SC'!AO59)</f>
        <v>-</v>
      </c>
      <c r="AP59" s="147" t="str">
        <f>IF('3b DTC_SC'!AP59 = "","-",'3b DTC_SC'!AP59)</f>
        <v>-</v>
      </c>
      <c r="AQ59" s="147" t="str">
        <f>IF('3b DTC_SC'!AQ59 = "","-",'3b DTC_SC'!AQ59)</f>
        <v>-</v>
      </c>
      <c r="AR59" s="147" t="str">
        <f>IF('3b DTC_SC'!AR59 = "","-",'3b DTC_SC'!AR59)</f>
        <v>-</v>
      </c>
      <c r="AS59" s="147" t="str">
        <f>IF('3b DTC_SC'!AS59 = "","-",'3b DTC_SC'!AS59)</f>
        <v>-</v>
      </c>
      <c r="AT59" s="147" t="str">
        <f>IF('3b DTC_SC'!AT59 = "","-",'3b DTC_SC'!AT59)</f>
        <v>-</v>
      </c>
      <c r="AU59" s="147" t="str">
        <f>IF('3b DTC_SC'!AU59 = "","-",'3b DTC_SC'!AU59)</f>
        <v>-</v>
      </c>
      <c r="AV59" s="147" t="str">
        <f>IF('3b DTC_SC'!AV59 = "","-",'3b DTC_SC'!AV59)</f>
        <v>-</v>
      </c>
      <c r="AW59" s="147" t="str">
        <f>IF('3b DTC_SC'!AW59 = "","-",'3b DTC_SC'!AW59)</f>
        <v>-</v>
      </c>
      <c r="AX59" s="147" t="str">
        <f>IF('3b DTC_SC'!AX59 = "","-",'3b DTC_SC'!AX59)</f>
        <v>-</v>
      </c>
      <c r="AY59" s="147" t="str">
        <f>IF('3b DTC_SC'!AY59 = "","-",'3b DTC_SC'!AY59)</f>
        <v>-</v>
      </c>
      <c r="AZ59" s="147" t="str">
        <f>IF('3b DTC_SC'!AZ59 = "","-",'3b DTC_SC'!AZ59)</f>
        <v>-</v>
      </c>
      <c r="BA59" s="147" t="str">
        <f>IF('3b DTC_SC'!BA59 = "","-",'3b DTC_SC'!BA59)</f>
        <v>-</v>
      </c>
      <c r="BB59" s="147" t="str">
        <f>IF('3b DTC_SC'!BB59 = "","-",'3b DTC_SC'!BB59)</f>
        <v>-</v>
      </c>
      <c r="BC59" s="147" t="str">
        <f>IF('3b DTC_SC'!BC59 = "","-",'3b DTC_SC'!BC59)</f>
        <v>-</v>
      </c>
      <c r="BD59" s="147" t="str">
        <f>IF('3b DTC_SC'!BD59 = "","-",'3b DTC_SC'!BD59)</f>
        <v>-</v>
      </c>
      <c r="BE59" s="147" t="str">
        <f>IF('3b DTC_SC'!BE59 = "","-",'3b DTC_SC'!BE59)</f>
        <v>-</v>
      </c>
      <c r="BF59" s="147" t="str">
        <f>IF('3b DTC_SC'!BF59 = "","-",'3b DTC_SC'!BF59)</f>
        <v>-</v>
      </c>
    </row>
    <row r="60" spans="1:58" x14ac:dyDescent="0.25">
      <c r="A60" s="241" t="s">
        <v>338</v>
      </c>
      <c r="B60" s="278"/>
      <c r="C60" s="281"/>
      <c r="D60" s="281"/>
      <c r="E60" s="281"/>
      <c r="F60" s="17" t="s">
        <v>58</v>
      </c>
      <c r="G60" s="66"/>
      <c r="H60" s="38"/>
      <c r="I60" s="142"/>
      <c r="J60" s="142"/>
      <c r="K60" s="142"/>
      <c r="L60" s="142"/>
      <c r="M60" s="142"/>
      <c r="N60" s="142"/>
      <c r="O60" s="142"/>
      <c r="P60" s="142"/>
      <c r="Q60" s="38"/>
      <c r="R60" s="63">
        <v>602.14</v>
      </c>
      <c r="S60" s="63">
        <v>666.9</v>
      </c>
      <c r="T60" s="63">
        <v>645.09</v>
      </c>
      <c r="U60" s="63">
        <v>645.96</v>
      </c>
      <c r="V60" s="63">
        <v>626.13</v>
      </c>
      <c r="W60" s="63">
        <v>679.2</v>
      </c>
      <c r="X60" s="63">
        <v>736.65</v>
      </c>
      <c r="Y60" s="63">
        <v>1059.3</v>
      </c>
      <c r="Z60" s="63">
        <v>1802.85</v>
      </c>
      <c r="AA60" s="63">
        <v>2292.11</v>
      </c>
      <c r="AB60" s="63">
        <v>1803.11</v>
      </c>
      <c r="AC60" s="63">
        <v>1161.32</v>
      </c>
      <c r="AD60" s="63">
        <v>1076.17</v>
      </c>
      <c r="AE60" s="63">
        <v>1115.68</v>
      </c>
      <c r="AF60" s="63">
        <f>IF('3b DTC_SC'!AF60 = "","-",'3b DTC_SC'!AF60)</f>
        <v>984.81</v>
      </c>
      <c r="AG60" s="147">
        <f>IF('3b DTC_SC'!AG60 = "","-",'3b DTC_SC'!AG60)</f>
        <v>918.18</v>
      </c>
      <c r="AH60" s="147" t="str">
        <f>IF('3b DTC_SC'!AH60 = "","-",'3b DTC_SC'!AH60)</f>
        <v>-</v>
      </c>
      <c r="AI60" s="147" t="str">
        <f>IF('3b DTC_SC'!AI60 = "","-",'3b DTC_SC'!AI60)</f>
        <v>-</v>
      </c>
      <c r="AJ60" s="147" t="str">
        <f>IF('3b DTC_SC'!AJ60 = "","-",'3b DTC_SC'!AJ60)</f>
        <v>-</v>
      </c>
      <c r="AK60" s="147" t="str">
        <f>IF('3b DTC_SC'!AK60 = "","-",'3b DTC_SC'!AK60)</f>
        <v>-</v>
      </c>
      <c r="AL60" s="147" t="str">
        <f>IF('3b DTC_SC'!AL60 = "","-",'3b DTC_SC'!AL60)</f>
        <v>-</v>
      </c>
      <c r="AM60" s="147" t="str">
        <f>IF('3b DTC_SC'!AM60 = "","-",'3b DTC_SC'!AM60)</f>
        <v>-</v>
      </c>
      <c r="AN60" s="147" t="str">
        <f>IF('3b DTC_SC'!AN60 = "","-",'3b DTC_SC'!AN60)</f>
        <v>-</v>
      </c>
      <c r="AO60" s="147" t="str">
        <f>IF('3b DTC_SC'!AO60 = "","-",'3b DTC_SC'!AO60)</f>
        <v>-</v>
      </c>
      <c r="AP60" s="147" t="str">
        <f>IF('3b DTC_SC'!AP60 = "","-",'3b DTC_SC'!AP60)</f>
        <v>-</v>
      </c>
      <c r="AQ60" s="147" t="str">
        <f>IF('3b DTC_SC'!AQ60 = "","-",'3b DTC_SC'!AQ60)</f>
        <v>-</v>
      </c>
      <c r="AR60" s="147" t="str">
        <f>IF('3b DTC_SC'!AR60 = "","-",'3b DTC_SC'!AR60)</f>
        <v>-</v>
      </c>
      <c r="AS60" s="147" t="str">
        <f>IF('3b DTC_SC'!AS60 = "","-",'3b DTC_SC'!AS60)</f>
        <v>-</v>
      </c>
      <c r="AT60" s="147" t="str">
        <f>IF('3b DTC_SC'!AT60 = "","-",'3b DTC_SC'!AT60)</f>
        <v>-</v>
      </c>
      <c r="AU60" s="147" t="str">
        <f>IF('3b DTC_SC'!AU60 = "","-",'3b DTC_SC'!AU60)</f>
        <v>-</v>
      </c>
      <c r="AV60" s="147" t="str">
        <f>IF('3b DTC_SC'!AV60 = "","-",'3b DTC_SC'!AV60)</f>
        <v>-</v>
      </c>
      <c r="AW60" s="147" t="str">
        <f>IF('3b DTC_SC'!AW60 = "","-",'3b DTC_SC'!AW60)</f>
        <v>-</v>
      </c>
      <c r="AX60" s="147" t="str">
        <f>IF('3b DTC_SC'!AX60 = "","-",'3b DTC_SC'!AX60)</f>
        <v>-</v>
      </c>
      <c r="AY60" s="147" t="str">
        <f>IF('3b DTC_SC'!AY60 = "","-",'3b DTC_SC'!AY60)</f>
        <v>-</v>
      </c>
      <c r="AZ60" s="147" t="str">
        <f>IF('3b DTC_SC'!AZ60 = "","-",'3b DTC_SC'!AZ60)</f>
        <v>-</v>
      </c>
      <c r="BA60" s="147" t="str">
        <f>IF('3b DTC_SC'!BA60 = "","-",'3b DTC_SC'!BA60)</f>
        <v>-</v>
      </c>
      <c r="BB60" s="147" t="str">
        <f>IF('3b DTC_SC'!BB60 = "","-",'3b DTC_SC'!BB60)</f>
        <v>-</v>
      </c>
      <c r="BC60" s="147" t="str">
        <f>IF('3b DTC_SC'!BC60 = "","-",'3b DTC_SC'!BC60)</f>
        <v>-</v>
      </c>
      <c r="BD60" s="147" t="str">
        <f>IF('3b DTC_SC'!BD60 = "","-",'3b DTC_SC'!BD60)</f>
        <v>-</v>
      </c>
      <c r="BE60" s="147" t="str">
        <f>IF('3b DTC_SC'!BE60 = "","-",'3b DTC_SC'!BE60)</f>
        <v>-</v>
      </c>
      <c r="BF60" s="147" t="str">
        <f>IF('3b DTC_SC'!BF60 = "","-",'3b DTC_SC'!BF60)</f>
        <v>-</v>
      </c>
    </row>
    <row r="61" spans="1:58" x14ac:dyDescent="0.25">
      <c r="A61" s="241" t="s">
        <v>339</v>
      </c>
      <c r="B61" s="278"/>
      <c r="C61" s="281"/>
      <c r="D61" s="281"/>
      <c r="E61" s="281"/>
      <c r="F61" s="17" t="s">
        <v>59</v>
      </c>
      <c r="G61" s="66"/>
      <c r="H61" s="38"/>
      <c r="I61" s="142"/>
      <c r="J61" s="142"/>
      <c r="K61" s="142"/>
      <c r="L61" s="142"/>
      <c r="M61" s="142"/>
      <c r="N61" s="142"/>
      <c r="O61" s="142"/>
      <c r="P61" s="142"/>
      <c r="Q61" s="38"/>
      <c r="R61" s="63">
        <v>629.20000000000005</v>
      </c>
      <c r="S61" s="63">
        <v>708.87</v>
      </c>
      <c r="T61" s="63">
        <v>686.68</v>
      </c>
      <c r="U61" s="63">
        <v>690.74</v>
      </c>
      <c r="V61" s="63">
        <v>670.55</v>
      </c>
      <c r="W61" s="63">
        <v>722.53</v>
      </c>
      <c r="X61" s="63">
        <v>781.57</v>
      </c>
      <c r="Y61" s="63">
        <v>1106.07</v>
      </c>
      <c r="Z61" s="63">
        <v>1864.33</v>
      </c>
      <c r="AA61" s="63">
        <v>2363.38</v>
      </c>
      <c r="AB61" s="63">
        <v>1861.32</v>
      </c>
      <c r="AC61" s="63">
        <v>1206.3399999999999</v>
      </c>
      <c r="AD61" s="63">
        <v>1119.4100000000001</v>
      </c>
      <c r="AE61" s="63">
        <v>1160.04</v>
      </c>
      <c r="AF61" s="63">
        <f>IF('3b DTC_SC'!AF61 = "","-",'3b DTC_SC'!AF61)</f>
        <v>1043.04</v>
      </c>
      <c r="AG61" s="147">
        <f>IF('3b DTC_SC'!AG61 = "","-",'3b DTC_SC'!AG61)</f>
        <v>974.98</v>
      </c>
      <c r="AH61" s="147" t="str">
        <f>IF('3b DTC_SC'!AH61 = "","-",'3b DTC_SC'!AH61)</f>
        <v>-</v>
      </c>
      <c r="AI61" s="147" t="str">
        <f>IF('3b DTC_SC'!AI61 = "","-",'3b DTC_SC'!AI61)</f>
        <v>-</v>
      </c>
      <c r="AJ61" s="147" t="str">
        <f>IF('3b DTC_SC'!AJ61 = "","-",'3b DTC_SC'!AJ61)</f>
        <v>-</v>
      </c>
      <c r="AK61" s="147" t="str">
        <f>IF('3b DTC_SC'!AK61 = "","-",'3b DTC_SC'!AK61)</f>
        <v>-</v>
      </c>
      <c r="AL61" s="147" t="str">
        <f>IF('3b DTC_SC'!AL61 = "","-",'3b DTC_SC'!AL61)</f>
        <v>-</v>
      </c>
      <c r="AM61" s="147" t="str">
        <f>IF('3b DTC_SC'!AM61 = "","-",'3b DTC_SC'!AM61)</f>
        <v>-</v>
      </c>
      <c r="AN61" s="147" t="str">
        <f>IF('3b DTC_SC'!AN61 = "","-",'3b DTC_SC'!AN61)</f>
        <v>-</v>
      </c>
      <c r="AO61" s="147" t="str">
        <f>IF('3b DTC_SC'!AO61 = "","-",'3b DTC_SC'!AO61)</f>
        <v>-</v>
      </c>
      <c r="AP61" s="147" t="str">
        <f>IF('3b DTC_SC'!AP61 = "","-",'3b DTC_SC'!AP61)</f>
        <v>-</v>
      </c>
      <c r="AQ61" s="147" t="str">
        <f>IF('3b DTC_SC'!AQ61 = "","-",'3b DTC_SC'!AQ61)</f>
        <v>-</v>
      </c>
      <c r="AR61" s="147" t="str">
        <f>IF('3b DTC_SC'!AR61 = "","-",'3b DTC_SC'!AR61)</f>
        <v>-</v>
      </c>
      <c r="AS61" s="147" t="str">
        <f>IF('3b DTC_SC'!AS61 = "","-",'3b DTC_SC'!AS61)</f>
        <v>-</v>
      </c>
      <c r="AT61" s="147" t="str">
        <f>IF('3b DTC_SC'!AT61 = "","-",'3b DTC_SC'!AT61)</f>
        <v>-</v>
      </c>
      <c r="AU61" s="147" t="str">
        <f>IF('3b DTC_SC'!AU61 = "","-",'3b DTC_SC'!AU61)</f>
        <v>-</v>
      </c>
      <c r="AV61" s="147" t="str">
        <f>IF('3b DTC_SC'!AV61 = "","-",'3b DTC_SC'!AV61)</f>
        <v>-</v>
      </c>
      <c r="AW61" s="147" t="str">
        <f>IF('3b DTC_SC'!AW61 = "","-",'3b DTC_SC'!AW61)</f>
        <v>-</v>
      </c>
      <c r="AX61" s="147" t="str">
        <f>IF('3b DTC_SC'!AX61 = "","-",'3b DTC_SC'!AX61)</f>
        <v>-</v>
      </c>
      <c r="AY61" s="147" t="str">
        <f>IF('3b DTC_SC'!AY61 = "","-",'3b DTC_SC'!AY61)</f>
        <v>-</v>
      </c>
      <c r="AZ61" s="147" t="str">
        <f>IF('3b DTC_SC'!AZ61 = "","-",'3b DTC_SC'!AZ61)</f>
        <v>-</v>
      </c>
      <c r="BA61" s="147" t="str">
        <f>IF('3b DTC_SC'!BA61 = "","-",'3b DTC_SC'!BA61)</f>
        <v>-</v>
      </c>
      <c r="BB61" s="147" t="str">
        <f>IF('3b DTC_SC'!BB61 = "","-",'3b DTC_SC'!BB61)</f>
        <v>-</v>
      </c>
      <c r="BC61" s="147" t="str">
        <f>IF('3b DTC_SC'!BC61 = "","-",'3b DTC_SC'!BC61)</f>
        <v>-</v>
      </c>
      <c r="BD61" s="147" t="str">
        <f>IF('3b DTC_SC'!BD61 = "","-",'3b DTC_SC'!BD61)</f>
        <v>-</v>
      </c>
      <c r="BE61" s="147" t="str">
        <f>IF('3b DTC_SC'!BE61 = "","-",'3b DTC_SC'!BE61)</f>
        <v>-</v>
      </c>
      <c r="BF61" s="147" t="str">
        <f>IF('3b DTC_SC'!BF61 = "","-",'3b DTC_SC'!BF61)</f>
        <v>-</v>
      </c>
    </row>
    <row r="62" spans="1:58" x14ac:dyDescent="0.25">
      <c r="A62" s="241" t="s">
        <v>340</v>
      </c>
      <c r="B62" s="278"/>
      <c r="C62" s="281"/>
      <c r="D62" s="281"/>
      <c r="E62" s="281"/>
      <c r="F62" s="17" t="s">
        <v>60</v>
      </c>
      <c r="G62" s="66"/>
      <c r="H62" s="38"/>
      <c r="I62" s="142"/>
      <c r="J62" s="142"/>
      <c r="K62" s="142"/>
      <c r="L62" s="142"/>
      <c r="M62" s="142"/>
      <c r="N62" s="142"/>
      <c r="O62" s="142"/>
      <c r="P62" s="142"/>
      <c r="Q62" s="38"/>
      <c r="R62" s="63">
        <v>589.78</v>
      </c>
      <c r="S62" s="63">
        <v>660.46</v>
      </c>
      <c r="T62" s="63">
        <v>638.45000000000005</v>
      </c>
      <c r="U62" s="63">
        <v>645.47</v>
      </c>
      <c r="V62" s="63">
        <v>625.45000000000005</v>
      </c>
      <c r="W62" s="63">
        <v>684.51</v>
      </c>
      <c r="X62" s="63">
        <v>742.8</v>
      </c>
      <c r="Y62" s="63">
        <v>1051.01</v>
      </c>
      <c r="Z62" s="63">
        <v>1802</v>
      </c>
      <c r="AA62" s="63">
        <v>2295.3000000000002</v>
      </c>
      <c r="AB62" s="63">
        <v>1772.31</v>
      </c>
      <c r="AC62" s="63">
        <v>1122.7</v>
      </c>
      <c r="AD62" s="63">
        <v>1037.81</v>
      </c>
      <c r="AE62" s="63">
        <v>1078.17</v>
      </c>
      <c r="AF62" s="63">
        <f>IF('3b DTC_SC'!AF62 = "","-",'3b DTC_SC'!AF62)</f>
        <v>955.89</v>
      </c>
      <c r="AG62" s="147">
        <f>IF('3b DTC_SC'!AG62 = "","-",'3b DTC_SC'!AG62)</f>
        <v>887.81</v>
      </c>
      <c r="AH62" s="147" t="str">
        <f>IF('3b DTC_SC'!AH62 = "","-",'3b DTC_SC'!AH62)</f>
        <v>-</v>
      </c>
      <c r="AI62" s="147" t="str">
        <f>IF('3b DTC_SC'!AI62 = "","-",'3b DTC_SC'!AI62)</f>
        <v>-</v>
      </c>
      <c r="AJ62" s="147" t="str">
        <f>IF('3b DTC_SC'!AJ62 = "","-",'3b DTC_SC'!AJ62)</f>
        <v>-</v>
      </c>
      <c r="AK62" s="147" t="str">
        <f>IF('3b DTC_SC'!AK62 = "","-",'3b DTC_SC'!AK62)</f>
        <v>-</v>
      </c>
      <c r="AL62" s="147" t="str">
        <f>IF('3b DTC_SC'!AL62 = "","-",'3b DTC_SC'!AL62)</f>
        <v>-</v>
      </c>
      <c r="AM62" s="147" t="str">
        <f>IF('3b DTC_SC'!AM62 = "","-",'3b DTC_SC'!AM62)</f>
        <v>-</v>
      </c>
      <c r="AN62" s="147" t="str">
        <f>IF('3b DTC_SC'!AN62 = "","-",'3b DTC_SC'!AN62)</f>
        <v>-</v>
      </c>
      <c r="AO62" s="147" t="str">
        <f>IF('3b DTC_SC'!AO62 = "","-",'3b DTC_SC'!AO62)</f>
        <v>-</v>
      </c>
      <c r="AP62" s="147" t="str">
        <f>IF('3b DTC_SC'!AP62 = "","-",'3b DTC_SC'!AP62)</f>
        <v>-</v>
      </c>
      <c r="AQ62" s="147" t="str">
        <f>IF('3b DTC_SC'!AQ62 = "","-",'3b DTC_SC'!AQ62)</f>
        <v>-</v>
      </c>
      <c r="AR62" s="147" t="str">
        <f>IF('3b DTC_SC'!AR62 = "","-",'3b DTC_SC'!AR62)</f>
        <v>-</v>
      </c>
      <c r="AS62" s="147" t="str">
        <f>IF('3b DTC_SC'!AS62 = "","-",'3b DTC_SC'!AS62)</f>
        <v>-</v>
      </c>
      <c r="AT62" s="147" t="str">
        <f>IF('3b DTC_SC'!AT62 = "","-",'3b DTC_SC'!AT62)</f>
        <v>-</v>
      </c>
      <c r="AU62" s="147" t="str">
        <f>IF('3b DTC_SC'!AU62 = "","-",'3b DTC_SC'!AU62)</f>
        <v>-</v>
      </c>
      <c r="AV62" s="147" t="str">
        <f>IF('3b DTC_SC'!AV62 = "","-",'3b DTC_SC'!AV62)</f>
        <v>-</v>
      </c>
      <c r="AW62" s="147" t="str">
        <f>IF('3b DTC_SC'!AW62 = "","-",'3b DTC_SC'!AW62)</f>
        <v>-</v>
      </c>
      <c r="AX62" s="147" t="str">
        <f>IF('3b DTC_SC'!AX62 = "","-",'3b DTC_SC'!AX62)</f>
        <v>-</v>
      </c>
      <c r="AY62" s="147" t="str">
        <f>IF('3b DTC_SC'!AY62 = "","-",'3b DTC_SC'!AY62)</f>
        <v>-</v>
      </c>
      <c r="AZ62" s="147" t="str">
        <f>IF('3b DTC_SC'!AZ62 = "","-",'3b DTC_SC'!AZ62)</f>
        <v>-</v>
      </c>
      <c r="BA62" s="147" t="str">
        <f>IF('3b DTC_SC'!BA62 = "","-",'3b DTC_SC'!BA62)</f>
        <v>-</v>
      </c>
      <c r="BB62" s="147" t="str">
        <f>IF('3b DTC_SC'!BB62 = "","-",'3b DTC_SC'!BB62)</f>
        <v>-</v>
      </c>
      <c r="BC62" s="147" t="str">
        <f>IF('3b DTC_SC'!BC62 = "","-",'3b DTC_SC'!BC62)</f>
        <v>-</v>
      </c>
      <c r="BD62" s="147" t="str">
        <f>IF('3b DTC_SC'!BD62 = "","-",'3b DTC_SC'!BD62)</f>
        <v>-</v>
      </c>
      <c r="BE62" s="147" t="str">
        <f>IF('3b DTC_SC'!BE62 = "","-",'3b DTC_SC'!BE62)</f>
        <v>-</v>
      </c>
      <c r="BF62" s="147" t="str">
        <f>IF('3b DTC_SC'!BF62 = "","-",'3b DTC_SC'!BF62)</f>
        <v>-</v>
      </c>
    </row>
    <row r="63" spans="1:58" x14ac:dyDescent="0.25">
      <c r="A63" s="241" t="s">
        <v>341</v>
      </c>
      <c r="B63" s="278"/>
      <c r="C63" s="281"/>
      <c r="D63" s="281"/>
      <c r="E63" s="281"/>
      <c r="F63" s="17" t="s">
        <v>61</v>
      </c>
      <c r="G63" s="66"/>
      <c r="H63" s="38"/>
      <c r="I63" s="142"/>
      <c r="J63" s="142"/>
      <c r="K63" s="142"/>
      <c r="L63" s="142"/>
      <c r="M63" s="142"/>
      <c r="N63" s="142"/>
      <c r="O63" s="142"/>
      <c r="P63" s="142"/>
      <c r="Q63" s="38"/>
      <c r="R63" s="63">
        <v>614.88</v>
      </c>
      <c r="S63" s="63">
        <v>685.64</v>
      </c>
      <c r="T63" s="63">
        <v>664.05</v>
      </c>
      <c r="U63" s="63">
        <v>669.89</v>
      </c>
      <c r="V63" s="63">
        <v>650.22</v>
      </c>
      <c r="W63" s="63">
        <v>711.48</v>
      </c>
      <c r="X63" s="63">
        <v>769.9</v>
      </c>
      <c r="Y63" s="63">
        <v>1081.28</v>
      </c>
      <c r="Z63" s="63">
        <v>1821.86</v>
      </c>
      <c r="AA63" s="63">
        <v>2309.13</v>
      </c>
      <c r="AB63" s="63">
        <v>1789.53</v>
      </c>
      <c r="AC63" s="63">
        <v>1146.69</v>
      </c>
      <c r="AD63" s="63">
        <v>1060.71</v>
      </c>
      <c r="AE63" s="63">
        <v>1100.5999999999999</v>
      </c>
      <c r="AF63" s="63">
        <f>IF('3b DTC_SC'!AF63 = "","-",'3b DTC_SC'!AF63)</f>
        <v>1004.78</v>
      </c>
      <c r="AG63" s="147">
        <f>IF('3b DTC_SC'!AG63 = "","-",'3b DTC_SC'!AG63)</f>
        <v>937.73</v>
      </c>
      <c r="AH63" s="147" t="str">
        <f>IF('3b DTC_SC'!AH63 = "","-",'3b DTC_SC'!AH63)</f>
        <v>-</v>
      </c>
      <c r="AI63" s="147" t="str">
        <f>IF('3b DTC_SC'!AI63 = "","-",'3b DTC_SC'!AI63)</f>
        <v>-</v>
      </c>
      <c r="AJ63" s="147" t="str">
        <f>IF('3b DTC_SC'!AJ63 = "","-",'3b DTC_SC'!AJ63)</f>
        <v>-</v>
      </c>
      <c r="AK63" s="147" t="str">
        <f>IF('3b DTC_SC'!AK63 = "","-",'3b DTC_SC'!AK63)</f>
        <v>-</v>
      </c>
      <c r="AL63" s="147" t="str">
        <f>IF('3b DTC_SC'!AL63 = "","-",'3b DTC_SC'!AL63)</f>
        <v>-</v>
      </c>
      <c r="AM63" s="147" t="str">
        <f>IF('3b DTC_SC'!AM63 = "","-",'3b DTC_SC'!AM63)</f>
        <v>-</v>
      </c>
      <c r="AN63" s="147" t="str">
        <f>IF('3b DTC_SC'!AN63 = "","-",'3b DTC_SC'!AN63)</f>
        <v>-</v>
      </c>
      <c r="AO63" s="147" t="str">
        <f>IF('3b DTC_SC'!AO63 = "","-",'3b DTC_SC'!AO63)</f>
        <v>-</v>
      </c>
      <c r="AP63" s="147" t="str">
        <f>IF('3b DTC_SC'!AP63 = "","-",'3b DTC_SC'!AP63)</f>
        <v>-</v>
      </c>
      <c r="AQ63" s="147" t="str">
        <f>IF('3b DTC_SC'!AQ63 = "","-",'3b DTC_SC'!AQ63)</f>
        <v>-</v>
      </c>
      <c r="AR63" s="147" t="str">
        <f>IF('3b DTC_SC'!AR63 = "","-",'3b DTC_SC'!AR63)</f>
        <v>-</v>
      </c>
      <c r="AS63" s="147" t="str">
        <f>IF('3b DTC_SC'!AS63 = "","-",'3b DTC_SC'!AS63)</f>
        <v>-</v>
      </c>
      <c r="AT63" s="147" t="str">
        <f>IF('3b DTC_SC'!AT63 = "","-",'3b DTC_SC'!AT63)</f>
        <v>-</v>
      </c>
      <c r="AU63" s="147" t="str">
        <f>IF('3b DTC_SC'!AU63 = "","-",'3b DTC_SC'!AU63)</f>
        <v>-</v>
      </c>
      <c r="AV63" s="147" t="str">
        <f>IF('3b DTC_SC'!AV63 = "","-",'3b DTC_SC'!AV63)</f>
        <v>-</v>
      </c>
      <c r="AW63" s="147" t="str">
        <f>IF('3b DTC_SC'!AW63 = "","-",'3b DTC_SC'!AW63)</f>
        <v>-</v>
      </c>
      <c r="AX63" s="147" t="str">
        <f>IF('3b DTC_SC'!AX63 = "","-",'3b DTC_SC'!AX63)</f>
        <v>-</v>
      </c>
      <c r="AY63" s="147" t="str">
        <f>IF('3b DTC_SC'!AY63 = "","-",'3b DTC_SC'!AY63)</f>
        <v>-</v>
      </c>
      <c r="AZ63" s="147" t="str">
        <f>IF('3b DTC_SC'!AZ63 = "","-",'3b DTC_SC'!AZ63)</f>
        <v>-</v>
      </c>
      <c r="BA63" s="147" t="str">
        <f>IF('3b DTC_SC'!BA63 = "","-",'3b DTC_SC'!BA63)</f>
        <v>-</v>
      </c>
      <c r="BB63" s="147" t="str">
        <f>IF('3b DTC_SC'!BB63 = "","-",'3b DTC_SC'!BB63)</f>
        <v>-</v>
      </c>
      <c r="BC63" s="147" t="str">
        <f>IF('3b DTC_SC'!BC63 = "","-",'3b DTC_SC'!BC63)</f>
        <v>-</v>
      </c>
      <c r="BD63" s="147" t="str">
        <f>IF('3b DTC_SC'!BD63 = "","-",'3b DTC_SC'!BD63)</f>
        <v>-</v>
      </c>
      <c r="BE63" s="147" t="str">
        <f>IF('3b DTC_SC'!BE63 = "","-",'3b DTC_SC'!BE63)</f>
        <v>-</v>
      </c>
      <c r="BF63" s="147" t="str">
        <f>IF('3b DTC_SC'!BF63 = "","-",'3b DTC_SC'!BF63)</f>
        <v>-</v>
      </c>
    </row>
    <row r="64" spans="1:58" x14ac:dyDescent="0.25">
      <c r="A64" s="241" t="s">
        <v>342</v>
      </c>
      <c r="B64" s="278"/>
      <c r="C64" s="281"/>
      <c r="D64" s="281"/>
      <c r="E64" s="281"/>
      <c r="F64" s="17" t="s">
        <v>62</v>
      </c>
      <c r="G64" s="66"/>
      <c r="H64" s="38"/>
      <c r="I64" s="142"/>
      <c r="J64" s="142"/>
      <c r="K64" s="142"/>
      <c r="L64" s="142"/>
      <c r="M64" s="142"/>
      <c r="N64" s="142"/>
      <c r="O64" s="142"/>
      <c r="P64" s="142"/>
      <c r="Q64" s="38"/>
      <c r="R64" s="63">
        <v>606.65</v>
      </c>
      <c r="S64" s="63">
        <v>676.03</v>
      </c>
      <c r="T64" s="63">
        <v>654.21</v>
      </c>
      <c r="U64" s="63">
        <v>654.46</v>
      </c>
      <c r="V64" s="63">
        <v>634.75</v>
      </c>
      <c r="W64" s="63">
        <v>690.16</v>
      </c>
      <c r="X64" s="63">
        <v>748.46</v>
      </c>
      <c r="Y64" s="63">
        <v>1059.96</v>
      </c>
      <c r="Z64" s="63">
        <v>1800.15</v>
      </c>
      <c r="AA64" s="63">
        <v>2287.14</v>
      </c>
      <c r="AB64" s="63">
        <v>1770.51</v>
      </c>
      <c r="AC64" s="63">
        <v>1128.0999999999999</v>
      </c>
      <c r="AD64" s="63">
        <v>1042.54</v>
      </c>
      <c r="AE64" s="63">
        <v>1082.3900000000001</v>
      </c>
      <c r="AF64" s="63">
        <f>IF('3b DTC_SC'!AF64 = "","-",'3b DTC_SC'!AF64)</f>
        <v>977.9</v>
      </c>
      <c r="AG64" s="147">
        <f>IF('3b DTC_SC'!AG64 = "","-",'3b DTC_SC'!AG64)</f>
        <v>910.54</v>
      </c>
      <c r="AH64" s="147" t="str">
        <f>IF('3b DTC_SC'!AH64 = "","-",'3b DTC_SC'!AH64)</f>
        <v>-</v>
      </c>
      <c r="AI64" s="147" t="str">
        <f>IF('3b DTC_SC'!AI64 = "","-",'3b DTC_SC'!AI64)</f>
        <v>-</v>
      </c>
      <c r="AJ64" s="147" t="str">
        <f>IF('3b DTC_SC'!AJ64 = "","-",'3b DTC_SC'!AJ64)</f>
        <v>-</v>
      </c>
      <c r="AK64" s="147" t="str">
        <f>IF('3b DTC_SC'!AK64 = "","-",'3b DTC_SC'!AK64)</f>
        <v>-</v>
      </c>
      <c r="AL64" s="147" t="str">
        <f>IF('3b DTC_SC'!AL64 = "","-",'3b DTC_SC'!AL64)</f>
        <v>-</v>
      </c>
      <c r="AM64" s="147" t="str">
        <f>IF('3b DTC_SC'!AM64 = "","-",'3b DTC_SC'!AM64)</f>
        <v>-</v>
      </c>
      <c r="AN64" s="147" t="str">
        <f>IF('3b DTC_SC'!AN64 = "","-",'3b DTC_SC'!AN64)</f>
        <v>-</v>
      </c>
      <c r="AO64" s="147" t="str">
        <f>IF('3b DTC_SC'!AO64 = "","-",'3b DTC_SC'!AO64)</f>
        <v>-</v>
      </c>
      <c r="AP64" s="147" t="str">
        <f>IF('3b DTC_SC'!AP64 = "","-",'3b DTC_SC'!AP64)</f>
        <v>-</v>
      </c>
      <c r="AQ64" s="147" t="str">
        <f>IF('3b DTC_SC'!AQ64 = "","-",'3b DTC_SC'!AQ64)</f>
        <v>-</v>
      </c>
      <c r="AR64" s="147" t="str">
        <f>IF('3b DTC_SC'!AR64 = "","-",'3b DTC_SC'!AR64)</f>
        <v>-</v>
      </c>
      <c r="AS64" s="147" t="str">
        <f>IF('3b DTC_SC'!AS64 = "","-",'3b DTC_SC'!AS64)</f>
        <v>-</v>
      </c>
      <c r="AT64" s="147" t="str">
        <f>IF('3b DTC_SC'!AT64 = "","-",'3b DTC_SC'!AT64)</f>
        <v>-</v>
      </c>
      <c r="AU64" s="147" t="str">
        <f>IF('3b DTC_SC'!AU64 = "","-",'3b DTC_SC'!AU64)</f>
        <v>-</v>
      </c>
      <c r="AV64" s="147" t="str">
        <f>IF('3b DTC_SC'!AV64 = "","-",'3b DTC_SC'!AV64)</f>
        <v>-</v>
      </c>
      <c r="AW64" s="147" t="str">
        <f>IF('3b DTC_SC'!AW64 = "","-",'3b DTC_SC'!AW64)</f>
        <v>-</v>
      </c>
      <c r="AX64" s="147" t="str">
        <f>IF('3b DTC_SC'!AX64 = "","-",'3b DTC_SC'!AX64)</f>
        <v>-</v>
      </c>
      <c r="AY64" s="147" t="str">
        <f>IF('3b DTC_SC'!AY64 = "","-",'3b DTC_SC'!AY64)</f>
        <v>-</v>
      </c>
      <c r="AZ64" s="147" t="str">
        <f>IF('3b DTC_SC'!AZ64 = "","-",'3b DTC_SC'!AZ64)</f>
        <v>-</v>
      </c>
      <c r="BA64" s="147" t="str">
        <f>IF('3b DTC_SC'!BA64 = "","-",'3b DTC_SC'!BA64)</f>
        <v>-</v>
      </c>
      <c r="BB64" s="147" t="str">
        <f>IF('3b DTC_SC'!BB64 = "","-",'3b DTC_SC'!BB64)</f>
        <v>-</v>
      </c>
      <c r="BC64" s="147" t="str">
        <f>IF('3b DTC_SC'!BC64 = "","-",'3b DTC_SC'!BC64)</f>
        <v>-</v>
      </c>
      <c r="BD64" s="147" t="str">
        <f>IF('3b DTC_SC'!BD64 = "","-",'3b DTC_SC'!BD64)</f>
        <v>-</v>
      </c>
      <c r="BE64" s="147" t="str">
        <f>IF('3b DTC_SC'!BE64 = "","-",'3b DTC_SC'!BE64)</f>
        <v>-</v>
      </c>
      <c r="BF64" s="147" t="str">
        <f>IF('3b DTC_SC'!BF64 = "","-",'3b DTC_SC'!BF64)</f>
        <v>-</v>
      </c>
    </row>
    <row r="65" spans="1:58" x14ac:dyDescent="0.25">
      <c r="A65" s="241" t="s">
        <v>343</v>
      </c>
      <c r="B65" s="278"/>
      <c r="C65" s="281"/>
      <c r="D65" s="281"/>
      <c r="E65" s="281"/>
      <c r="F65" s="17" t="s">
        <v>63</v>
      </c>
      <c r="G65" s="66"/>
      <c r="H65" s="38"/>
      <c r="I65" s="142"/>
      <c r="J65" s="142"/>
      <c r="K65" s="142"/>
      <c r="L65" s="142"/>
      <c r="M65" s="142"/>
      <c r="N65" s="142"/>
      <c r="O65" s="142"/>
      <c r="P65" s="142"/>
      <c r="Q65" s="38"/>
      <c r="R65" s="63">
        <v>592.01</v>
      </c>
      <c r="S65" s="63">
        <v>655.04999999999995</v>
      </c>
      <c r="T65" s="63">
        <v>633.65</v>
      </c>
      <c r="U65" s="63">
        <v>634.74</v>
      </c>
      <c r="V65" s="63">
        <v>615.28</v>
      </c>
      <c r="W65" s="63">
        <v>673.43</v>
      </c>
      <c r="X65" s="63">
        <v>730.31</v>
      </c>
      <c r="Y65" s="63">
        <v>1034.82</v>
      </c>
      <c r="Z65" s="63">
        <v>1761.76</v>
      </c>
      <c r="AA65" s="63">
        <v>2239.7800000000002</v>
      </c>
      <c r="AB65" s="63">
        <v>1745.67</v>
      </c>
      <c r="AC65" s="63">
        <v>1113.94</v>
      </c>
      <c r="AD65" s="63">
        <v>1030.57</v>
      </c>
      <c r="AE65" s="63">
        <v>1069.6099999999999</v>
      </c>
      <c r="AF65" s="63">
        <f>IF('3b DTC_SC'!AF65 = "","-",'3b DTC_SC'!AF65)</f>
        <v>953.28</v>
      </c>
      <c r="AG65" s="147">
        <f>IF('3b DTC_SC'!AG65 = "","-",'3b DTC_SC'!AG65)</f>
        <v>887.39</v>
      </c>
      <c r="AH65" s="147" t="str">
        <f>IF('3b DTC_SC'!AH65 = "","-",'3b DTC_SC'!AH65)</f>
        <v>-</v>
      </c>
      <c r="AI65" s="147" t="str">
        <f>IF('3b DTC_SC'!AI65 = "","-",'3b DTC_SC'!AI65)</f>
        <v>-</v>
      </c>
      <c r="AJ65" s="147" t="str">
        <f>IF('3b DTC_SC'!AJ65 = "","-",'3b DTC_SC'!AJ65)</f>
        <v>-</v>
      </c>
      <c r="AK65" s="147" t="str">
        <f>IF('3b DTC_SC'!AK65 = "","-",'3b DTC_SC'!AK65)</f>
        <v>-</v>
      </c>
      <c r="AL65" s="147" t="str">
        <f>IF('3b DTC_SC'!AL65 = "","-",'3b DTC_SC'!AL65)</f>
        <v>-</v>
      </c>
      <c r="AM65" s="147" t="str">
        <f>IF('3b DTC_SC'!AM65 = "","-",'3b DTC_SC'!AM65)</f>
        <v>-</v>
      </c>
      <c r="AN65" s="147" t="str">
        <f>IF('3b DTC_SC'!AN65 = "","-",'3b DTC_SC'!AN65)</f>
        <v>-</v>
      </c>
      <c r="AO65" s="147" t="str">
        <f>IF('3b DTC_SC'!AO65 = "","-",'3b DTC_SC'!AO65)</f>
        <v>-</v>
      </c>
      <c r="AP65" s="147" t="str">
        <f>IF('3b DTC_SC'!AP65 = "","-",'3b DTC_SC'!AP65)</f>
        <v>-</v>
      </c>
      <c r="AQ65" s="147" t="str">
        <f>IF('3b DTC_SC'!AQ65 = "","-",'3b DTC_SC'!AQ65)</f>
        <v>-</v>
      </c>
      <c r="AR65" s="147" t="str">
        <f>IF('3b DTC_SC'!AR65 = "","-",'3b DTC_SC'!AR65)</f>
        <v>-</v>
      </c>
      <c r="AS65" s="147" t="str">
        <f>IF('3b DTC_SC'!AS65 = "","-",'3b DTC_SC'!AS65)</f>
        <v>-</v>
      </c>
      <c r="AT65" s="147" t="str">
        <f>IF('3b DTC_SC'!AT65 = "","-",'3b DTC_SC'!AT65)</f>
        <v>-</v>
      </c>
      <c r="AU65" s="147" t="str">
        <f>IF('3b DTC_SC'!AU65 = "","-",'3b DTC_SC'!AU65)</f>
        <v>-</v>
      </c>
      <c r="AV65" s="147" t="str">
        <f>IF('3b DTC_SC'!AV65 = "","-",'3b DTC_SC'!AV65)</f>
        <v>-</v>
      </c>
      <c r="AW65" s="147" t="str">
        <f>IF('3b DTC_SC'!AW65 = "","-",'3b DTC_SC'!AW65)</f>
        <v>-</v>
      </c>
      <c r="AX65" s="147" t="str">
        <f>IF('3b DTC_SC'!AX65 = "","-",'3b DTC_SC'!AX65)</f>
        <v>-</v>
      </c>
      <c r="AY65" s="147" t="str">
        <f>IF('3b DTC_SC'!AY65 = "","-",'3b DTC_SC'!AY65)</f>
        <v>-</v>
      </c>
      <c r="AZ65" s="147" t="str">
        <f>IF('3b DTC_SC'!AZ65 = "","-",'3b DTC_SC'!AZ65)</f>
        <v>-</v>
      </c>
      <c r="BA65" s="147" t="str">
        <f>IF('3b DTC_SC'!BA65 = "","-",'3b DTC_SC'!BA65)</f>
        <v>-</v>
      </c>
      <c r="BB65" s="147" t="str">
        <f>IF('3b DTC_SC'!BB65 = "","-",'3b DTC_SC'!BB65)</f>
        <v>-</v>
      </c>
      <c r="BC65" s="147" t="str">
        <f>IF('3b DTC_SC'!BC65 = "","-",'3b DTC_SC'!BC65)</f>
        <v>-</v>
      </c>
      <c r="BD65" s="147" t="str">
        <f>IF('3b DTC_SC'!BD65 = "","-",'3b DTC_SC'!BD65)</f>
        <v>-</v>
      </c>
      <c r="BE65" s="147" t="str">
        <f>IF('3b DTC_SC'!BE65 = "","-",'3b DTC_SC'!BE65)</f>
        <v>-</v>
      </c>
      <c r="BF65" s="147" t="str">
        <f>IF('3b DTC_SC'!BF65 = "","-",'3b DTC_SC'!BF65)</f>
        <v>-</v>
      </c>
    </row>
    <row r="66" spans="1:58" x14ac:dyDescent="0.25">
      <c r="A66" s="241" t="s">
        <v>344</v>
      </c>
      <c r="B66" s="278"/>
      <c r="C66" s="281"/>
      <c r="D66" s="281"/>
      <c r="E66" s="281"/>
      <c r="F66" s="17" t="s">
        <v>64</v>
      </c>
      <c r="G66" s="66"/>
      <c r="H66" s="38"/>
      <c r="I66" s="142"/>
      <c r="J66" s="142"/>
      <c r="K66" s="142"/>
      <c r="L66" s="142"/>
      <c r="M66" s="142"/>
      <c r="N66" s="142"/>
      <c r="O66" s="142"/>
      <c r="P66" s="142"/>
      <c r="Q66" s="38"/>
      <c r="R66" s="63">
        <v>606.52</v>
      </c>
      <c r="S66" s="63">
        <v>668.93</v>
      </c>
      <c r="T66" s="63">
        <v>647.29</v>
      </c>
      <c r="U66" s="63">
        <v>644.35</v>
      </c>
      <c r="V66" s="63">
        <v>624.54</v>
      </c>
      <c r="W66" s="63">
        <v>685.73</v>
      </c>
      <c r="X66" s="63">
        <v>743.71</v>
      </c>
      <c r="Y66" s="63">
        <v>1054.5899999999999</v>
      </c>
      <c r="Z66" s="63">
        <v>1796.16</v>
      </c>
      <c r="AA66" s="63">
        <v>2283.96</v>
      </c>
      <c r="AB66" s="63">
        <v>1771.83</v>
      </c>
      <c r="AC66" s="63">
        <v>1131.24</v>
      </c>
      <c r="AD66" s="63">
        <v>1046.8900000000001</v>
      </c>
      <c r="AE66" s="63">
        <v>1086.3599999999999</v>
      </c>
      <c r="AF66" s="63">
        <f>IF('3b DTC_SC'!AF66 = "","-",'3b DTC_SC'!AF66)</f>
        <v>979.36</v>
      </c>
      <c r="AG66" s="147">
        <f>IF('3b DTC_SC'!AG66 = "","-",'3b DTC_SC'!AG66)</f>
        <v>912.62</v>
      </c>
      <c r="AH66" s="147" t="str">
        <f>IF('3b DTC_SC'!AH66 = "","-",'3b DTC_SC'!AH66)</f>
        <v>-</v>
      </c>
      <c r="AI66" s="147" t="str">
        <f>IF('3b DTC_SC'!AI66 = "","-",'3b DTC_SC'!AI66)</f>
        <v>-</v>
      </c>
      <c r="AJ66" s="147" t="str">
        <f>IF('3b DTC_SC'!AJ66 = "","-",'3b DTC_SC'!AJ66)</f>
        <v>-</v>
      </c>
      <c r="AK66" s="147" t="str">
        <f>IF('3b DTC_SC'!AK66 = "","-",'3b DTC_SC'!AK66)</f>
        <v>-</v>
      </c>
      <c r="AL66" s="147" t="str">
        <f>IF('3b DTC_SC'!AL66 = "","-",'3b DTC_SC'!AL66)</f>
        <v>-</v>
      </c>
      <c r="AM66" s="147" t="str">
        <f>IF('3b DTC_SC'!AM66 = "","-",'3b DTC_SC'!AM66)</f>
        <v>-</v>
      </c>
      <c r="AN66" s="147" t="str">
        <f>IF('3b DTC_SC'!AN66 = "","-",'3b DTC_SC'!AN66)</f>
        <v>-</v>
      </c>
      <c r="AO66" s="147" t="str">
        <f>IF('3b DTC_SC'!AO66 = "","-",'3b DTC_SC'!AO66)</f>
        <v>-</v>
      </c>
      <c r="AP66" s="147" t="str">
        <f>IF('3b DTC_SC'!AP66 = "","-",'3b DTC_SC'!AP66)</f>
        <v>-</v>
      </c>
      <c r="AQ66" s="147" t="str">
        <f>IF('3b DTC_SC'!AQ66 = "","-",'3b DTC_SC'!AQ66)</f>
        <v>-</v>
      </c>
      <c r="AR66" s="147" t="str">
        <f>IF('3b DTC_SC'!AR66 = "","-",'3b DTC_SC'!AR66)</f>
        <v>-</v>
      </c>
      <c r="AS66" s="147" t="str">
        <f>IF('3b DTC_SC'!AS66 = "","-",'3b DTC_SC'!AS66)</f>
        <v>-</v>
      </c>
      <c r="AT66" s="147" t="str">
        <f>IF('3b DTC_SC'!AT66 = "","-",'3b DTC_SC'!AT66)</f>
        <v>-</v>
      </c>
      <c r="AU66" s="147" t="str">
        <f>IF('3b DTC_SC'!AU66 = "","-",'3b DTC_SC'!AU66)</f>
        <v>-</v>
      </c>
      <c r="AV66" s="147" t="str">
        <f>IF('3b DTC_SC'!AV66 = "","-",'3b DTC_SC'!AV66)</f>
        <v>-</v>
      </c>
      <c r="AW66" s="147" t="str">
        <f>IF('3b DTC_SC'!AW66 = "","-",'3b DTC_SC'!AW66)</f>
        <v>-</v>
      </c>
      <c r="AX66" s="147" t="str">
        <f>IF('3b DTC_SC'!AX66 = "","-",'3b DTC_SC'!AX66)</f>
        <v>-</v>
      </c>
      <c r="AY66" s="147" t="str">
        <f>IF('3b DTC_SC'!AY66 = "","-",'3b DTC_SC'!AY66)</f>
        <v>-</v>
      </c>
      <c r="AZ66" s="147" t="str">
        <f>IF('3b DTC_SC'!AZ66 = "","-",'3b DTC_SC'!AZ66)</f>
        <v>-</v>
      </c>
      <c r="BA66" s="147" t="str">
        <f>IF('3b DTC_SC'!BA66 = "","-",'3b DTC_SC'!BA66)</f>
        <v>-</v>
      </c>
      <c r="BB66" s="147" t="str">
        <f>IF('3b DTC_SC'!BB66 = "","-",'3b DTC_SC'!BB66)</f>
        <v>-</v>
      </c>
      <c r="BC66" s="147" t="str">
        <f>IF('3b DTC_SC'!BC66 = "","-",'3b DTC_SC'!BC66)</f>
        <v>-</v>
      </c>
      <c r="BD66" s="147" t="str">
        <f>IF('3b DTC_SC'!BD66 = "","-",'3b DTC_SC'!BD66)</f>
        <v>-</v>
      </c>
      <c r="BE66" s="147" t="str">
        <f>IF('3b DTC_SC'!BE66 = "","-",'3b DTC_SC'!BE66)</f>
        <v>-</v>
      </c>
      <c r="BF66" s="147" t="str">
        <f>IF('3b DTC_SC'!BF66 = "","-",'3b DTC_SC'!BF66)</f>
        <v>-</v>
      </c>
    </row>
    <row r="67" spans="1:58" x14ac:dyDescent="0.25">
      <c r="A67" s="241" t="s">
        <v>345</v>
      </c>
      <c r="B67" s="278"/>
      <c r="C67" s="281"/>
      <c r="D67" s="281"/>
      <c r="E67" s="281"/>
      <c r="F67" s="17" t="s">
        <v>65</v>
      </c>
      <c r="G67" s="66"/>
      <c r="H67" s="38"/>
      <c r="I67" s="142"/>
      <c r="J67" s="142"/>
      <c r="K67" s="142"/>
      <c r="L67" s="142"/>
      <c r="M67" s="142"/>
      <c r="N67" s="142"/>
      <c r="O67" s="142"/>
      <c r="P67" s="142"/>
      <c r="Q67" s="38"/>
      <c r="R67" s="63">
        <v>628.54</v>
      </c>
      <c r="S67" s="63">
        <v>692.43</v>
      </c>
      <c r="T67" s="63">
        <v>671.08</v>
      </c>
      <c r="U67" s="63">
        <v>673.18</v>
      </c>
      <c r="V67" s="63">
        <v>653.70000000000005</v>
      </c>
      <c r="W67" s="63">
        <v>719.82</v>
      </c>
      <c r="X67" s="63">
        <v>777.41</v>
      </c>
      <c r="Y67" s="63">
        <v>1084.32</v>
      </c>
      <c r="Z67" s="63">
        <v>1813.13</v>
      </c>
      <c r="AA67" s="63">
        <v>2292.69</v>
      </c>
      <c r="AB67" s="63">
        <v>1786.98</v>
      </c>
      <c r="AC67" s="63">
        <v>1157.6400000000001</v>
      </c>
      <c r="AD67" s="63">
        <v>1073.08</v>
      </c>
      <c r="AE67" s="63">
        <v>1111.57</v>
      </c>
      <c r="AF67" s="63">
        <f>IF('3b DTC_SC'!AF67 = "","-",'3b DTC_SC'!AF67)</f>
        <v>1008.38</v>
      </c>
      <c r="AG67" s="147">
        <f>IF('3b DTC_SC'!AG67 = "","-",'3b DTC_SC'!AG67)</f>
        <v>942.95</v>
      </c>
      <c r="AH67" s="147" t="str">
        <f>IF('3b DTC_SC'!AH67 = "","-",'3b DTC_SC'!AH67)</f>
        <v>-</v>
      </c>
      <c r="AI67" s="147" t="str">
        <f>IF('3b DTC_SC'!AI67 = "","-",'3b DTC_SC'!AI67)</f>
        <v>-</v>
      </c>
      <c r="AJ67" s="147" t="str">
        <f>IF('3b DTC_SC'!AJ67 = "","-",'3b DTC_SC'!AJ67)</f>
        <v>-</v>
      </c>
      <c r="AK67" s="147" t="str">
        <f>IF('3b DTC_SC'!AK67 = "","-",'3b DTC_SC'!AK67)</f>
        <v>-</v>
      </c>
      <c r="AL67" s="147" t="str">
        <f>IF('3b DTC_SC'!AL67 = "","-",'3b DTC_SC'!AL67)</f>
        <v>-</v>
      </c>
      <c r="AM67" s="147" t="str">
        <f>IF('3b DTC_SC'!AM67 = "","-",'3b DTC_SC'!AM67)</f>
        <v>-</v>
      </c>
      <c r="AN67" s="147" t="str">
        <f>IF('3b DTC_SC'!AN67 = "","-",'3b DTC_SC'!AN67)</f>
        <v>-</v>
      </c>
      <c r="AO67" s="147" t="str">
        <f>IF('3b DTC_SC'!AO67 = "","-",'3b DTC_SC'!AO67)</f>
        <v>-</v>
      </c>
      <c r="AP67" s="147" t="str">
        <f>IF('3b DTC_SC'!AP67 = "","-",'3b DTC_SC'!AP67)</f>
        <v>-</v>
      </c>
      <c r="AQ67" s="147" t="str">
        <f>IF('3b DTC_SC'!AQ67 = "","-",'3b DTC_SC'!AQ67)</f>
        <v>-</v>
      </c>
      <c r="AR67" s="147" t="str">
        <f>IF('3b DTC_SC'!AR67 = "","-",'3b DTC_SC'!AR67)</f>
        <v>-</v>
      </c>
      <c r="AS67" s="147" t="str">
        <f>IF('3b DTC_SC'!AS67 = "","-",'3b DTC_SC'!AS67)</f>
        <v>-</v>
      </c>
      <c r="AT67" s="147" t="str">
        <f>IF('3b DTC_SC'!AT67 = "","-",'3b DTC_SC'!AT67)</f>
        <v>-</v>
      </c>
      <c r="AU67" s="147" t="str">
        <f>IF('3b DTC_SC'!AU67 = "","-",'3b DTC_SC'!AU67)</f>
        <v>-</v>
      </c>
      <c r="AV67" s="147" t="str">
        <f>IF('3b DTC_SC'!AV67 = "","-",'3b DTC_SC'!AV67)</f>
        <v>-</v>
      </c>
      <c r="AW67" s="147" t="str">
        <f>IF('3b DTC_SC'!AW67 = "","-",'3b DTC_SC'!AW67)</f>
        <v>-</v>
      </c>
      <c r="AX67" s="147" t="str">
        <f>IF('3b DTC_SC'!AX67 = "","-",'3b DTC_SC'!AX67)</f>
        <v>-</v>
      </c>
      <c r="AY67" s="147" t="str">
        <f>IF('3b DTC_SC'!AY67 = "","-",'3b DTC_SC'!AY67)</f>
        <v>-</v>
      </c>
      <c r="AZ67" s="147" t="str">
        <f>IF('3b DTC_SC'!AZ67 = "","-",'3b DTC_SC'!AZ67)</f>
        <v>-</v>
      </c>
      <c r="BA67" s="147" t="str">
        <f>IF('3b DTC_SC'!BA67 = "","-",'3b DTC_SC'!BA67)</f>
        <v>-</v>
      </c>
      <c r="BB67" s="147" t="str">
        <f>IF('3b DTC_SC'!BB67 = "","-",'3b DTC_SC'!BB67)</f>
        <v>-</v>
      </c>
      <c r="BC67" s="147" t="str">
        <f>IF('3b DTC_SC'!BC67 = "","-",'3b DTC_SC'!BC67)</f>
        <v>-</v>
      </c>
      <c r="BD67" s="147" t="str">
        <f>IF('3b DTC_SC'!BD67 = "","-",'3b DTC_SC'!BD67)</f>
        <v>-</v>
      </c>
      <c r="BE67" s="147" t="str">
        <f>IF('3b DTC_SC'!BE67 = "","-",'3b DTC_SC'!BE67)</f>
        <v>-</v>
      </c>
      <c r="BF67" s="147" t="str">
        <f>IF('3b DTC_SC'!BF67 = "","-",'3b DTC_SC'!BF67)</f>
        <v>-</v>
      </c>
    </row>
    <row r="68" spans="1:58" x14ac:dyDescent="0.25">
      <c r="A68" s="241" t="s">
        <v>346</v>
      </c>
      <c r="B68" s="278"/>
      <c r="C68" s="281"/>
      <c r="D68" s="281"/>
      <c r="E68" s="281"/>
      <c r="F68" s="17" t="s">
        <v>66</v>
      </c>
      <c r="G68" s="66"/>
      <c r="H68" s="38"/>
      <c r="I68" s="142"/>
      <c r="J68" s="142"/>
      <c r="K68" s="142"/>
      <c r="L68" s="142"/>
      <c r="M68" s="142"/>
      <c r="N68" s="142"/>
      <c r="O68" s="142"/>
      <c r="P68" s="142"/>
      <c r="Q68" s="38"/>
      <c r="R68" s="63">
        <v>616.24</v>
      </c>
      <c r="S68" s="63">
        <v>682.65</v>
      </c>
      <c r="T68" s="63">
        <v>661.14</v>
      </c>
      <c r="U68" s="63">
        <v>661.25</v>
      </c>
      <c r="V68" s="63">
        <v>641.61</v>
      </c>
      <c r="W68" s="63">
        <v>703.71</v>
      </c>
      <c r="X68" s="63">
        <v>761.19</v>
      </c>
      <c r="Y68" s="63">
        <v>1067.8699999999999</v>
      </c>
      <c r="Z68" s="63">
        <v>1803.91</v>
      </c>
      <c r="AA68" s="63">
        <v>2288.31</v>
      </c>
      <c r="AB68" s="63">
        <v>1786.01</v>
      </c>
      <c r="AC68" s="63">
        <v>1149.8800000000001</v>
      </c>
      <c r="AD68" s="63">
        <v>1064.8800000000001</v>
      </c>
      <c r="AE68" s="63">
        <v>1103.98</v>
      </c>
      <c r="AF68" s="63">
        <f>IF('3b DTC_SC'!AF68 = "","-",'3b DTC_SC'!AF68)</f>
        <v>1001.68</v>
      </c>
      <c r="AG68" s="147">
        <f>IF('3b DTC_SC'!AG68 = "","-",'3b DTC_SC'!AG68)</f>
        <v>935.19</v>
      </c>
      <c r="AH68" s="147" t="str">
        <f>IF('3b DTC_SC'!AH68 = "","-",'3b DTC_SC'!AH68)</f>
        <v>-</v>
      </c>
      <c r="AI68" s="147" t="str">
        <f>IF('3b DTC_SC'!AI68 = "","-",'3b DTC_SC'!AI68)</f>
        <v>-</v>
      </c>
      <c r="AJ68" s="147" t="str">
        <f>IF('3b DTC_SC'!AJ68 = "","-",'3b DTC_SC'!AJ68)</f>
        <v>-</v>
      </c>
      <c r="AK68" s="147" t="str">
        <f>IF('3b DTC_SC'!AK68 = "","-",'3b DTC_SC'!AK68)</f>
        <v>-</v>
      </c>
      <c r="AL68" s="147" t="str">
        <f>IF('3b DTC_SC'!AL68 = "","-",'3b DTC_SC'!AL68)</f>
        <v>-</v>
      </c>
      <c r="AM68" s="147" t="str">
        <f>IF('3b DTC_SC'!AM68 = "","-",'3b DTC_SC'!AM68)</f>
        <v>-</v>
      </c>
      <c r="AN68" s="147" t="str">
        <f>IF('3b DTC_SC'!AN68 = "","-",'3b DTC_SC'!AN68)</f>
        <v>-</v>
      </c>
      <c r="AO68" s="147" t="str">
        <f>IF('3b DTC_SC'!AO68 = "","-",'3b DTC_SC'!AO68)</f>
        <v>-</v>
      </c>
      <c r="AP68" s="147" t="str">
        <f>IF('3b DTC_SC'!AP68 = "","-",'3b DTC_SC'!AP68)</f>
        <v>-</v>
      </c>
      <c r="AQ68" s="147" t="str">
        <f>IF('3b DTC_SC'!AQ68 = "","-",'3b DTC_SC'!AQ68)</f>
        <v>-</v>
      </c>
      <c r="AR68" s="147" t="str">
        <f>IF('3b DTC_SC'!AR68 = "","-",'3b DTC_SC'!AR68)</f>
        <v>-</v>
      </c>
      <c r="AS68" s="147" t="str">
        <f>IF('3b DTC_SC'!AS68 = "","-",'3b DTC_SC'!AS68)</f>
        <v>-</v>
      </c>
      <c r="AT68" s="147" t="str">
        <f>IF('3b DTC_SC'!AT68 = "","-",'3b DTC_SC'!AT68)</f>
        <v>-</v>
      </c>
      <c r="AU68" s="147" t="str">
        <f>IF('3b DTC_SC'!AU68 = "","-",'3b DTC_SC'!AU68)</f>
        <v>-</v>
      </c>
      <c r="AV68" s="147" t="str">
        <f>IF('3b DTC_SC'!AV68 = "","-",'3b DTC_SC'!AV68)</f>
        <v>-</v>
      </c>
      <c r="AW68" s="147" t="str">
        <f>IF('3b DTC_SC'!AW68 = "","-",'3b DTC_SC'!AW68)</f>
        <v>-</v>
      </c>
      <c r="AX68" s="147" t="str">
        <f>IF('3b DTC_SC'!AX68 = "","-",'3b DTC_SC'!AX68)</f>
        <v>-</v>
      </c>
      <c r="AY68" s="147" t="str">
        <f>IF('3b DTC_SC'!AY68 = "","-",'3b DTC_SC'!AY68)</f>
        <v>-</v>
      </c>
      <c r="AZ68" s="147" t="str">
        <f>IF('3b DTC_SC'!AZ68 = "","-",'3b DTC_SC'!AZ68)</f>
        <v>-</v>
      </c>
      <c r="BA68" s="147" t="str">
        <f>IF('3b DTC_SC'!BA68 = "","-",'3b DTC_SC'!BA68)</f>
        <v>-</v>
      </c>
      <c r="BB68" s="147" t="str">
        <f>IF('3b DTC_SC'!BB68 = "","-",'3b DTC_SC'!BB68)</f>
        <v>-</v>
      </c>
      <c r="BC68" s="147" t="str">
        <f>IF('3b DTC_SC'!BC68 = "","-",'3b DTC_SC'!BC68)</f>
        <v>-</v>
      </c>
      <c r="BD68" s="147" t="str">
        <f>IF('3b DTC_SC'!BD68 = "","-",'3b DTC_SC'!BD68)</f>
        <v>-</v>
      </c>
      <c r="BE68" s="147" t="str">
        <f>IF('3b DTC_SC'!BE68 = "","-",'3b DTC_SC'!BE68)</f>
        <v>-</v>
      </c>
      <c r="BF68" s="147" t="str">
        <f>IF('3b DTC_SC'!BF68 = "","-",'3b DTC_SC'!BF68)</f>
        <v>-</v>
      </c>
    </row>
    <row r="69" spans="1:58" ht="14.45" customHeight="1" x14ac:dyDescent="0.25">
      <c r="A69" s="241" t="s">
        <v>347</v>
      </c>
      <c r="B69" s="278"/>
      <c r="C69" s="280" t="s">
        <v>220</v>
      </c>
      <c r="D69" s="280" t="s">
        <v>51</v>
      </c>
      <c r="E69" s="280" t="s">
        <v>291</v>
      </c>
      <c r="F69" s="17" t="s">
        <v>53</v>
      </c>
      <c r="G69" s="139"/>
      <c r="H69" s="38"/>
      <c r="I69" s="142"/>
      <c r="J69" s="142"/>
      <c r="K69" s="142"/>
      <c r="L69" s="142"/>
      <c r="M69" s="142"/>
      <c r="N69" s="142"/>
      <c r="O69" s="142"/>
      <c r="P69" s="142"/>
      <c r="Q69" s="38"/>
      <c r="R69" s="63">
        <v>733.14</v>
      </c>
      <c r="S69" s="63">
        <v>821.75</v>
      </c>
      <c r="T69" s="63">
        <v>790.82</v>
      </c>
      <c r="U69" s="63">
        <v>780.63</v>
      </c>
      <c r="V69" s="63">
        <v>750.96</v>
      </c>
      <c r="W69" s="63">
        <v>815.32</v>
      </c>
      <c r="X69" s="63">
        <v>895.16</v>
      </c>
      <c r="Y69" s="63">
        <v>1279.3399999999999</v>
      </c>
      <c r="Z69" s="63">
        <v>2215.9499999999998</v>
      </c>
      <c r="AA69" s="63">
        <v>2969.9</v>
      </c>
      <c r="AB69" s="63">
        <v>2274.41</v>
      </c>
      <c r="AC69" s="63">
        <v>1402.64</v>
      </c>
      <c r="AD69" s="63">
        <v>1301.43</v>
      </c>
      <c r="AE69" s="63">
        <v>1356.96</v>
      </c>
      <c r="AF69" s="63">
        <f>IF('3b DTC_SC'!AF69 = "","-",'3b DTC_SC'!AF69)</f>
        <v>1175.31</v>
      </c>
      <c r="AG69" s="147">
        <f>IF('3b DTC_SC'!AG69 = "","-",'3b DTC_SC'!AG69)</f>
        <v>1083.7</v>
      </c>
      <c r="AH69" s="147" t="str">
        <f>IF('3b DTC_SC'!AH69 = "","-",'3b DTC_SC'!AH69)</f>
        <v>-</v>
      </c>
      <c r="AI69" s="147" t="str">
        <f>IF('3b DTC_SC'!AI69 = "","-",'3b DTC_SC'!AI69)</f>
        <v>-</v>
      </c>
      <c r="AJ69" s="147" t="str">
        <f>IF('3b DTC_SC'!AJ69 = "","-",'3b DTC_SC'!AJ69)</f>
        <v>-</v>
      </c>
      <c r="AK69" s="147" t="str">
        <f>IF('3b DTC_SC'!AK69 = "","-",'3b DTC_SC'!AK69)</f>
        <v>-</v>
      </c>
      <c r="AL69" s="147" t="str">
        <f>IF('3b DTC_SC'!AL69 = "","-",'3b DTC_SC'!AL69)</f>
        <v>-</v>
      </c>
      <c r="AM69" s="147" t="str">
        <f>IF('3b DTC_SC'!AM69 = "","-",'3b DTC_SC'!AM69)</f>
        <v>-</v>
      </c>
      <c r="AN69" s="147" t="str">
        <f>IF('3b DTC_SC'!AN69 = "","-",'3b DTC_SC'!AN69)</f>
        <v>-</v>
      </c>
      <c r="AO69" s="147" t="str">
        <f>IF('3b DTC_SC'!AO69 = "","-",'3b DTC_SC'!AO69)</f>
        <v>-</v>
      </c>
      <c r="AP69" s="147" t="str">
        <f>IF('3b DTC_SC'!AP69 = "","-",'3b DTC_SC'!AP69)</f>
        <v>-</v>
      </c>
      <c r="AQ69" s="147" t="str">
        <f>IF('3b DTC_SC'!AQ69 = "","-",'3b DTC_SC'!AQ69)</f>
        <v>-</v>
      </c>
      <c r="AR69" s="147" t="str">
        <f>IF('3b DTC_SC'!AR69 = "","-",'3b DTC_SC'!AR69)</f>
        <v>-</v>
      </c>
      <c r="AS69" s="147" t="str">
        <f>IF('3b DTC_SC'!AS69 = "","-",'3b DTC_SC'!AS69)</f>
        <v>-</v>
      </c>
      <c r="AT69" s="147" t="str">
        <f>IF('3b DTC_SC'!AT69 = "","-",'3b DTC_SC'!AT69)</f>
        <v>-</v>
      </c>
      <c r="AU69" s="147" t="str">
        <f>IF('3b DTC_SC'!AU69 = "","-",'3b DTC_SC'!AU69)</f>
        <v>-</v>
      </c>
      <c r="AV69" s="147" t="str">
        <f>IF('3b DTC_SC'!AV69 = "","-",'3b DTC_SC'!AV69)</f>
        <v>-</v>
      </c>
      <c r="AW69" s="147" t="str">
        <f>IF('3b DTC_SC'!AW69 = "","-",'3b DTC_SC'!AW69)</f>
        <v>-</v>
      </c>
      <c r="AX69" s="147" t="str">
        <f>IF('3b DTC_SC'!AX69 = "","-",'3b DTC_SC'!AX69)</f>
        <v>-</v>
      </c>
      <c r="AY69" s="147" t="str">
        <f>IF('3b DTC_SC'!AY69 = "","-",'3b DTC_SC'!AY69)</f>
        <v>-</v>
      </c>
      <c r="AZ69" s="147" t="str">
        <f>IF('3b DTC_SC'!AZ69 = "","-",'3b DTC_SC'!AZ69)</f>
        <v>-</v>
      </c>
      <c r="BA69" s="147" t="str">
        <f>IF('3b DTC_SC'!BA69 = "","-",'3b DTC_SC'!BA69)</f>
        <v>-</v>
      </c>
      <c r="BB69" s="147" t="str">
        <f>IF('3b DTC_SC'!BB69 = "","-",'3b DTC_SC'!BB69)</f>
        <v>-</v>
      </c>
      <c r="BC69" s="147" t="str">
        <f>IF('3b DTC_SC'!BC69 = "","-",'3b DTC_SC'!BC69)</f>
        <v>-</v>
      </c>
      <c r="BD69" s="147" t="str">
        <f>IF('3b DTC_SC'!BD69 = "","-",'3b DTC_SC'!BD69)</f>
        <v>-</v>
      </c>
      <c r="BE69" s="147" t="str">
        <f>IF('3b DTC_SC'!BE69 = "","-",'3b DTC_SC'!BE69)</f>
        <v>-</v>
      </c>
      <c r="BF69" s="147" t="str">
        <f>IF('3b DTC_SC'!BF69 = "","-",'3b DTC_SC'!BF69)</f>
        <v>-</v>
      </c>
    </row>
    <row r="70" spans="1:58" x14ac:dyDescent="0.25">
      <c r="A70" s="241" t="s">
        <v>348</v>
      </c>
      <c r="B70" s="278"/>
      <c r="C70" s="281"/>
      <c r="D70" s="281"/>
      <c r="E70" s="281"/>
      <c r="F70" s="17" t="s">
        <v>54</v>
      </c>
      <c r="G70" s="66"/>
      <c r="H70" s="38"/>
      <c r="I70" s="142"/>
      <c r="J70" s="142"/>
      <c r="K70" s="142"/>
      <c r="L70" s="142"/>
      <c r="M70" s="142"/>
      <c r="N70" s="142"/>
      <c r="O70" s="142"/>
      <c r="P70" s="142"/>
      <c r="Q70" s="38"/>
      <c r="R70" s="63">
        <v>734.1</v>
      </c>
      <c r="S70" s="63">
        <v>816.91</v>
      </c>
      <c r="T70" s="63">
        <v>786.85</v>
      </c>
      <c r="U70" s="63">
        <v>789.62</v>
      </c>
      <c r="V70" s="63">
        <v>760.66</v>
      </c>
      <c r="W70" s="63">
        <v>831.74</v>
      </c>
      <c r="X70" s="63">
        <v>910.08</v>
      </c>
      <c r="Y70" s="63">
        <v>1270.95</v>
      </c>
      <c r="Z70" s="63">
        <v>2194.84</v>
      </c>
      <c r="AA70" s="63">
        <v>2938.29</v>
      </c>
      <c r="AB70" s="63">
        <v>2266.81</v>
      </c>
      <c r="AC70" s="63">
        <v>1401.57</v>
      </c>
      <c r="AD70" s="63">
        <v>1300.22</v>
      </c>
      <c r="AE70" s="63">
        <v>1355.67</v>
      </c>
      <c r="AF70" s="63">
        <f>IF('3b DTC_SC'!AF70 = "","-",'3b DTC_SC'!AF70)</f>
        <v>1204.1099999999999</v>
      </c>
      <c r="AG70" s="147">
        <f>IF('3b DTC_SC'!AG70 = "","-",'3b DTC_SC'!AG70)</f>
        <v>1112.82</v>
      </c>
      <c r="AH70" s="147" t="str">
        <f>IF('3b DTC_SC'!AH70 = "","-",'3b DTC_SC'!AH70)</f>
        <v>-</v>
      </c>
      <c r="AI70" s="147" t="str">
        <f>IF('3b DTC_SC'!AI70 = "","-",'3b DTC_SC'!AI70)</f>
        <v>-</v>
      </c>
      <c r="AJ70" s="147" t="str">
        <f>IF('3b DTC_SC'!AJ70 = "","-",'3b DTC_SC'!AJ70)</f>
        <v>-</v>
      </c>
      <c r="AK70" s="147" t="str">
        <f>IF('3b DTC_SC'!AK70 = "","-",'3b DTC_SC'!AK70)</f>
        <v>-</v>
      </c>
      <c r="AL70" s="147" t="str">
        <f>IF('3b DTC_SC'!AL70 = "","-",'3b DTC_SC'!AL70)</f>
        <v>-</v>
      </c>
      <c r="AM70" s="147" t="str">
        <f>IF('3b DTC_SC'!AM70 = "","-",'3b DTC_SC'!AM70)</f>
        <v>-</v>
      </c>
      <c r="AN70" s="147" t="str">
        <f>IF('3b DTC_SC'!AN70 = "","-",'3b DTC_SC'!AN70)</f>
        <v>-</v>
      </c>
      <c r="AO70" s="147" t="str">
        <f>IF('3b DTC_SC'!AO70 = "","-",'3b DTC_SC'!AO70)</f>
        <v>-</v>
      </c>
      <c r="AP70" s="147" t="str">
        <f>IF('3b DTC_SC'!AP70 = "","-",'3b DTC_SC'!AP70)</f>
        <v>-</v>
      </c>
      <c r="AQ70" s="147" t="str">
        <f>IF('3b DTC_SC'!AQ70 = "","-",'3b DTC_SC'!AQ70)</f>
        <v>-</v>
      </c>
      <c r="AR70" s="147" t="str">
        <f>IF('3b DTC_SC'!AR70 = "","-",'3b DTC_SC'!AR70)</f>
        <v>-</v>
      </c>
      <c r="AS70" s="147" t="str">
        <f>IF('3b DTC_SC'!AS70 = "","-",'3b DTC_SC'!AS70)</f>
        <v>-</v>
      </c>
      <c r="AT70" s="147" t="str">
        <f>IF('3b DTC_SC'!AT70 = "","-",'3b DTC_SC'!AT70)</f>
        <v>-</v>
      </c>
      <c r="AU70" s="147" t="str">
        <f>IF('3b DTC_SC'!AU70 = "","-",'3b DTC_SC'!AU70)</f>
        <v>-</v>
      </c>
      <c r="AV70" s="147" t="str">
        <f>IF('3b DTC_SC'!AV70 = "","-",'3b DTC_SC'!AV70)</f>
        <v>-</v>
      </c>
      <c r="AW70" s="147" t="str">
        <f>IF('3b DTC_SC'!AW70 = "","-",'3b DTC_SC'!AW70)</f>
        <v>-</v>
      </c>
      <c r="AX70" s="147" t="str">
        <f>IF('3b DTC_SC'!AX70 = "","-",'3b DTC_SC'!AX70)</f>
        <v>-</v>
      </c>
      <c r="AY70" s="147" t="str">
        <f>IF('3b DTC_SC'!AY70 = "","-",'3b DTC_SC'!AY70)</f>
        <v>-</v>
      </c>
      <c r="AZ70" s="147" t="str">
        <f>IF('3b DTC_SC'!AZ70 = "","-",'3b DTC_SC'!AZ70)</f>
        <v>-</v>
      </c>
      <c r="BA70" s="147" t="str">
        <f>IF('3b DTC_SC'!BA70 = "","-",'3b DTC_SC'!BA70)</f>
        <v>-</v>
      </c>
      <c r="BB70" s="147" t="str">
        <f>IF('3b DTC_SC'!BB70 = "","-",'3b DTC_SC'!BB70)</f>
        <v>-</v>
      </c>
      <c r="BC70" s="147" t="str">
        <f>IF('3b DTC_SC'!BC70 = "","-",'3b DTC_SC'!BC70)</f>
        <v>-</v>
      </c>
      <c r="BD70" s="147" t="str">
        <f>IF('3b DTC_SC'!BD70 = "","-",'3b DTC_SC'!BD70)</f>
        <v>-</v>
      </c>
      <c r="BE70" s="147" t="str">
        <f>IF('3b DTC_SC'!BE70 = "","-",'3b DTC_SC'!BE70)</f>
        <v>-</v>
      </c>
      <c r="BF70" s="147" t="str">
        <f>IF('3b DTC_SC'!BF70 = "","-",'3b DTC_SC'!BF70)</f>
        <v>-</v>
      </c>
    </row>
    <row r="71" spans="1:58" x14ac:dyDescent="0.25">
      <c r="A71" s="241" t="s">
        <v>349</v>
      </c>
      <c r="B71" s="278"/>
      <c r="C71" s="281"/>
      <c r="D71" s="281"/>
      <c r="E71" s="281"/>
      <c r="F71" s="17" t="s">
        <v>55</v>
      </c>
      <c r="G71" s="66"/>
      <c r="H71" s="38"/>
      <c r="I71" s="142"/>
      <c r="J71" s="142"/>
      <c r="K71" s="142"/>
      <c r="L71" s="142"/>
      <c r="M71" s="142"/>
      <c r="N71" s="142"/>
      <c r="O71" s="142"/>
      <c r="P71" s="142"/>
      <c r="Q71" s="38"/>
      <c r="R71" s="63">
        <v>731.51</v>
      </c>
      <c r="S71" s="63">
        <v>814.48</v>
      </c>
      <c r="T71" s="63">
        <v>783.71</v>
      </c>
      <c r="U71" s="63">
        <v>788.45</v>
      </c>
      <c r="V71" s="63">
        <v>758.55</v>
      </c>
      <c r="W71" s="63">
        <v>827.38</v>
      </c>
      <c r="X71" s="63">
        <v>907.9</v>
      </c>
      <c r="Y71" s="63">
        <v>1280.82</v>
      </c>
      <c r="Z71" s="63">
        <v>2224.29</v>
      </c>
      <c r="AA71" s="63">
        <v>2983.54</v>
      </c>
      <c r="AB71" s="63">
        <v>2282.52</v>
      </c>
      <c r="AC71" s="63">
        <v>1398.45</v>
      </c>
      <c r="AD71" s="63">
        <v>1295.42</v>
      </c>
      <c r="AE71" s="63">
        <v>1352.42</v>
      </c>
      <c r="AF71" s="63">
        <f>IF('3b DTC_SC'!AF71 = "","-",'3b DTC_SC'!AF71)</f>
        <v>1192.33</v>
      </c>
      <c r="AG71" s="147">
        <f>IF('3b DTC_SC'!AG71 = "","-",'3b DTC_SC'!AG71)</f>
        <v>1098.51</v>
      </c>
      <c r="AH71" s="147" t="str">
        <f>IF('3b DTC_SC'!AH71 = "","-",'3b DTC_SC'!AH71)</f>
        <v>-</v>
      </c>
      <c r="AI71" s="147" t="str">
        <f>IF('3b DTC_SC'!AI71 = "","-",'3b DTC_SC'!AI71)</f>
        <v>-</v>
      </c>
      <c r="AJ71" s="147" t="str">
        <f>IF('3b DTC_SC'!AJ71 = "","-",'3b DTC_SC'!AJ71)</f>
        <v>-</v>
      </c>
      <c r="AK71" s="147" t="str">
        <f>IF('3b DTC_SC'!AK71 = "","-",'3b DTC_SC'!AK71)</f>
        <v>-</v>
      </c>
      <c r="AL71" s="147" t="str">
        <f>IF('3b DTC_SC'!AL71 = "","-",'3b DTC_SC'!AL71)</f>
        <v>-</v>
      </c>
      <c r="AM71" s="147" t="str">
        <f>IF('3b DTC_SC'!AM71 = "","-",'3b DTC_SC'!AM71)</f>
        <v>-</v>
      </c>
      <c r="AN71" s="147" t="str">
        <f>IF('3b DTC_SC'!AN71 = "","-",'3b DTC_SC'!AN71)</f>
        <v>-</v>
      </c>
      <c r="AO71" s="147" t="str">
        <f>IF('3b DTC_SC'!AO71 = "","-",'3b DTC_SC'!AO71)</f>
        <v>-</v>
      </c>
      <c r="AP71" s="147" t="str">
        <f>IF('3b DTC_SC'!AP71 = "","-",'3b DTC_SC'!AP71)</f>
        <v>-</v>
      </c>
      <c r="AQ71" s="147" t="str">
        <f>IF('3b DTC_SC'!AQ71 = "","-",'3b DTC_SC'!AQ71)</f>
        <v>-</v>
      </c>
      <c r="AR71" s="147" t="str">
        <f>IF('3b DTC_SC'!AR71 = "","-",'3b DTC_SC'!AR71)</f>
        <v>-</v>
      </c>
      <c r="AS71" s="147" t="str">
        <f>IF('3b DTC_SC'!AS71 = "","-",'3b DTC_SC'!AS71)</f>
        <v>-</v>
      </c>
      <c r="AT71" s="147" t="str">
        <f>IF('3b DTC_SC'!AT71 = "","-",'3b DTC_SC'!AT71)</f>
        <v>-</v>
      </c>
      <c r="AU71" s="147" t="str">
        <f>IF('3b DTC_SC'!AU71 = "","-",'3b DTC_SC'!AU71)</f>
        <v>-</v>
      </c>
      <c r="AV71" s="147" t="str">
        <f>IF('3b DTC_SC'!AV71 = "","-",'3b DTC_SC'!AV71)</f>
        <v>-</v>
      </c>
      <c r="AW71" s="147" t="str">
        <f>IF('3b DTC_SC'!AW71 = "","-",'3b DTC_SC'!AW71)</f>
        <v>-</v>
      </c>
      <c r="AX71" s="147" t="str">
        <f>IF('3b DTC_SC'!AX71 = "","-",'3b DTC_SC'!AX71)</f>
        <v>-</v>
      </c>
      <c r="AY71" s="147" t="str">
        <f>IF('3b DTC_SC'!AY71 = "","-",'3b DTC_SC'!AY71)</f>
        <v>-</v>
      </c>
      <c r="AZ71" s="147" t="str">
        <f>IF('3b DTC_SC'!AZ71 = "","-",'3b DTC_SC'!AZ71)</f>
        <v>-</v>
      </c>
      <c r="BA71" s="147" t="str">
        <f>IF('3b DTC_SC'!BA71 = "","-",'3b DTC_SC'!BA71)</f>
        <v>-</v>
      </c>
      <c r="BB71" s="147" t="str">
        <f>IF('3b DTC_SC'!BB71 = "","-",'3b DTC_SC'!BB71)</f>
        <v>-</v>
      </c>
      <c r="BC71" s="147" t="str">
        <f>IF('3b DTC_SC'!BC71 = "","-",'3b DTC_SC'!BC71)</f>
        <v>-</v>
      </c>
      <c r="BD71" s="147" t="str">
        <f>IF('3b DTC_SC'!BD71 = "","-",'3b DTC_SC'!BD71)</f>
        <v>-</v>
      </c>
      <c r="BE71" s="147" t="str">
        <f>IF('3b DTC_SC'!BE71 = "","-",'3b DTC_SC'!BE71)</f>
        <v>-</v>
      </c>
      <c r="BF71" s="147" t="str">
        <f>IF('3b DTC_SC'!BF71 = "","-",'3b DTC_SC'!BF71)</f>
        <v>-</v>
      </c>
    </row>
    <row r="72" spans="1:58" x14ac:dyDescent="0.25">
      <c r="A72" s="241" t="s">
        <v>350</v>
      </c>
      <c r="B72" s="278"/>
      <c r="C72" s="281"/>
      <c r="D72" s="281"/>
      <c r="E72" s="281"/>
      <c r="F72" s="17" t="s">
        <v>56</v>
      </c>
      <c r="G72" s="66"/>
      <c r="H72" s="38"/>
      <c r="I72" s="142"/>
      <c r="J72" s="142"/>
      <c r="K72" s="142"/>
      <c r="L72" s="142"/>
      <c r="M72" s="142"/>
      <c r="N72" s="142"/>
      <c r="O72" s="142"/>
      <c r="P72" s="142"/>
      <c r="Q72" s="38"/>
      <c r="R72" s="63">
        <v>778.1</v>
      </c>
      <c r="S72" s="63">
        <v>851.96</v>
      </c>
      <c r="T72" s="63">
        <v>820.66</v>
      </c>
      <c r="U72" s="63">
        <v>828.33</v>
      </c>
      <c r="V72" s="63">
        <v>802.81</v>
      </c>
      <c r="W72" s="63">
        <v>862.39</v>
      </c>
      <c r="X72" s="63">
        <v>943.69</v>
      </c>
      <c r="Y72" s="63">
        <v>1310.7</v>
      </c>
      <c r="Z72" s="63">
        <v>2235.4499999999998</v>
      </c>
      <c r="AA72" s="63">
        <v>2982.83</v>
      </c>
      <c r="AB72" s="63">
        <v>2300.5500000000002</v>
      </c>
      <c r="AC72" s="63">
        <v>1436.14</v>
      </c>
      <c r="AD72" s="63">
        <v>1335.03</v>
      </c>
      <c r="AE72" s="63">
        <v>1389.99</v>
      </c>
      <c r="AF72" s="63">
        <f>IF('3b DTC_SC'!AF72 = "","-",'3b DTC_SC'!AF72)</f>
        <v>1227.67</v>
      </c>
      <c r="AG72" s="147">
        <f>IF('3b DTC_SC'!AG72 = "","-",'3b DTC_SC'!AG72)</f>
        <v>1136.79</v>
      </c>
      <c r="AH72" s="147" t="str">
        <f>IF('3b DTC_SC'!AH72 = "","-",'3b DTC_SC'!AH72)</f>
        <v>-</v>
      </c>
      <c r="AI72" s="147" t="str">
        <f>IF('3b DTC_SC'!AI72 = "","-",'3b DTC_SC'!AI72)</f>
        <v>-</v>
      </c>
      <c r="AJ72" s="147" t="str">
        <f>IF('3b DTC_SC'!AJ72 = "","-",'3b DTC_SC'!AJ72)</f>
        <v>-</v>
      </c>
      <c r="AK72" s="147" t="str">
        <f>IF('3b DTC_SC'!AK72 = "","-",'3b DTC_SC'!AK72)</f>
        <v>-</v>
      </c>
      <c r="AL72" s="147" t="str">
        <f>IF('3b DTC_SC'!AL72 = "","-",'3b DTC_SC'!AL72)</f>
        <v>-</v>
      </c>
      <c r="AM72" s="147" t="str">
        <f>IF('3b DTC_SC'!AM72 = "","-",'3b DTC_SC'!AM72)</f>
        <v>-</v>
      </c>
      <c r="AN72" s="147" t="str">
        <f>IF('3b DTC_SC'!AN72 = "","-",'3b DTC_SC'!AN72)</f>
        <v>-</v>
      </c>
      <c r="AO72" s="147" t="str">
        <f>IF('3b DTC_SC'!AO72 = "","-",'3b DTC_SC'!AO72)</f>
        <v>-</v>
      </c>
      <c r="AP72" s="147" t="str">
        <f>IF('3b DTC_SC'!AP72 = "","-",'3b DTC_SC'!AP72)</f>
        <v>-</v>
      </c>
      <c r="AQ72" s="147" t="str">
        <f>IF('3b DTC_SC'!AQ72 = "","-",'3b DTC_SC'!AQ72)</f>
        <v>-</v>
      </c>
      <c r="AR72" s="147" t="str">
        <f>IF('3b DTC_SC'!AR72 = "","-",'3b DTC_SC'!AR72)</f>
        <v>-</v>
      </c>
      <c r="AS72" s="147" t="str">
        <f>IF('3b DTC_SC'!AS72 = "","-",'3b DTC_SC'!AS72)</f>
        <v>-</v>
      </c>
      <c r="AT72" s="147" t="str">
        <f>IF('3b DTC_SC'!AT72 = "","-",'3b DTC_SC'!AT72)</f>
        <v>-</v>
      </c>
      <c r="AU72" s="147" t="str">
        <f>IF('3b DTC_SC'!AU72 = "","-",'3b DTC_SC'!AU72)</f>
        <v>-</v>
      </c>
      <c r="AV72" s="147" t="str">
        <f>IF('3b DTC_SC'!AV72 = "","-",'3b DTC_SC'!AV72)</f>
        <v>-</v>
      </c>
      <c r="AW72" s="147" t="str">
        <f>IF('3b DTC_SC'!AW72 = "","-",'3b DTC_SC'!AW72)</f>
        <v>-</v>
      </c>
      <c r="AX72" s="147" t="str">
        <f>IF('3b DTC_SC'!AX72 = "","-",'3b DTC_SC'!AX72)</f>
        <v>-</v>
      </c>
      <c r="AY72" s="147" t="str">
        <f>IF('3b DTC_SC'!AY72 = "","-",'3b DTC_SC'!AY72)</f>
        <v>-</v>
      </c>
      <c r="AZ72" s="147" t="str">
        <f>IF('3b DTC_SC'!AZ72 = "","-",'3b DTC_SC'!AZ72)</f>
        <v>-</v>
      </c>
      <c r="BA72" s="147" t="str">
        <f>IF('3b DTC_SC'!BA72 = "","-",'3b DTC_SC'!BA72)</f>
        <v>-</v>
      </c>
      <c r="BB72" s="147" t="str">
        <f>IF('3b DTC_SC'!BB72 = "","-",'3b DTC_SC'!BB72)</f>
        <v>-</v>
      </c>
      <c r="BC72" s="147" t="str">
        <f>IF('3b DTC_SC'!BC72 = "","-",'3b DTC_SC'!BC72)</f>
        <v>-</v>
      </c>
      <c r="BD72" s="147" t="str">
        <f>IF('3b DTC_SC'!BD72 = "","-",'3b DTC_SC'!BD72)</f>
        <v>-</v>
      </c>
      <c r="BE72" s="147" t="str">
        <f>IF('3b DTC_SC'!BE72 = "","-",'3b DTC_SC'!BE72)</f>
        <v>-</v>
      </c>
      <c r="BF72" s="147" t="str">
        <f>IF('3b DTC_SC'!BF72 = "","-",'3b DTC_SC'!BF72)</f>
        <v>-</v>
      </c>
    </row>
    <row r="73" spans="1:58" x14ac:dyDescent="0.25">
      <c r="A73" s="241" t="s">
        <v>351</v>
      </c>
      <c r="B73" s="278"/>
      <c r="C73" s="281"/>
      <c r="D73" s="281"/>
      <c r="E73" s="281"/>
      <c r="F73" s="17" t="s">
        <v>57</v>
      </c>
      <c r="G73" s="66"/>
      <c r="H73" s="38"/>
      <c r="I73" s="142"/>
      <c r="J73" s="142"/>
      <c r="K73" s="142"/>
      <c r="L73" s="142"/>
      <c r="M73" s="142"/>
      <c r="N73" s="142"/>
      <c r="O73" s="142"/>
      <c r="P73" s="142"/>
      <c r="Q73" s="38"/>
      <c r="R73" s="63">
        <v>735.17</v>
      </c>
      <c r="S73" s="63">
        <v>818.11</v>
      </c>
      <c r="T73" s="63">
        <v>788.97</v>
      </c>
      <c r="U73" s="63">
        <v>779.84</v>
      </c>
      <c r="V73" s="63">
        <v>750.96</v>
      </c>
      <c r="W73" s="63">
        <v>831.55</v>
      </c>
      <c r="X73" s="63">
        <v>912.24</v>
      </c>
      <c r="Y73" s="63">
        <v>1298.9000000000001</v>
      </c>
      <c r="Z73" s="63">
        <v>2248.79</v>
      </c>
      <c r="AA73" s="63">
        <v>3013.13</v>
      </c>
      <c r="AB73" s="63">
        <v>2302.21</v>
      </c>
      <c r="AC73" s="63">
        <v>1411.45</v>
      </c>
      <c r="AD73" s="63">
        <v>1308.1199999999999</v>
      </c>
      <c r="AE73" s="63">
        <v>1365.71</v>
      </c>
      <c r="AF73" s="63">
        <f>IF('3b DTC_SC'!AF73 = "","-",'3b DTC_SC'!AF73)</f>
        <v>1224.21</v>
      </c>
      <c r="AG73" s="147">
        <f>IF('3b DTC_SC'!AG73 = "","-",'3b DTC_SC'!AG73)</f>
        <v>1129.23</v>
      </c>
      <c r="AH73" s="147" t="str">
        <f>IF('3b DTC_SC'!AH73 = "","-",'3b DTC_SC'!AH73)</f>
        <v>-</v>
      </c>
      <c r="AI73" s="147" t="str">
        <f>IF('3b DTC_SC'!AI73 = "","-",'3b DTC_SC'!AI73)</f>
        <v>-</v>
      </c>
      <c r="AJ73" s="147" t="str">
        <f>IF('3b DTC_SC'!AJ73 = "","-",'3b DTC_SC'!AJ73)</f>
        <v>-</v>
      </c>
      <c r="AK73" s="147" t="str">
        <f>IF('3b DTC_SC'!AK73 = "","-",'3b DTC_SC'!AK73)</f>
        <v>-</v>
      </c>
      <c r="AL73" s="147" t="str">
        <f>IF('3b DTC_SC'!AL73 = "","-",'3b DTC_SC'!AL73)</f>
        <v>-</v>
      </c>
      <c r="AM73" s="147" t="str">
        <f>IF('3b DTC_SC'!AM73 = "","-",'3b DTC_SC'!AM73)</f>
        <v>-</v>
      </c>
      <c r="AN73" s="147" t="str">
        <f>IF('3b DTC_SC'!AN73 = "","-",'3b DTC_SC'!AN73)</f>
        <v>-</v>
      </c>
      <c r="AO73" s="147" t="str">
        <f>IF('3b DTC_SC'!AO73 = "","-",'3b DTC_SC'!AO73)</f>
        <v>-</v>
      </c>
      <c r="AP73" s="147" t="str">
        <f>IF('3b DTC_SC'!AP73 = "","-",'3b DTC_SC'!AP73)</f>
        <v>-</v>
      </c>
      <c r="AQ73" s="147" t="str">
        <f>IF('3b DTC_SC'!AQ73 = "","-",'3b DTC_SC'!AQ73)</f>
        <v>-</v>
      </c>
      <c r="AR73" s="147" t="str">
        <f>IF('3b DTC_SC'!AR73 = "","-",'3b DTC_SC'!AR73)</f>
        <v>-</v>
      </c>
      <c r="AS73" s="147" t="str">
        <f>IF('3b DTC_SC'!AS73 = "","-",'3b DTC_SC'!AS73)</f>
        <v>-</v>
      </c>
      <c r="AT73" s="147" t="str">
        <f>IF('3b DTC_SC'!AT73 = "","-",'3b DTC_SC'!AT73)</f>
        <v>-</v>
      </c>
      <c r="AU73" s="147" t="str">
        <f>IF('3b DTC_SC'!AU73 = "","-",'3b DTC_SC'!AU73)</f>
        <v>-</v>
      </c>
      <c r="AV73" s="147" t="str">
        <f>IF('3b DTC_SC'!AV73 = "","-",'3b DTC_SC'!AV73)</f>
        <v>-</v>
      </c>
      <c r="AW73" s="147" t="str">
        <f>IF('3b DTC_SC'!AW73 = "","-",'3b DTC_SC'!AW73)</f>
        <v>-</v>
      </c>
      <c r="AX73" s="147" t="str">
        <f>IF('3b DTC_SC'!AX73 = "","-",'3b DTC_SC'!AX73)</f>
        <v>-</v>
      </c>
      <c r="AY73" s="147" t="str">
        <f>IF('3b DTC_SC'!AY73 = "","-",'3b DTC_SC'!AY73)</f>
        <v>-</v>
      </c>
      <c r="AZ73" s="147" t="str">
        <f>IF('3b DTC_SC'!AZ73 = "","-",'3b DTC_SC'!AZ73)</f>
        <v>-</v>
      </c>
      <c r="BA73" s="147" t="str">
        <f>IF('3b DTC_SC'!BA73 = "","-",'3b DTC_SC'!BA73)</f>
        <v>-</v>
      </c>
      <c r="BB73" s="147" t="str">
        <f>IF('3b DTC_SC'!BB73 = "","-",'3b DTC_SC'!BB73)</f>
        <v>-</v>
      </c>
      <c r="BC73" s="147" t="str">
        <f>IF('3b DTC_SC'!BC73 = "","-",'3b DTC_SC'!BC73)</f>
        <v>-</v>
      </c>
      <c r="BD73" s="147" t="str">
        <f>IF('3b DTC_SC'!BD73 = "","-",'3b DTC_SC'!BD73)</f>
        <v>-</v>
      </c>
      <c r="BE73" s="147" t="str">
        <f>IF('3b DTC_SC'!BE73 = "","-",'3b DTC_SC'!BE73)</f>
        <v>-</v>
      </c>
      <c r="BF73" s="147" t="str">
        <f>IF('3b DTC_SC'!BF73 = "","-",'3b DTC_SC'!BF73)</f>
        <v>-</v>
      </c>
    </row>
    <row r="74" spans="1:58" x14ac:dyDescent="0.25">
      <c r="A74" s="241" t="s">
        <v>352</v>
      </c>
      <c r="B74" s="278"/>
      <c r="C74" s="281"/>
      <c r="D74" s="281"/>
      <c r="E74" s="281"/>
      <c r="F74" s="17" t="s">
        <v>58</v>
      </c>
      <c r="G74" s="66"/>
      <c r="H74" s="38"/>
      <c r="I74" s="142"/>
      <c r="J74" s="142"/>
      <c r="K74" s="142"/>
      <c r="L74" s="142"/>
      <c r="M74" s="142"/>
      <c r="N74" s="142"/>
      <c r="O74" s="142"/>
      <c r="P74" s="142"/>
      <c r="Q74" s="38"/>
      <c r="R74" s="63">
        <v>741.84</v>
      </c>
      <c r="S74" s="63">
        <v>825.83</v>
      </c>
      <c r="T74" s="63">
        <v>795.36</v>
      </c>
      <c r="U74" s="63">
        <v>796.17</v>
      </c>
      <c r="V74" s="63">
        <v>766.85</v>
      </c>
      <c r="W74" s="63">
        <v>830.54</v>
      </c>
      <c r="X74" s="63">
        <v>910.85</v>
      </c>
      <c r="Y74" s="63">
        <v>1300.5</v>
      </c>
      <c r="Z74" s="63">
        <v>2253.54</v>
      </c>
      <c r="AA74" s="63">
        <v>3020.49</v>
      </c>
      <c r="AB74" s="63">
        <v>2320.8200000000002</v>
      </c>
      <c r="AC74" s="63">
        <v>1431.5</v>
      </c>
      <c r="AD74" s="63">
        <v>1328.14</v>
      </c>
      <c r="AE74" s="63">
        <v>1385.26</v>
      </c>
      <c r="AF74" s="63">
        <f>IF('3b DTC_SC'!AF74 = "","-",'3b DTC_SC'!AF74)</f>
        <v>1195.6500000000001</v>
      </c>
      <c r="AG74" s="147">
        <f>IF('3b DTC_SC'!AG74 = "","-",'3b DTC_SC'!AG74)</f>
        <v>1101.5</v>
      </c>
      <c r="AH74" s="147" t="str">
        <f>IF('3b DTC_SC'!AH74 = "","-",'3b DTC_SC'!AH74)</f>
        <v>-</v>
      </c>
      <c r="AI74" s="147" t="str">
        <f>IF('3b DTC_SC'!AI74 = "","-",'3b DTC_SC'!AI74)</f>
        <v>-</v>
      </c>
      <c r="AJ74" s="147" t="str">
        <f>IF('3b DTC_SC'!AJ74 = "","-",'3b DTC_SC'!AJ74)</f>
        <v>-</v>
      </c>
      <c r="AK74" s="147" t="str">
        <f>IF('3b DTC_SC'!AK74 = "","-",'3b DTC_SC'!AK74)</f>
        <v>-</v>
      </c>
      <c r="AL74" s="147" t="str">
        <f>IF('3b DTC_SC'!AL74 = "","-",'3b DTC_SC'!AL74)</f>
        <v>-</v>
      </c>
      <c r="AM74" s="147" t="str">
        <f>IF('3b DTC_SC'!AM74 = "","-",'3b DTC_SC'!AM74)</f>
        <v>-</v>
      </c>
      <c r="AN74" s="147" t="str">
        <f>IF('3b DTC_SC'!AN74 = "","-",'3b DTC_SC'!AN74)</f>
        <v>-</v>
      </c>
      <c r="AO74" s="147" t="str">
        <f>IF('3b DTC_SC'!AO74 = "","-",'3b DTC_SC'!AO74)</f>
        <v>-</v>
      </c>
      <c r="AP74" s="147" t="str">
        <f>IF('3b DTC_SC'!AP74 = "","-",'3b DTC_SC'!AP74)</f>
        <v>-</v>
      </c>
      <c r="AQ74" s="147" t="str">
        <f>IF('3b DTC_SC'!AQ74 = "","-",'3b DTC_SC'!AQ74)</f>
        <v>-</v>
      </c>
      <c r="AR74" s="147" t="str">
        <f>IF('3b DTC_SC'!AR74 = "","-",'3b DTC_SC'!AR74)</f>
        <v>-</v>
      </c>
      <c r="AS74" s="147" t="str">
        <f>IF('3b DTC_SC'!AS74 = "","-",'3b DTC_SC'!AS74)</f>
        <v>-</v>
      </c>
      <c r="AT74" s="147" t="str">
        <f>IF('3b DTC_SC'!AT74 = "","-",'3b DTC_SC'!AT74)</f>
        <v>-</v>
      </c>
      <c r="AU74" s="147" t="str">
        <f>IF('3b DTC_SC'!AU74 = "","-",'3b DTC_SC'!AU74)</f>
        <v>-</v>
      </c>
      <c r="AV74" s="147" t="str">
        <f>IF('3b DTC_SC'!AV74 = "","-",'3b DTC_SC'!AV74)</f>
        <v>-</v>
      </c>
      <c r="AW74" s="147" t="str">
        <f>IF('3b DTC_SC'!AW74 = "","-",'3b DTC_SC'!AW74)</f>
        <v>-</v>
      </c>
      <c r="AX74" s="147" t="str">
        <f>IF('3b DTC_SC'!AX74 = "","-",'3b DTC_SC'!AX74)</f>
        <v>-</v>
      </c>
      <c r="AY74" s="147" t="str">
        <f>IF('3b DTC_SC'!AY74 = "","-",'3b DTC_SC'!AY74)</f>
        <v>-</v>
      </c>
      <c r="AZ74" s="147" t="str">
        <f>IF('3b DTC_SC'!AZ74 = "","-",'3b DTC_SC'!AZ74)</f>
        <v>-</v>
      </c>
      <c r="BA74" s="147" t="str">
        <f>IF('3b DTC_SC'!BA74 = "","-",'3b DTC_SC'!BA74)</f>
        <v>-</v>
      </c>
      <c r="BB74" s="147" t="str">
        <f>IF('3b DTC_SC'!BB74 = "","-",'3b DTC_SC'!BB74)</f>
        <v>-</v>
      </c>
      <c r="BC74" s="147" t="str">
        <f>IF('3b DTC_SC'!BC74 = "","-",'3b DTC_SC'!BC74)</f>
        <v>-</v>
      </c>
      <c r="BD74" s="147" t="str">
        <f>IF('3b DTC_SC'!BD74 = "","-",'3b DTC_SC'!BD74)</f>
        <v>-</v>
      </c>
      <c r="BE74" s="147" t="str">
        <f>IF('3b DTC_SC'!BE74 = "","-",'3b DTC_SC'!BE74)</f>
        <v>-</v>
      </c>
      <c r="BF74" s="147" t="str">
        <f>IF('3b DTC_SC'!BF74 = "","-",'3b DTC_SC'!BF74)</f>
        <v>-</v>
      </c>
    </row>
    <row r="75" spans="1:58" x14ac:dyDescent="0.25">
      <c r="A75" s="241" t="s">
        <v>353</v>
      </c>
      <c r="B75" s="278"/>
      <c r="C75" s="281"/>
      <c r="D75" s="281"/>
      <c r="E75" s="281"/>
      <c r="F75" s="17" t="s">
        <v>59</v>
      </c>
      <c r="G75" s="66"/>
      <c r="H75" s="38"/>
      <c r="I75" s="142"/>
      <c r="J75" s="142"/>
      <c r="K75" s="142"/>
      <c r="L75" s="142"/>
      <c r="M75" s="142"/>
      <c r="N75" s="142"/>
      <c r="O75" s="142"/>
      <c r="P75" s="142"/>
      <c r="Q75" s="38"/>
      <c r="R75" s="63">
        <v>769.89</v>
      </c>
      <c r="S75" s="63">
        <v>867.49</v>
      </c>
      <c r="T75" s="63">
        <v>835.98</v>
      </c>
      <c r="U75" s="63">
        <v>843.85</v>
      </c>
      <c r="V75" s="63">
        <v>813.39</v>
      </c>
      <c r="W75" s="63">
        <v>881.15</v>
      </c>
      <c r="X75" s="63">
        <v>963.35</v>
      </c>
      <c r="Y75" s="63">
        <v>1353.31</v>
      </c>
      <c r="Z75" s="63">
        <v>2325.92</v>
      </c>
      <c r="AA75" s="63">
        <v>3107.6</v>
      </c>
      <c r="AB75" s="63">
        <v>2391.65</v>
      </c>
      <c r="AC75" s="63">
        <v>1484.75</v>
      </c>
      <c r="AD75" s="63">
        <v>1380.16</v>
      </c>
      <c r="AE75" s="63">
        <v>1438.73</v>
      </c>
      <c r="AF75" s="63">
        <f>IF('3b DTC_SC'!AF75 = "","-",'3b DTC_SC'!AF75)</f>
        <v>1262.82</v>
      </c>
      <c r="AG75" s="147">
        <f>IF('3b DTC_SC'!AG75 = "","-",'3b DTC_SC'!AG75)</f>
        <v>1166.73</v>
      </c>
      <c r="AH75" s="147" t="str">
        <f>IF('3b DTC_SC'!AH75 = "","-",'3b DTC_SC'!AH75)</f>
        <v>-</v>
      </c>
      <c r="AI75" s="147" t="str">
        <f>IF('3b DTC_SC'!AI75 = "","-",'3b DTC_SC'!AI75)</f>
        <v>-</v>
      </c>
      <c r="AJ75" s="147" t="str">
        <f>IF('3b DTC_SC'!AJ75 = "","-",'3b DTC_SC'!AJ75)</f>
        <v>-</v>
      </c>
      <c r="AK75" s="147" t="str">
        <f>IF('3b DTC_SC'!AK75 = "","-",'3b DTC_SC'!AK75)</f>
        <v>-</v>
      </c>
      <c r="AL75" s="147" t="str">
        <f>IF('3b DTC_SC'!AL75 = "","-",'3b DTC_SC'!AL75)</f>
        <v>-</v>
      </c>
      <c r="AM75" s="147" t="str">
        <f>IF('3b DTC_SC'!AM75 = "","-",'3b DTC_SC'!AM75)</f>
        <v>-</v>
      </c>
      <c r="AN75" s="147" t="str">
        <f>IF('3b DTC_SC'!AN75 = "","-",'3b DTC_SC'!AN75)</f>
        <v>-</v>
      </c>
      <c r="AO75" s="147" t="str">
        <f>IF('3b DTC_SC'!AO75 = "","-",'3b DTC_SC'!AO75)</f>
        <v>-</v>
      </c>
      <c r="AP75" s="147" t="str">
        <f>IF('3b DTC_SC'!AP75 = "","-",'3b DTC_SC'!AP75)</f>
        <v>-</v>
      </c>
      <c r="AQ75" s="147" t="str">
        <f>IF('3b DTC_SC'!AQ75 = "","-",'3b DTC_SC'!AQ75)</f>
        <v>-</v>
      </c>
      <c r="AR75" s="147" t="str">
        <f>IF('3b DTC_SC'!AR75 = "","-",'3b DTC_SC'!AR75)</f>
        <v>-</v>
      </c>
      <c r="AS75" s="147" t="str">
        <f>IF('3b DTC_SC'!AS75 = "","-",'3b DTC_SC'!AS75)</f>
        <v>-</v>
      </c>
      <c r="AT75" s="147" t="str">
        <f>IF('3b DTC_SC'!AT75 = "","-",'3b DTC_SC'!AT75)</f>
        <v>-</v>
      </c>
      <c r="AU75" s="147" t="str">
        <f>IF('3b DTC_SC'!AU75 = "","-",'3b DTC_SC'!AU75)</f>
        <v>-</v>
      </c>
      <c r="AV75" s="147" t="str">
        <f>IF('3b DTC_SC'!AV75 = "","-",'3b DTC_SC'!AV75)</f>
        <v>-</v>
      </c>
      <c r="AW75" s="147" t="str">
        <f>IF('3b DTC_SC'!AW75 = "","-",'3b DTC_SC'!AW75)</f>
        <v>-</v>
      </c>
      <c r="AX75" s="147" t="str">
        <f>IF('3b DTC_SC'!AX75 = "","-",'3b DTC_SC'!AX75)</f>
        <v>-</v>
      </c>
      <c r="AY75" s="147" t="str">
        <f>IF('3b DTC_SC'!AY75 = "","-",'3b DTC_SC'!AY75)</f>
        <v>-</v>
      </c>
      <c r="AZ75" s="147" t="str">
        <f>IF('3b DTC_SC'!AZ75 = "","-",'3b DTC_SC'!AZ75)</f>
        <v>-</v>
      </c>
      <c r="BA75" s="147" t="str">
        <f>IF('3b DTC_SC'!BA75 = "","-",'3b DTC_SC'!BA75)</f>
        <v>-</v>
      </c>
      <c r="BB75" s="147" t="str">
        <f>IF('3b DTC_SC'!BB75 = "","-",'3b DTC_SC'!BB75)</f>
        <v>-</v>
      </c>
      <c r="BC75" s="147" t="str">
        <f>IF('3b DTC_SC'!BC75 = "","-",'3b DTC_SC'!BC75)</f>
        <v>-</v>
      </c>
      <c r="BD75" s="147" t="str">
        <f>IF('3b DTC_SC'!BD75 = "","-",'3b DTC_SC'!BD75)</f>
        <v>-</v>
      </c>
      <c r="BE75" s="147" t="str">
        <f>IF('3b DTC_SC'!BE75 = "","-",'3b DTC_SC'!BE75)</f>
        <v>-</v>
      </c>
      <c r="BF75" s="147" t="str">
        <f>IF('3b DTC_SC'!BF75 = "","-",'3b DTC_SC'!BF75)</f>
        <v>-</v>
      </c>
    </row>
    <row r="76" spans="1:58" x14ac:dyDescent="0.25">
      <c r="A76" s="241" t="s">
        <v>354</v>
      </c>
      <c r="B76" s="278"/>
      <c r="C76" s="281"/>
      <c r="D76" s="281"/>
      <c r="E76" s="281"/>
      <c r="F76" s="17" t="s">
        <v>60</v>
      </c>
      <c r="G76" s="66"/>
      <c r="H76" s="38"/>
      <c r="I76" s="142"/>
      <c r="J76" s="142"/>
      <c r="K76" s="142"/>
      <c r="L76" s="142"/>
      <c r="M76" s="142"/>
      <c r="N76" s="142"/>
      <c r="O76" s="142"/>
      <c r="P76" s="142"/>
      <c r="Q76" s="38"/>
      <c r="R76" s="63">
        <v>715.83</v>
      </c>
      <c r="S76" s="63">
        <v>805.4</v>
      </c>
      <c r="T76" s="63">
        <v>774.13</v>
      </c>
      <c r="U76" s="63">
        <v>780.62</v>
      </c>
      <c r="V76" s="63">
        <v>750.44</v>
      </c>
      <c r="W76" s="63">
        <v>825.79</v>
      </c>
      <c r="X76" s="63">
        <v>907.4</v>
      </c>
      <c r="Y76" s="63">
        <v>1297.5899999999999</v>
      </c>
      <c r="Z76" s="63">
        <v>2262.71</v>
      </c>
      <c r="AA76" s="63">
        <v>3036.29</v>
      </c>
      <c r="AB76" s="63">
        <v>2301.0500000000002</v>
      </c>
      <c r="AC76" s="63">
        <v>1400.62</v>
      </c>
      <c r="AD76" s="63">
        <v>1297.94</v>
      </c>
      <c r="AE76" s="63">
        <v>1356.22</v>
      </c>
      <c r="AF76" s="63">
        <f>IF('3b DTC_SC'!AF76 = "","-",'3b DTC_SC'!AF76)</f>
        <v>1176.1099999999999</v>
      </c>
      <c r="AG76" s="147">
        <f>IF('3b DTC_SC'!AG76 = "","-",'3b DTC_SC'!AG76)</f>
        <v>1079.99</v>
      </c>
      <c r="AH76" s="147" t="str">
        <f>IF('3b DTC_SC'!AH76 = "","-",'3b DTC_SC'!AH76)</f>
        <v>-</v>
      </c>
      <c r="AI76" s="147" t="str">
        <f>IF('3b DTC_SC'!AI76 = "","-",'3b DTC_SC'!AI76)</f>
        <v>-</v>
      </c>
      <c r="AJ76" s="147" t="str">
        <f>IF('3b DTC_SC'!AJ76 = "","-",'3b DTC_SC'!AJ76)</f>
        <v>-</v>
      </c>
      <c r="AK76" s="147" t="str">
        <f>IF('3b DTC_SC'!AK76 = "","-",'3b DTC_SC'!AK76)</f>
        <v>-</v>
      </c>
      <c r="AL76" s="147" t="str">
        <f>IF('3b DTC_SC'!AL76 = "","-",'3b DTC_SC'!AL76)</f>
        <v>-</v>
      </c>
      <c r="AM76" s="147" t="str">
        <f>IF('3b DTC_SC'!AM76 = "","-",'3b DTC_SC'!AM76)</f>
        <v>-</v>
      </c>
      <c r="AN76" s="147" t="str">
        <f>IF('3b DTC_SC'!AN76 = "","-",'3b DTC_SC'!AN76)</f>
        <v>-</v>
      </c>
      <c r="AO76" s="147" t="str">
        <f>IF('3b DTC_SC'!AO76 = "","-",'3b DTC_SC'!AO76)</f>
        <v>-</v>
      </c>
      <c r="AP76" s="147" t="str">
        <f>IF('3b DTC_SC'!AP76 = "","-",'3b DTC_SC'!AP76)</f>
        <v>-</v>
      </c>
      <c r="AQ76" s="147" t="str">
        <f>IF('3b DTC_SC'!AQ76 = "","-",'3b DTC_SC'!AQ76)</f>
        <v>-</v>
      </c>
      <c r="AR76" s="147" t="str">
        <f>IF('3b DTC_SC'!AR76 = "","-",'3b DTC_SC'!AR76)</f>
        <v>-</v>
      </c>
      <c r="AS76" s="147" t="str">
        <f>IF('3b DTC_SC'!AS76 = "","-",'3b DTC_SC'!AS76)</f>
        <v>-</v>
      </c>
      <c r="AT76" s="147" t="str">
        <f>IF('3b DTC_SC'!AT76 = "","-",'3b DTC_SC'!AT76)</f>
        <v>-</v>
      </c>
      <c r="AU76" s="147" t="str">
        <f>IF('3b DTC_SC'!AU76 = "","-",'3b DTC_SC'!AU76)</f>
        <v>-</v>
      </c>
      <c r="AV76" s="147" t="str">
        <f>IF('3b DTC_SC'!AV76 = "","-",'3b DTC_SC'!AV76)</f>
        <v>-</v>
      </c>
      <c r="AW76" s="147" t="str">
        <f>IF('3b DTC_SC'!AW76 = "","-",'3b DTC_SC'!AW76)</f>
        <v>-</v>
      </c>
      <c r="AX76" s="147" t="str">
        <f>IF('3b DTC_SC'!AX76 = "","-",'3b DTC_SC'!AX76)</f>
        <v>-</v>
      </c>
      <c r="AY76" s="147" t="str">
        <f>IF('3b DTC_SC'!AY76 = "","-",'3b DTC_SC'!AY76)</f>
        <v>-</v>
      </c>
      <c r="AZ76" s="147" t="str">
        <f>IF('3b DTC_SC'!AZ76 = "","-",'3b DTC_SC'!AZ76)</f>
        <v>-</v>
      </c>
      <c r="BA76" s="147" t="str">
        <f>IF('3b DTC_SC'!BA76 = "","-",'3b DTC_SC'!BA76)</f>
        <v>-</v>
      </c>
      <c r="BB76" s="147" t="str">
        <f>IF('3b DTC_SC'!BB76 = "","-",'3b DTC_SC'!BB76)</f>
        <v>-</v>
      </c>
      <c r="BC76" s="147" t="str">
        <f>IF('3b DTC_SC'!BC76 = "","-",'3b DTC_SC'!BC76)</f>
        <v>-</v>
      </c>
      <c r="BD76" s="147" t="str">
        <f>IF('3b DTC_SC'!BD76 = "","-",'3b DTC_SC'!BD76)</f>
        <v>-</v>
      </c>
      <c r="BE76" s="147" t="str">
        <f>IF('3b DTC_SC'!BE76 = "","-",'3b DTC_SC'!BE76)</f>
        <v>-</v>
      </c>
      <c r="BF76" s="147" t="str">
        <f>IF('3b DTC_SC'!BF76 = "","-",'3b DTC_SC'!BF76)</f>
        <v>-</v>
      </c>
    </row>
    <row r="77" spans="1:58" x14ac:dyDescent="0.25">
      <c r="A77" s="241" t="s">
        <v>355</v>
      </c>
      <c r="B77" s="278"/>
      <c r="C77" s="281"/>
      <c r="D77" s="281"/>
      <c r="E77" s="281"/>
      <c r="F77" s="17" t="s">
        <v>61</v>
      </c>
      <c r="G77" s="66"/>
      <c r="H77" s="38"/>
      <c r="I77" s="142"/>
      <c r="J77" s="142"/>
      <c r="K77" s="142"/>
      <c r="L77" s="142"/>
      <c r="M77" s="142"/>
      <c r="N77" s="142"/>
      <c r="O77" s="142"/>
      <c r="P77" s="142"/>
      <c r="Q77" s="38"/>
      <c r="R77" s="63">
        <v>746.28</v>
      </c>
      <c r="S77" s="63">
        <v>836.59</v>
      </c>
      <c r="T77" s="63">
        <v>805.49</v>
      </c>
      <c r="U77" s="63">
        <v>813.46</v>
      </c>
      <c r="V77" s="63">
        <v>783.27</v>
      </c>
      <c r="W77" s="63">
        <v>858.21</v>
      </c>
      <c r="X77" s="63">
        <v>939.19</v>
      </c>
      <c r="Y77" s="63">
        <v>1323.38</v>
      </c>
      <c r="Z77" s="63">
        <v>2275.9499999999998</v>
      </c>
      <c r="AA77" s="63">
        <v>3040.71</v>
      </c>
      <c r="AB77" s="63">
        <v>2313.38</v>
      </c>
      <c r="AC77" s="63">
        <v>1421.9</v>
      </c>
      <c r="AD77" s="63">
        <v>1318.91</v>
      </c>
      <c r="AE77" s="63">
        <v>1376.58</v>
      </c>
      <c r="AF77" s="63">
        <f>IF('3b DTC_SC'!AF77 = "","-",'3b DTC_SC'!AF77)</f>
        <v>1221.8699999999999</v>
      </c>
      <c r="AG77" s="147">
        <f>IF('3b DTC_SC'!AG77 = "","-",'3b DTC_SC'!AG77)</f>
        <v>1127.06</v>
      </c>
      <c r="AH77" s="147" t="str">
        <f>IF('3b DTC_SC'!AH77 = "","-",'3b DTC_SC'!AH77)</f>
        <v>-</v>
      </c>
      <c r="AI77" s="147" t="str">
        <f>IF('3b DTC_SC'!AI77 = "","-",'3b DTC_SC'!AI77)</f>
        <v>-</v>
      </c>
      <c r="AJ77" s="147" t="str">
        <f>IF('3b DTC_SC'!AJ77 = "","-",'3b DTC_SC'!AJ77)</f>
        <v>-</v>
      </c>
      <c r="AK77" s="147" t="str">
        <f>IF('3b DTC_SC'!AK77 = "","-",'3b DTC_SC'!AK77)</f>
        <v>-</v>
      </c>
      <c r="AL77" s="147" t="str">
        <f>IF('3b DTC_SC'!AL77 = "","-",'3b DTC_SC'!AL77)</f>
        <v>-</v>
      </c>
      <c r="AM77" s="147" t="str">
        <f>IF('3b DTC_SC'!AM77 = "","-",'3b DTC_SC'!AM77)</f>
        <v>-</v>
      </c>
      <c r="AN77" s="147" t="str">
        <f>IF('3b DTC_SC'!AN77 = "","-",'3b DTC_SC'!AN77)</f>
        <v>-</v>
      </c>
      <c r="AO77" s="147" t="str">
        <f>IF('3b DTC_SC'!AO77 = "","-",'3b DTC_SC'!AO77)</f>
        <v>-</v>
      </c>
      <c r="AP77" s="147" t="str">
        <f>IF('3b DTC_SC'!AP77 = "","-",'3b DTC_SC'!AP77)</f>
        <v>-</v>
      </c>
      <c r="AQ77" s="147" t="str">
        <f>IF('3b DTC_SC'!AQ77 = "","-",'3b DTC_SC'!AQ77)</f>
        <v>-</v>
      </c>
      <c r="AR77" s="147" t="str">
        <f>IF('3b DTC_SC'!AR77 = "","-",'3b DTC_SC'!AR77)</f>
        <v>-</v>
      </c>
      <c r="AS77" s="147" t="str">
        <f>IF('3b DTC_SC'!AS77 = "","-",'3b DTC_SC'!AS77)</f>
        <v>-</v>
      </c>
      <c r="AT77" s="147" t="str">
        <f>IF('3b DTC_SC'!AT77 = "","-",'3b DTC_SC'!AT77)</f>
        <v>-</v>
      </c>
      <c r="AU77" s="147" t="str">
        <f>IF('3b DTC_SC'!AU77 = "","-",'3b DTC_SC'!AU77)</f>
        <v>-</v>
      </c>
      <c r="AV77" s="147" t="str">
        <f>IF('3b DTC_SC'!AV77 = "","-",'3b DTC_SC'!AV77)</f>
        <v>-</v>
      </c>
      <c r="AW77" s="147" t="str">
        <f>IF('3b DTC_SC'!AW77 = "","-",'3b DTC_SC'!AW77)</f>
        <v>-</v>
      </c>
      <c r="AX77" s="147" t="str">
        <f>IF('3b DTC_SC'!AX77 = "","-",'3b DTC_SC'!AX77)</f>
        <v>-</v>
      </c>
      <c r="AY77" s="147" t="str">
        <f>IF('3b DTC_SC'!AY77 = "","-",'3b DTC_SC'!AY77)</f>
        <v>-</v>
      </c>
      <c r="AZ77" s="147" t="str">
        <f>IF('3b DTC_SC'!AZ77 = "","-",'3b DTC_SC'!AZ77)</f>
        <v>-</v>
      </c>
      <c r="BA77" s="147" t="str">
        <f>IF('3b DTC_SC'!BA77 = "","-",'3b DTC_SC'!BA77)</f>
        <v>-</v>
      </c>
      <c r="BB77" s="147" t="str">
        <f>IF('3b DTC_SC'!BB77 = "","-",'3b DTC_SC'!BB77)</f>
        <v>-</v>
      </c>
      <c r="BC77" s="147" t="str">
        <f>IF('3b DTC_SC'!BC77 = "","-",'3b DTC_SC'!BC77)</f>
        <v>-</v>
      </c>
      <c r="BD77" s="147" t="str">
        <f>IF('3b DTC_SC'!BD77 = "","-",'3b DTC_SC'!BD77)</f>
        <v>-</v>
      </c>
      <c r="BE77" s="147" t="str">
        <f>IF('3b DTC_SC'!BE77 = "","-",'3b DTC_SC'!BE77)</f>
        <v>-</v>
      </c>
      <c r="BF77" s="147" t="str">
        <f>IF('3b DTC_SC'!BF77 = "","-",'3b DTC_SC'!BF77)</f>
        <v>-</v>
      </c>
    </row>
    <row r="78" spans="1:58" x14ac:dyDescent="0.25">
      <c r="A78" s="241" t="s">
        <v>356</v>
      </c>
      <c r="B78" s="278"/>
      <c r="C78" s="281"/>
      <c r="D78" s="281"/>
      <c r="E78" s="281"/>
      <c r="F78" s="17" t="s">
        <v>62</v>
      </c>
      <c r="G78" s="66"/>
      <c r="H78" s="38"/>
      <c r="I78" s="142"/>
      <c r="J78" s="142"/>
      <c r="K78" s="142"/>
      <c r="L78" s="142"/>
      <c r="M78" s="142"/>
      <c r="N78" s="142"/>
      <c r="O78" s="142"/>
      <c r="P78" s="142"/>
      <c r="Q78" s="38"/>
      <c r="R78" s="63">
        <v>733.23</v>
      </c>
      <c r="S78" s="63">
        <v>821.77</v>
      </c>
      <c r="T78" s="63">
        <v>790.47</v>
      </c>
      <c r="U78" s="63">
        <v>791.67</v>
      </c>
      <c r="V78" s="63">
        <v>761.56</v>
      </c>
      <c r="W78" s="63">
        <v>831.78</v>
      </c>
      <c r="X78" s="63">
        <v>912.66</v>
      </c>
      <c r="Y78" s="63">
        <v>1302.01</v>
      </c>
      <c r="Z78" s="63">
        <v>2253.7199999999998</v>
      </c>
      <c r="AA78" s="63">
        <v>3018.01</v>
      </c>
      <c r="AB78" s="63">
        <v>2294.3000000000002</v>
      </c>
      <c r="AC78" s="63">
        <v>1403.5</v>
      </c>
      <c r="AD78" s="63">
        <v>1300.57</v>
      </c>
      <c r="AE78" s="63">
        <v>1358.18</v>
      </c>
      <c r="AF78" s="63">
        <f>IF('3b DTC_SC'!AF78 = "","-",'3b DTC_SC'!AF78)</f>
        <v>1196.02</v>
      </c>
      <c r="AG78" s="147">
        <f>IF('3b DTC_SC'!AG78 = "","-",'3b DTC_SC'!AG78)</f>
        <v>1100.83</v>
      </c>
      <c r="AH78" s="147" t="str">
        <f>IF('3b DTC_SC'!AH78 = "","-",'3b DTC_SC'!AH78)</f>
        <v>-</v>
      </c>
      <c r="AI78" s="147" t="str">
        <f>IF('3b DTC_SC'!AI78 = "","-",'3b DTC_SC'!AI78)</f>
        <v>-</v>
      </c>
      <c r="AJ78" s="147" t="str">
        <f>IF('3b DTC_SC'!AJ78 = "","-",'3b DTC_SC'!AJ78)</f>
        <v>-</v>
      </c>
      <c r="AK78" s="147" t="str">
        <f>IF('3b DTC_SC'!AK78 = "","-",'3b DTC_SC'!AK78)</f>
        <v>-</v>
      </c>
      <c r="AL78" s="147" t="str">
        <f>IF('3b DTC_SC'!AL78 = "","-",'3b DTC_SC'!AL78)</f>
        <v>-</v>
      </c>
      <c r="AM78" s="147" t="str">
        <f>IF('3b DTC_SC'!AM78 = "","-",'3b DTC_SC'!AM78)</f>
        <v>-</v>
      </c>
      <c r="AN78" s="147" t="str">
        <f>IF('3b DTC_SC'!AN78 = "","-",'3b DTC_SC'!AN78)</f>
        <v>-</v>
      </c>
      <c r="AO78" s="147" t="str">
        <f>IF('3b DTC_SC'!AO78 = "","-",'3b DTC_SC'!AO78)</f>
        <v>-</v>
      </c>
      <c r="AP78" s="147" t="str">
        <f>IF('3b DTC_SC'!AP78 = "","-",'3b DTC_SC'!AP78)</f>
        <v>-</v>
      </c>
      <c r="AQ78" s="147" t="str">
        <f>IF('3b DTC_SC'!AQ78 = "","-",'3b DTC_SC'!AQ78)</f>
        <v>-</v>
      </c>
      <c r="AR78" s="147" t="str">
        <f>IF('3b DTC_SC'!AR78 = "","-",'3b DTC_SC'!AR78)</f>
        <v>-</v>
      </c>
      <c r="AS78" s="147" t="str">
        <f>IF('3b DTC_SC'!AS78 = "","-",'3b DTC_SC'!AS78)</f>
        <v>-</v>
      </c>
      <c r="AT78" s="147" t="str">
        <f>IF('3b DTC_SC'!AT78 = "","-",'3b DTC_SC'!AT78)</f>
        <v>-</v>
      </c>
      <c r="AU78" s="147" t="str">
        <f>IF('3b DTC_SC'!AU78 = "","-",'3b DTC_SC'!AU78)</f>
        <v>-</v>
      </c>
      <c r="AV78" s="147" t="str">
        <f>IF('3b DTC_SC'!AV78 = "","-",'3b DTC_SC'!AV78)</f>
        <v>-</v>
      </c>
      <c r="AW78" s="147" t="str">
        <f>IF('3b DTC_SC'!AW78 = "","-",'3b DTC_SC'!AW78)</f>
        <v>-</v>
      </c>
      <c r="AX78" s="147" t="str">
        <f>IF('3b DTC_SC'!AX78 = "","-",'3b DTC_SC'!AX78)</f>
        <v>-</v>
      </c>
      <c r="AY78" s="147" t="str">
        <f>IF('3b DTC_SC'!AY78 = "","-",'3b DTC_SC'!AY78)</f>
        <v>-</v>
      </c>
      <c r="AZ78" s="147" t="str">
        <f>IF('3b DTC_SC'!AZ78 = "","-",'3b DTC_SC'!AZ78)</f>
        <v>-</v>
      </c>
      <c r="BA78" s="147" t="str">
        <f>IF('3b DTC_SC'!BA78 = "","-",'3b DTC_SC'!BA78)</f>
        <v>-</v>
      </c>
      <c r="BB78" s="147" t="str">
        <f>IF('3b DTC_SC'!BB78 = "","-",'3b DTC_SC'!BB78)</f>
        <v>-</v>
      </c>
      <c r="BC78" s="147" t="str">
        <f>IF('3b DTC_SC'!BC78 = "","-",'3b DTC_SC'!BC78)</f>
        <v>-</v>
      </c>
      <c r="BD78" s="147" t="str">
        <f>IF('3b DTC_SC'!BD78 = "","-",'3b DTC_SC'!BD78)</f>
        <v>-</v>
      </c>
      <c r="BE78" s="147" t="str">
        <f>IF('3b DTC_SC'!BE78 = "","-",'3b DTC_SC'!BE78)</f>
        <v>-</v>
      </c>
      <c r="BF78" s="147" t="str">
        <f>IF('3b DTC_SC'!BF78 = "","-",'3b DTC_SC'!BF78)</f>
        <v>-</v>
      </c>
    </row>
    <row r="79" spans="1:58" x14ac:dyDescent="0.25">
      <c r="A79" s="241" t="s">
        <v>357</v>
      </c>
      <c r="B79" s="278"/>
      <c r="C79" s="281"/>
      <c r="D79" s="281"/>
      <c r="E79" s="281"/>
      <c r="F79" s="17" t="s">
        <v>63</v>
      </c>
      <c r="G79" s="66"/>
      <c r="H79" s="38"/>
      <c r="I79" s="142"/>
      <c r="J79" s="142"/>
      <c r="K79" s="142"/>
      <c r="L79" s="142"/>
      <c r="M79" s="142"/>
      <c r="N79" s="142"/>
      <c r="O79" s="142"/>
      <c r="P79" s="142"/>
      <c r="Q79" s="38"/>
      <c r="R79" s="63">
        <v>724.73</v>
      </c>
      <c r="S79" s="63">
        <v>806.05</v>
      </c>
      <c r="T79" s="63">
        <v>775.51</v>
      </c>
      <c r="U79" s="63">
        <v>774.05</v>
      </c>
      <c r="V79" s="63">
        <v>744.51</v>
      </c>
      <c r="W79" s="63">
        <v>822.05</v>
      </c>
      <c r="X79" s="63">
        <v>901.82</v>
      </c>
      <c r="Y79" s="63">
        <v>1275.02</v>
      </c>
      <c r="Z79" s="63">
        <v>2209.59</v>
      </c>
      <c r="AA79" s="63">
        <v>2961.14</v>
      </c>
      <c r="AB79" s="63">
        <v>2264.16</v>
      </c>
      <c r="AC79" s="63">
        <v>1386.47</v>
      </c>
      <c r="AD79" s="63">
        <v>1284.18</v>
      </c>
      <c r="AE79" s="63">
        <v>1340.87</v>
      </c>
      <c r="AF79" s="63">
        <f>IF('3b DTC_SC'!AF79 = "","-",'3b DTC_SC'!AF79)</f>
        <v>1165.53</v>
      </c>
      <c r="AG79" s="147">
        <f>IF('3b DTC_SC'!AG79 = "","-",'3b DTC_SC'!AG79)</f>
        <v>1072.1099999999999</v>
      </c>
      <c r="AH79" s="147" t="str">
        <f>IF('3b DTC_SC'!AH79 = "","-",'3b DTC_SC'!AH79)</f>
        <v>-</v>
      </c>
      <c r="AI79" s="147" t="str">
        <f>IF('3b DTC_SC'!AI79 = "","-",'3b DTC_SC'!AI79)</f>
        <v>-</v>
      </c>
      <c r="AJ79" s="147" t="str">
        <f>IF('3b DTC_SC'!AJ79 = "","-",'3b DTC_SC'!AJ79)</f>
        <v>-</v>
      </c>
      <c r="AK79" s="147" t="str">
        <f>IF('3b DTC_SC'!AK79 = "","-",'3b DTC_SC'!AK79)</f>
        <v>-</v>
      </c>
      <c r="AL79" s="147" t="str">
        <f>IF('3b DTC_SC'!AL79 = "","-",'3b DTC_SC'!AL79)</f>
        <v>-</v>
      </c>
      <c r="AM79" s="147" t="str">
        <f>IF('3b DTC_SC'!AM79 = "","-",'3b DTC_SC'!AM79)</f>
        <v>-</v>
      </c>
      <c r="AN79" s="147" t="str">
        <f>IF('3b DTC_SC'!AN79 = "","-",'3b DTC_SC'!AN79)</f>
        <v>-</v>
      </c>
      <c r="AO79" s="147" t="str">
        <f>IF('3b DTC_SC'!AO79 = "","-",'3b DTC_SC'!AO79)</f>
        <v>-</v>
      </c>
      <c r="AP79" s="147" t="str">
        <f>IF('3b DTC_SC'!AP79 = "","-",'3b DTC_SC'!AP79)</f>
        <v>-</v>
      </c>
      <c r="AQ79" s="147" t="str">
        <f>IF('3b DTC_SC'!AQ79 = "","-",'3b DTC_SC'!AQ79)</f>
        <v>-</v>
      </c>
      <c r="AR79" s="147" t="str">
        <f>IF('3b DTC_SC'!AR79 = "","-",'3b DTC_SC'!AR79)</f>
        <v>-</v>
      </c>
      <c r="AS79" s="147" t="str">
        <f>IF('3b DTC_SC'!AS79 = "","-",'3b DTC_SC'!AS79)</f>
        <v>-</v>
      </c>
      <c r="AT79" s="147" t="str">
        <f>IF('3b DTC_SC'!AT79 = "","-",'3b DTC_SC'!AT79)</f>
        <v>-</v>
      </c>
      <c r="AU79" s="147" t="str">
        <f>IF('3b DTC_SC'!AU79 = "","-",'3b DTC_SC'!AU79)</f>
        <v>-</v>
      </c>
      <c r="AV79" s="147" t="str">
        <f>IF('3b DTC_SC'!AV79 = "","-",'3b DTC_SC'!AV79)</f>
        <v>-</v>
      </c>
      <c r="AW79" s="147" t="str">
        <f>IF('3b DTC_SC'!AW79 = "","-",'3b DTC_SC'!AW79)</f>
        <v>-</v>
      </c>
      <c r="AX79" s="147" t="str">
        <f>IF('3b DTC_SC'!AX79 = "","-",'3b DTC_SC'!AX79)</f>
        <v>-</v>
      </c>
      <c r="AY79" s="147" t="str">
        <f>IF('3b DTC_SC'!AY79 = "","-",'3b DTC_SC'!AY79)</f>
        <v>-</v>
      </c>
      <c r="AZ79" s="147" t="str">
        <f>IF('3b DTC_SC'!AZ79 = "","-",'3b DTC_SC'!AZ79)</f>
        <v>-</v>
      </c>
      <c r="BA79" s="147" t="str">
        <f>IF('3b DTC_SC'!BA79 = "","-",'3b DTC_SC'!BA79)</f>
        <v>-</v>
      </c>
      <c r="BB79" s="147" t="str">
        <f>IF('3b DTC_SC'!BB79 = "","-",'3b DTC_SC'!BB79)</f>
        <v>-</v>
      </c>
      <c r="BC79" s="147" t="str">
        <f>IF('3b DTC_SC'!BC79 = "","-",'3b DTC_SC'!BC79)</f>
        <v>-</v>
      </c>
      <c r="BD79" s="147" t="str">
        <f>IF('3b DTC_SC'!BD79 = "","-",'3b DTC_SC'!BD79)</f>
        <v>-</v>
      </c>
      <c r="BE79" s="147" t="str">
        <f>IF('3b DTC_SC'!BE79 = "","-",'3b DTC_SC'!BE79)</f>
        <v>-</v>
      </c>
      <c r="BF79" s="147" t="str">
        <f>IF('3b DTC_SC'!BF79 = "","-",'3b DTC_SC'!BF79)</f>
        <v>-</v>
      </c>
    </row>
    <row r="80" spans="1:58" x14ac:dyDescent="0.25">
      <c r="A80" s="241" t="s">
        <v>358</v>
      </c>
      <c r="B80" s="278"/>
      <c r="C80" s="281"/>
      <c r="D80" s="281"/>
      <c r="E80" s="281"/>
      <c r="F80" s="17" t="s">
        <v>64</v>
      </c>
      <c r="G80" s="66"/>
      <c r="H80" s="38"/>
      <c r="I80" s="142"/>
      <c r="J80" s="142"/>
      <c r="K80" s="142"/>
      <c r="L80" s="142"/>
      <c r="M80" s="142"/>
      <c r="N80" s="142"/>
      <c r="O80" s="142"/>
      <c r="P80" s="142"/>
      <c r="Q80" s="38"/>
      <c r="R80" s="63">
        <v>743.01</v>
      </c>
      <c r="S80" s="63">
        <v>823.14</v>
      </c>
      <c r="T80" s="63">
        <v>792.21</v>
      </c>
      <c r="U80" s="63">
        <v>786.74</v>
      </c>
      <c r="V80" s="63">
        <v>756.67</v>
      </c>
      <c r="W80" s="63">
        <v>838.4</v>
      </c>
      <c r="X80" s="63">
        <v>919.67</v>
      </c>
      <c r="Y80" s="63">
        <v>1297.98</v>
      </c>
      <c r="Z80" s="63">
        <v>2250.7199999999998</v>
      </c>
      <c r="AA80" s="63">
        <v>3017.16</v>
      </c>
      <c r="AB80" s="63">
        <v>2294.54</v>
      </c>
      <c r="AC80" s="63">
        <v>1404.86</v>
      </c>
      <c r="AD80" s="63">
        <v>1301.58</v>
      </c>
      <c r="AE80" s="63">
        <v>1358.8</v>
      </c>
      <c r="AF80" s="63">
        <f>IF('3b DTC_SC'!AF80 = "","-",'3b DTC_SC'!AF80)</f>
        <v>1192.77</v>
      </c>
      <c r="AG80" s="147">
        <f>IF('3b DTC_SC'!AG80 = "","-",'3b DTC_SC'!AG80)</f>
        <v>1098.25</v>
      </c>
      <c r="AH80" s="147" t="str">
        <f>IF('3b DTC_SC'!AH80 = "","-",'3b DTC_SC'!AH80)</f>
        <v>-</v>
      </c>
      <c r="AI80" s="147" t="str">
        <f>IF('3b DTC_SC'!AI80 = "","-",'3b DTC_SC'!AI80)</f>
        <v>-</v>
      </c>
      <c r="AJ80" s="147" t="str">
        <f>IF('3b DTC_SC'!AJ80 = "","-",'3b DTC_SC'!AJ80)</f>
        <v>-</v>
      </c>
      <c r="AK80" s="147" t="str">
        <f>IF('3b DTC_SC'!AK80 = "","-",'3b DTC_SC'!AK80)</f>
        <v>-</v>
      </c>
      <c r="AL80" s="147" t="str">
        <f>IF('3b DTC_SC'!AL80 = "","-",'3b DTC_SC'!AL80)</f>
        <v>-</v>
      </c>
      <c r="AM80" s="147" t="str">
        <f>IF('3b DTC_SC'!AM80 = "","-",'3b DTC_SC'!AM80)</f>
        <v>-</v>
      </c>
      <c r="AN80" s="147" t="str">
        <f>IF('3b DTC_SC'!AN80 = "","-",'3b DTC_SC'!AN80)</f>
        <v>-</v>
      </c>
      <c r="AO80" s="147" t="str">
        <f>IF('3b DTC_SC'!AO80 = "","-",'3b DTC_SC'!AO80)</f>
        <v>-</v>
      </c>
      <c r="AP80" s="147" t="str">
        <f>IF('3b DTC_SC'!AP80 = "","-",'3b DTC_SC'!AP80)</f>
        <v>-</v>
      </c>
      <c r="AQ80" s="147" t="str">
        <f>IF('3b DTC_SC'!AQ80 = "","-",'3b DTC_SC'!AQ80)</f>
        <v>-</v>
      </c>
      <c r="AR80" s="147" t="str">
        <f>IF('3b DTC_SC'!AR80 = "","-",'3b DTC_SC'!AR80)</f>
        <v>-</v>
      </c>
      <c r="AS80" s="147" t="str">
        <f>IF('3b DTC_SC'!AS80 = "","-",'3b DTC_SC'!AS80)</f>
        <v>-</v>
      </c>
      <c r="AT80" s="147" t="str">
        <f>IF('3b DTC_SC'!AT80 = "","-",'3b DTC_SC'!AT80)</f>
        <v>-</v>
      </c>
      <c r="AU80" s="147" t="str">
        <f>IF('3b DTC_SC'!AU80 = "","-",'3b DTC_SC'!AU80)</f>
        <v>-</v>
      </c>
      <c r="AV80" s="147" t="str">
        <f>IF('3b DTC_SC'!AV80 = "","-",'3b DTC_SC'!AV80)</f>
        <v>-</v>
      </c>
      <c r="AW80" s="147" t="str">
        <f>IF('3b DTC_SC'!AW80 = "","-",'3b DTC_SC'!AW80)</f>
        <v>-</v>
      </c>
      <c r="AX80" s="147" t="str">
        <f>IF('3b DTC_SC'!AX80 = "","-",'3b DTC_SC'!AX80)</f>
        <v>-</v>
      </c>
      <c r="AY80" s="147" t="str">
        <f>IF('3b DTC_SC'!AY80 = "","-",'3b DTC_SC'!AY80)</f>
        <v>-</v>
      </c>
      <c r="AZ80" s="147" t="str">
        <f>IF('3b DTC_SC'!AZ80 = "","-",'3b DTC_SC'!AZ80)</f>
        <v>-</v>
      </c>
      <c r="BA80" s="147" t="str">
        <f>IF('3b DTC_SC'!BA80 = "","-",'3b DTC_SC'!BA80)</f>
        <v>-</v>
      </c>
      <c r="BB80" s="147" t="str">
        <f>IF('3b DTC_SC'!BB80 = "","-",'3b DTC_SC'!BB80)</f>
        <v>-</v>
      </c>
      <c r="BC80" s="147" t="str">
        <f>IF('3b DTC_SC'!BC80 = "","-",'3b DTC_SC'!BC80)</f>
        <v>-</v>
      </c>
      <c r="BD80" s="147" t="str">
        <f>IF('3b DTC_SC'!BD80 = "","-",'3b DTC_SC'!BD80)</f>
        <v>-</v>
      </c>
      <c r="BE80" s="147" t="str">
        <f>IF('3b DTC_SC'!BE80 = "","-",'3b DTC_SC'!BE80)</f>
        <v>-</v>
      </c>
      <c r="BF80" s="147" t="str">
        <f>IF('3b DTC_SC'!BF80 = "","-",'3b DTC_SC'!BF80)</f>
        <v>-</v>
      </c>
    </row>
    <row r="81" spans="1:58" x14ac:dyDescent="0.25">
      <c r="A81" s="241" t="s">
        <v>359</v>
      </c>
      <c r="B81" s="278"/>
      <c r="C81" s="281"/>
      <c r="D81" s="281"/>
      <c r="E81" s="281"/>
      <c r="F81" s="17" t="s">
        <v>65</v>
      </c>
      <c r="G81" s="66"/>
      <c r="H81" s="38"/>
      <c r="I81" s="142"/>
      <c r="J81" s="142"/>
      <c r="K81" s="142"/>
      <c r="L81" s="142"/>
      <c r="M81" s="142"/>
      <c r="N81" s="142"/>
      <c r="O81" s="142"/>
      <c r="P81" s="142"/>
      <c r="Q81" s="38"/>
      <c r="R81" s="63">
        <v>770.54</v>
      </c>
      <c r="S81" s="63">
        <v>850.21</v>
      </c>
      <c r="T81" s="63">
        <v>819.47</v>
      </c>
      <c r="U81" s="63">
        <v>819.86</v>
      </c>
      <c r="V81" s="63">
        <v>789.95</v>
      </c>
      <c r="W81" s="63">
        <v>875.2</v>
      </c>
      <c r="X81" s="63">
        <v>955.6</v>
      </c>
      <c r="Y81" s="63">
        <v>1325.08</v>
      </c>
      <c r="Z81" s="63">
        <v>2263.6</v>
      </c>
      <c r="AA81" s="63">
        <v>3018.34</v>
      </c>
      <c r="AB81" s="63">
        <v>2302.86</v>
      </c>
      <c r="AC81" s="63">
        <v>1427.45</v>
      </c>
      <c r="AD81" s="63">
        <v>1325.54</v>
      </c>
      <c r="AE81" s="63">
        <v>1381.57</v>
      </c>
      <c r="AF81" s="63">
        <f>IF('3b DTC_SC'!AF81 = "","-",'3b DTC_SC'!AF81)</f>
        <v>1220.47</v>
      </c>
      <c r="AG81" s="147">
        <f>IF('3b DTC_SC'!AG81 = "","-",'3b DTC_SC'!AG81)</f>
        <v>1127.56</v>
      </c>
      <c r="AH81" s="147" t="str">
        <f>IF('3b DTC_SC'!AH81 = "","-",'3b DTC_SC'!AH81)</f>
        <v>-</v>
      </c>
      <c r="AI81" s="147" t="str">
        <f>IF('3b DTC_SC'!AI81 = "","-",'3b DTC_SC'!AI81)</f>
        <v>-</v>
      </c>
      <c r="AJ81" s="147" t="str">
        <f>IF('3b DTC_SC'!AJ81 = "","-",'3b DTC_SC'!AJ81)</f>
        <v>-</v>
      </c>
      <c r="AK81" s="147" t="str">
        <f>IF('3b DTC_SC'!AK81 = "","-",'3b DTC_SC'!AK81)</f>
        <v>-</v>
      </c>
      <c r="AL81" s="147" t="str">
        <f>IF('3b DTC_SC'!AL81 = "","-",'3b DTC_SC'!AL81)</f>
        <v>-</v>
      </c>
      <c r="AM81" s="147" t="str">
        <f>IF('3b DTC_SC'!AM81 = "","-",'3b DTC_SC'!AM81)</f>
        <v>-</v>
      </c>
      <c r="AN81" s="147" t="str">
        <f>IF('3b DTC_SC'!AN81 = "","-",'3b DTC_SC'!AN81)</f>
        <v>-</v>
      </c>
      <c r="AO81" s="147" t="str">
        <f>IF('3b DTC_SC'!AO81 = "","-",'3b DTC_SC'!AO81)</f>
        <v>-</v>
      </c>
      <c r="AP81" s="147" t="str">
        <f>IF('3b DTC_SC'!AP81 = "","-",'3b DTC_SC'!AP81)</f>
        <v>-</v>
      </c>
      <c r="AQ81" s="147" t="str">
        <f>IF('3b DTC_SC'!AQ81 = "","-",'3b DTC_SC'!AQ81)</f>
        <v>-</v>
      </c>
      <c r="AR81" s="147" t="str">
        <f>IF('3b DTC_SC'!AR81 = "","-",'3b DTC_SC'!AR81)</f>
        <v>-</v>
      </c>
      <c r="AS81" s="147" t="str">
        <f>IF('3b DTC_SC'!AS81 = "","-",'3b DTC_SC'!AS81)</f>
        <v>-</v>
      </c>
      <c r="AT81" s="147" t="str">
        <f>IF('3b DTC_SC'!AT81 = "","-",'3b DTC_SC'!AT81)</f>
        <v>-</v>
      </c>
      <c r="AU81" s="147" t="str">
        <f>IF('3b DTC_SC'!AU81 = "","-",'3b DTC_SC'!AU81)</f>
        <v>-</v>
      </c>
      <c r="AV81" s="147" t="str">
        <f>IF('3b DTC_SC'!AV81 = "","-",'3b DTC_SC'!AV81)</f>
        <v>-</v>
      </c>
      <c r="AW81" s="147" t="str">
        <f>IF('3b DTC_SC'!AW81 = "","-",'3b DTC_SC'!AW81)</f>
        <v>-</v>
      </c>
      <c r="AX81" s="147" t="str">
        <f>IF('3b DTC_SC'!AX81 = "","-",'3b DTC_SC'!AX81)</f>
        <v>-</v>
      </c>
      <c r="AY81" s="147" t="str">
        <f>IF('3b DTC_SC'!AY81 = "","-",'3b DTC_SC'!AY81)</f>
        <v>-</v>
      </c>
      <c r="AZ81" s="147" t="str">
        <f>IF('3b DTC_SC'!AZ81 = "","-",'3b DTC_SC'!AZ81)</f>
        <v>-</v>
      </c>
      <c r="BA81" s="147" t="str">
        <f>IF('3b DTC_SC'!BA81 = "","-",'3b DTC_SC'!BA81)</f>
        <v>-</v>
      </c>
      <c r="BB81" s="147" t="str">
        <f>IF('3b DTC_SC'!BB81 = "","-",'3b DTC_SC'!BB81)</f>
        <v>-</v>
      </c>
      <c r="BC81" s="147" t="str">
        <f>IF('3b DTC_SC'!BC81 = "","-",'3b DTC_SC'!BC81)</f>
        <v>-</v>
      </c>
      <c r="BD81" s="147" t="str">
        <f>IF('3b DTC_SC'!BD81 = "","-",'3b DTC_SC'!BD81)</f>
        <v>-</v>
      </c>
      <c r="BE81" s="147" t="str">
        <f>IF('3b DTC_SC'!BE81 = "","-",'3b DTC_SC'!BE81)</f>
        <v>-</v>
      </c>
      <c r="BF81" s="147" t="str">
        <f>IF('3b DTC_SC'!BF81 = "","-",'3b DTC_SC'!BF81)</f>
        <v>-</v>
      </c>
    </row>
    <row r="82" spans="1:58" x14ac:dyDescent="0.25">
      <c r="A82" s="241" t="s">
        <v>360</v>
      </c>
      <c r="B82" s="308"/>
      <c r="C82" s="281"/>
      <c r="D82" s="281"/>
      <c r="E82" s="281"/>
      <c r="F82" s="17" t="s">
        <v>66</v>
      </c>
      <c r="G82" s="66"/>
      <c r="H82" s="38"/>
      <c r="I82" s="142"/>
      <c r="J82" s="142"/>
      <c r="K82" s="142"/>
      <c r="L82" s="142"/>
      <c r="M82" s="142"/>
      <c r="N82" s="142"/>
      <c r="O82" s="142"/>
      <c r="P82" s="142"/>
      <c r="Q82" s="38"/>
      <c r="R82" s="63">
        <v>756.83</v>
      </c>
      <c r="S82" s="63">
        <v>839.25</v>
      </c>
      <c r="T82" s="63">
        <v>808.76</v>
      </c>
      <c r="U82" s="63">
        <v>805.39</v>
      </c>
      <c r="V82" s="63">
        <v>775.82</v>
      </c>
      <c r="W82" s="63">
        <v>859.56</v>
      </c>
      <c r="X82" s="63">
        <v>939.94</v>
      </c>
      <c r="Y82" s="63">
        <v>1312.13</v>
      </c>
      <c r="Z82" s="63">
        <v>2259.0700000000002</v>
      </c>
      <c r="AA82" s="63">
        <v>3021.2</v>
      </c>
      <c r="AB82" s="63">
        <v>2308.14</v>
      </c>
      <c r="AC82" s="63">
        <v>1423.49</v>
      </c>
      <c r="AD82" s="63">
        <v>1320.59</v>
      </c>
      <c r="AE82" s="63">
        <v>1377.41</v>
      </c>
      <c r="AF82" s="63">
        <f>IF('3b DTC_SC'!AF82 = "","-",'3b DTC_SC'!AF82)</f>
        <v>1216.71</v>
      </c>
      <c r="AG82" s="147">
        <f>IF('3b DTC_SC'!AG82 = "","-",'3b DTC_SC'!AG82)</f>
        <v>1122.4100000000001</v>
      </c>
      <c r="AH82" s="147" t="str">
        <f>IF('3b DTC_SC'!AH82 = "","-",'3b DTC_SC'!AH82)</f>
        <v>-</v>
      </c>
      <c r="AI82" s="147" t="str">
        <f>IF('3b DTC_SC'!AI82 = "","-",'3b DTC_SC'!AI82)</f>
        <v>-</v>
      </c>
      <c r="AJ82" s="147" t="str">
        <f>IF('3b DTC_SC'!AJ82 = "","-",'3b DTC_SC'!AJ82)</f>
        <v>-</v>
      </c>
      <c r="AK82" s="147" t="str">
        <f>IF('3b DTC_SC'!AK82 = "","-",'3b DTC_SC'!AK82)</f>
        <v>-</v>
      </c>
      <c r="AL82" s="147" t="str">
        <f>IF('3b DTC_SC'!AL82 = "","-",'3b DTC_SC'!AL82)</f>
        <v>-</v>
      </c>
      <c r="AM82" s="147" t="str">
        <f>IF('3b DTC_SC'!AM82 = "","-",'3b DTC_SC'!AM82)</f>
        <v>-</v>
      </c>
      <c r="AN82" s="147" t="str">
        <f>IF('3b DTC_SC'!AN82 = "","-",'3b DTC_SC'!AN82)</f>
        <v>-</v>
      </c>
      <c r="AO82" s="147" t="str">
        <f>IF('3b DTC_SC'!AO82 = "","-",'3b DTC_SC'!AO82)</f>
        <v>-</v>
      </c>
      <c r="AP82" s="147" t="str">
        <f>IF('3b DTC_SC'!AP82 = "","-",'3b DTC_SC'!AP82)</f>
        <v>-</v>
      </c>
      <c r="AQ82" s="147" t="str">
        <f>IF('3b DTC_SC'!AQ82 = "","-",'3b DTC_SC'!AQ82)</f>
        <v>-</v>
      </c>
      <c r="AR82" s="147" t="str">
        <f>IF('3b DTC_SC'!AR82 = "","-",'3b DTC_SC'!AR82)</f>
        <v>-</v>
      </c>
      <c r="AS82" s="147" t="str">
        <f>IF('3b DTC_SC'!AS82 = "","-",'3b DTC_SC'!AS82)</f>
        <v>-</v>
      </c>
      <c r="AT82" s="147" t="str">
        <f>IF('3b DTC_SC'!AT82 = "","-",'3b DTC_SC'!AT82)</f>
        <v>-</v>
      </c>
      <c r="AU82" s="147" t="str">
        <f>IF('3b DTC_SC'!AU82 = "","-",'3b DTC_SC'!AU82)</f>
        <v>-</v>
      </c>
      <c r="AV82" s="147" t="str">
        <f>IF('3b DTC_SC'!AV82 = "","-",'3b DTC_SC'!AV82)</f>
        <v>-</v>
      </c>
      <c r="AW82" s="147" t="str">
        <f>IF('3b DTC_SC'!AW82 = "","-",'3b DTC_SC'!AW82)</f>
        <v>-</v>
      </c>
      <c r="AX82" s="147" t="str">
        <f>IF('3b DTC_SC'!AX82 = "","-",'3b DTC_SC'!AX82)</f>
        <v>-</v>
      </c>
      <c r="AY82" s="147" t="str">
        <f>IF('3b DTC_SC'!AY82 = "","-",'3b DTC_SC'!AY82)</f>
        <v>-</v>
      </c>
      <c r="AZ82" s="147" t="str">
        <f>IF('3b DTC_SC'!AZ82 = "","-",'3b DTC_SC'!AZ82)</f>
        <v>-</v>
      </c>
      <c r="BA82" s="147" t="str">
        <f>IF('3b DTC_SC'!BA82 = "","-",'3b DTC_SC'!BA82)</f>
        <v>-</v>
      </c>
      <c r="BB82" s="147" t="str">
        <f>IF('3b DTC_SC'!BB82 = "","-",'3b DTC_SC'!BB82)</f>
        <v>-</v>
      </c>
      <c r="BC82" s="147" t="str">
        <f>IF('3b DTC_SC'!BC82 = "","-",'3b DTC_SC'!BC82)</f>
        <v>-</v>
      </c>
      <c r="BD82" s="147" t="str">
        <f>IF('3b DTC_SC'!BD82 = "","-",'3b DTC_SC'!BD82)</f>
        <v>-</v>
      </c>
      <c r="BE82" s="147" t="str">
        <f>IF('3b DTC_SC'!BE82 = "","-",'3b DTC_SC'!BE82)</f>
        <v>-</v>
      </c>
      <c r="BF82" s="147" t="str">
        <f>IF('3b DTC_SC'!BF82 = "","-",'3b DTC_SC'!BF82)</f>
        <v>-</v>
      </c>
    </row>
    <row r="83" spans="1:58" ht="14.45" customHeight="1" x14ac:dyDescent="0.25">
      <c r="A83" s="241" t="s">
        <v>361</v>
      </c>
      <c r="B83" s="279" t="s">
        <v>48</v>
      </c>
      <c r="C83" s="280"/>
      <c r="D83" s="280" t="s">
        <v>52</v>
      </c>
      <c r="E83" s="280" t="s">
        <v>291</v>
      </c>
      <c r="F83" s="65" t="s">
        <v>53</v>
      </c>
      <c r="G83" s="139"/>
      <c r="H83" s="38"/>
      <c r="I83" s="142"/>
      <c r="J83" s="142"/>
      <c r="K83" s="142"/>
      <c r="L83" s="142"/>
      <c r="M83" s="142"/>
      <c r="N83" s="142"/>
      <c r="O83" s="142"/>
      <c r="P83" s="142"/>
      <c r="Q83" s="38"/>
      <c r="R83" s="63">
        <v>553.16</v>
      </c>
      <c r="S83" s="63">
        <v>604.59</v>
      </c>
      <c r="T83" s="63">
        <v>550.52</v>
      </c>
      <c r="U83" s="63">
        <v>532.51</v>
      </c>
      <c r="V83" s="63">
        <v>466.98</v>
      </c>
      <c r="W83" s="63">
        <v>507.7</v>
      </c>
      <c r="X83" s="63">
        <v>593.78</v>
      </c>
      <c r="Y83" s="63">
        <v>995.29</v>
      </c>
      <c r="Z83" s="63">
        <v>1892.61</v>
      </c>
      <c r="AA83" s="63">
        <v>2171.64</v>
      </c>
      <c r="AB83" s="63">
        <v>1637.58</v>
      </c>
      <c r="AC83" s="63">
        <v>1023.78</v>
      </c>
      <c r="AD83" s="63">
        <v>951.48</v>
      </c>
      <c r="AE83" s="63">
        <v>1014.55</v>
      </c>
      <c r="AF83" s="63">
        <f>IF('3b DTC_SC'!AF83 = "","-",'3b DTC_SC'!AF83)</f>
        <v>839.38</v>
      </c>
      <c r="AG83" s="147">
        <f>IF('3b DTC_SC'!AG83 = "","-",'3b DTC_SC'!AG83)</f>
        <v>771.86</v>
      </c>
      <c r="AH83" s="147" t="str">
        <f>IF('3b DTC_SC'!AH83 = "","-",'3b DTC_SC'!AH83)</f>
        <v>-</v>
      </c>
      <c r="AI83" s="147" t="str">
        <f>IF('3b DTC_SC'!AI83 = "","-",'3b DTC_SC'!AI83)</f>
        <v>-</v>
      </c>
      <c r="AJ83" s="147" t="str">
        <f>IF('3b DTC_SC'!AJ83 = "","-",'3b DTC_SC'!AJ83)</f>
        <v>-</v>
      </c>
      <c r="AK83" s="147" t="str">
        <f>IF('3b DTC_SC'!AK83 = "","-",'3b DTC_SC'!AK83)</f>
        <v>-</v>
      </c>
      <c r="AL83" s="147" t="str">
        <f>IF('3b DTC_SC'!AL83 = "","-",'3b DTC_SC'!AL83)</f>
        <v>-</v>
      </c>
      <c r="AM83" s="147" t="str">
        <f>IF('3b DTC_SC'!AM83 = "","-",'3b DTC_SC'!AM83)</f>
        <v>-</v>
      </c>
      <c r="AN83" s="147" t="str">
        <f>IF('3b DTC_SC'!AN83 = "","-",'3b DTC_SC'!AN83)</f>
        <v>-</v>
      </c>
      <c r="AO83" s="147" t="str">
        <f>IF('3b DTC_SC'!AO83 = "","-",'3b DTC_SC'!AO83)</f>
        <v>-</v>
      </c>
      <c r="AP83" s="147" t="str">
        <f>IF('3b DTC_SC'!AP83 = "","-",'3b DTC_SC'!AP83)</f>
        <v>-</v>
      </c>
      <c r="AQ83" s="147" t="str">
        <f>IF('3b DTC_SC'!AQ83 = "","-",'3b DTC_SC'!AQ83)</f>
        <v>-</v>
      </c>
      <c r="AR83" s="147" t="str">
        <f>IF('3b DTC_SC'!AR83 = "","-",'3b DTC_SC'!AR83)</f>
        <v>-</v>
      </c>
      <c r="AS83" s="147" t="str">
        <f>IF('3b DTC_SC'!AS83 = "","-",'3b DTC_SC'!AS83)</f>
        <v>-</v>
      </c>
      <c r="AT83" s="147" t="str">
        <f>IF('3b DTC_SC'!AT83 = "","-",'3b DTC_SC'!AT83)</f>
        <v>-</v>
      </c>
      <c r="AU83" s="147" t="str">
        <f>IF('3b DTC_SC'!AU83 = "","-",'3b DTC_SC'!AU83)</f>
        <v>-</v>
      </c>
      <c r="AV83" s="147" t="str">
        <f>IF('3b DTC_SC'!AV83 = "","-",'3b DTC_SC'!AV83)</f>
        <v>-</v>
      </c>
      <c r="AW83" s="147" t="str">
        <f>IF('3b DTC_SC'!AW83 = "","-",'3b DTC_SC'!AW83)</f>
        <v>-</v>
      </c>
      <c r="AX83" s="147" t="str">
        <f>IF('3b DTC_SC'!AX83 = "","-",'3b DTC_SC'!AX83)</f>
        <v>-</v>
      </c>
      <c r="AY83" s="147" t="str">
        <f>IF('3b DTC_SC'!AY83 = "","-",'3b DTC_SC'!AY83)</f>
        <v>-</v>
      </c>
      <c r="AZ83" s="147" t="str">
        <f>IF('3b DTC_SC'!AZ83 = "","-",'3b DTC_SC'!AZ83)</f>
        <v>-</v>
      </c>
      <c r="BA83" s="147" t="str">
        <f>IF('3b DTC_SC'!BA83 = "","-",'3b DTC_SC'!BA83)</f>
        <v>-</v>
      </c>
      <c r="BB83" s="147" t="str">
        <f>IF('3b DTC_SC'!BB83 = "","-",'3b DTC_SC'!BB83)</f>
        <v>-</v>
      </c>
      <c r="BC83" s="147" t="str">
        <f>IF('3b DTC_SC'!BC83 = "","-",'3b DTC_SC'!BC83)</f>
        <v>-</v>
      </c>
      <c r="BD83" s="147" t="str">
        <f>IF('3b DTC_SC'!BD83 = "","-",'3b DTC_SC'!BD83)</f>
        <v>-</v>
      </c>
      <c r="BE83" s="147" t="str">
        <f>IF('3b DTC_SC'!BE83 = "","-",'3b DTC_SC'!BE83)</f>
        <v>-</v>
      </c>
      <c r="BF83" s="147" t="str">
        <f>IF('3b DTC_SC'!BF83 = "","-",'3b DTC_SC'!BF83)</f>
        <v>-</v>
      </c>
    </row>
    <row r="84" spans="1:58" x14ac:dyDescent="0.25">
      <c r="A84" s="241" t="s">
        <v>362</v>
      </c>
      <c r="B84" s="279"/>
      <c r="C84" s="281"/>
      <c r="D84" s="281"/>
      <c r="E84" s="281"/>
      <c r="F84" s="17" t="s">
        <v>54</v>
      </c>
      <c r="G84" s="66"/>
      <c r="H84" s="38"/>
      <c r="I84" s="142"/>
      <c r="J84" s="142"/>
      <c r="K84" s="142"/>
      <c r="L84" s="142"/>
      <c r="M84" s="142"/>
      <c r="N84" s="142"/>
      <c r="O84" s="142"/>
      <c r="P84" s="142"/>
      <c r="Q84" s="38"/>
      <c r="R84" s="63">
        <v>541.45000000000005</v>
      </c>
      <c r="S84" s="63">
        <v>596.27</v>
      </c>
      <c r="T84" s="63">
        <v>542.20000000000005</v>
      </c>
      <c r="U84" s="63">
        <v>522.74</v>
      </c>
      <c r="V84" s="63">
        <v>457.22</v>
      </c>
      <c r="W84" s="63">
        <v>497.02</v>
      </c>
      <c r="X84" s="63">
        <v>583.1</v>
      </c>
      <c r="Y84" s="63">
        <v>981.22</v>
      </c>
      <c r="Z84" s="63">
        <v>1877.29</v>
      </c>
      <c r="AA84" s="63">
        <v>2156.3200000000002</v>
      </c>
      <c r="AB84" s="63">
        <v>1627.6</v>
      </c>
      <c r="AC84" s="63">
        <v>1013.81</v>
      </c>
      <c r="AD84" s="63">
        <v>941.56</v>
      </c>
      <c r="AE84" s="63">
        <v>1004.63</v>
      </c>
      <c r="AF84" s="63">
        <f>IF('3b DTC_SC'!AF84 = "","-",'3b DTC_SC'!AF84)</f>
        <v>847.41</v>
      </c>
      <c r="AG84" s="147">
        <f>IF('3b DTC_SC'!AG84 = "","-",'3b DTC_SC'!AG84)</f>
        <v>779.88</v>
      </c>
      <c r="AH84" s="147" t="str">
        <f>IF('3b DTC_SC'!AH84 = "","-",'3b DTC_SC'!AH84)</f>
        <v>-</v>
      </c>
      <c r="AI84" s="147" t="str">
        <f>IF('3b DTC_SC'!AI84 = "","-",'3b DTC_SC'!AI84)</f>
        <v>-</v>
      </c>
      <c r="AJ84" s="147" t="str">
        <f>IF('3b DTC_SC'!AJ84 = "","-",'3b DTC_SC'!AJ84)</f>
        <v>-</v>
      </c>
      <c r="AK84" s="147" t="str">
        <f>IF('3b DTC_SC'!AK84 = "","-",'3b DTC_SC'!AK84)</f>
        <v>-</v>
      </c>
      <c r="AL84" s="147" t="str">
        <f>IF('3b DTC_SC'!AL84 = "","-",'3b DTC_SC'!AL84)</f>
        <v>-</v>
      </c>
      <c r="AM84" s="147" t="str">
        <f>IF('3b DTC_SC'!AM84 = "","-",'3b DTC_SC'!AM84)</f>
        <v>-</v>
      </c>
      <c r="AN84" s="147" t="str">
        <f>IF('3b DTC_SC'!AN84 = "","-",'3b DTC_SC'!AN84)</f>
        <v>-</v>
      </c>
      <c r="AO84" s="147" t="str">
        <f>IF('3b DTC_SC'!AO84 = "","-",'3b DTC_SC'!AO84)</f>
        <v>-</v>
      </c>
      <c r="AP84" s="147" t="str">
        <f>IF('3b DTC_SC'!AP84 = "","-",'3b DTC_SC'!AP84)</f>
        <v>-</v>
      </c>
      <c r="AQ84" s="147" t="str">
        <f>IF('3b DTC_SC'!AQ84 = "","-",'3b DTC_SC'!AQ84)</f>
        <v>-</v>
      </c>
      <c r="AR84" s="147" t="str">
        <f>IF('3b DTC_SC'!AR84 = "","-",'3b DTC_SC'!AR84)</f>
        <v>-</v>
      </c>
      <c r="AS84" s="147" t="str">
        <f>IF('3b DTC_SC'!AS84 = "","-",'3b DTC_SC'!AS84)</f>
        <v>-</v>
      </c>
      <c r="AT84" s="147" t="str">
        <f>IF('3b DTC_SC'!AT84 = "","-",'3b DTC_SC'!AT84)</f>
        <v>-</v>
      </c>
      <c r="AU84" s="147" t="str">
        <f>IF('3b DTC_SC'!AU84 = "","-",'3b DTC_SC'!AU84)</f>
        <v>-</v>
      </c>
      <c r="AV84" s="147" t="str">
        <f>IF('3b DTC_SC'!AV84 = "","-",'3b DTC_SC'!AV84)</f>
        <v>-</v>
      </c>
      <c r="AW84" s="147" t="str">
        <f>IF('3b DTC_SC'!AW84 = "","-",'3b DTC_SC'!AW84)</f>
        <v>-</v>
      </c>
      <c r="AX84" s="147" t="str">
        <f>IF('3b DTC_SC'!AX84 = "","-",'3b DTC_SC'!AX84)</f>
        <v>-</v>
      </c>
      <c r="AY84" s="147" t="str">
        <f>IF('3b DTC_SC'!AY84 = "","-",'3b DTC_SC'!AY84)</f>
        <v>-</v>
      </c>
      <c r="AZ84" s="147" t="str">
        <f>IF('3b DTC_SC'!AZ84 = "","-",'3b DTC_SC'!AZ84)</f>
        <v>-</v>
      </c>
      <c r="BA84" s="147" t="str">
        <f>IF('3b DTC_SC'!BA84 = "","-",'3b DTC_SC'!BA84)</f>
        <v>-</v>
      </c>
      <c r="BB84" s="147" t="str">
        <f>IF('3b DTC_SC'!BB84 = "","-",'3b DTC_SC'!BB84)</f>
        <v>-</v>
      </c>
      <c r="BC84" s="147" t="str">
        <f>IF('3b DTC_SC'!BC84 = "","-",'3b DTC_SC'!BC84)</f>
        <v>-</v>
      </c>
      <c r="BD84" s="147" t="str">
        <f>IF('3b DTC_SC'!BD84 = "","-",'3b DTC_SC'!BD84)</f>
        <v>-</v>
      </c>
      <c r="BE84" s="147" t="str">
        <f>IF('3b DTC_SC'!BE84 = "","-",'3b DTC_SC'!BE84)</f>
        <v>-</v>
      </c>
      <c r="BF84" s="147" t="str">
        <f>IF('3b DTC_SC'!BF84 = "","-",'3b DTC_SC'!BF84)</f>
        <v>-</v>
      </c>
    </row>
    <row r="85" spans="1:58" x14ac:dyDescent="0.25">
      <c r="A85" s="241" t="s">
        <v>363</v>
      </c>
      <c r="B85" s="279"/>
      <c r="C85" s="281"/>
      <c r="D85" s="281"/>
      <c r="E85" s="281"/>
      <c r="F85" s="17" t="s">
        <v>55</v>
      </c>
      <c r="G85" s="66"/>
      <c r="H85" s="38"/>
      <c r="I85" s="142"/>
      <c r="J85" s="142"/>
      <c r="K85" s="142"/>
      <c r="L85" s="142"/>
      <c r="M85" s="142"/>
      <c r="N85" s="142"/>
      <c r="O85" s="142"/>
      <c r="P85" s="142"/>
      <c r="Q85" s="38"/>
      <c r="R85" s="63">
        <v>542.91</v>
      </c>
      <c r="S85" s="63">
        <v>594.78</v>
      </c>
      <c r="T85" s="63">
        <v>540.70000000000005</v>
      </c>
      <c r="U85" s="63">
        <v>521.4</v>
      </c>
      <c r="V85" s="63">
        <v>455.87</v>
      </c>
      <c r="W85" s="63">
        <v>500.39</v>
      </c>
      <c r="X85" s="63">
        <v>586.47</v>
      </c>
      <c r="Y85" s="63">
        <v>987.77</v>
      </c>
      <c r="Z85" s="63">
        <v>1882.53</v>
      </c>
      <c r="AA85" s="63">
        <v>2161.5700000000002</v>
      </c>
      <c r="AB85" s="63">
        <v>1628.71</v>
      </c>
      <c r="AC85" s="63">
        <v>1014.91</v>
      </c>
      <c r="AD85" s="63">
        <v>942.66</v>
      </c>
      <c r="AE85" s="63">
        <v>1005.73</v>
      </c>
      <c r="AF85" s="63">
        <f>IF('3b DTC_SC'!AF85 = "","-",'3b DTC_SC'!AF85)</f>
        <v>845.88</v>
      </c>
      <c r="AG85" s="147">
        <f>IF('3b DTC_SC'!AG85 = "","-",'3b DTC_SC'!AG85)</f>
        <v>778.36</v>
      </c>
      <c r="AH85" s="147" t="str">
        <f>IF('3b DTC_SC'!AH85 = "","-",'3b DTC_SC'!AH85)</f>
        <v>-</v>
      </c>
      <c r="AI85" s="147" t="str">
        <f>IF('3b DTC_SC'!AI85 = "","-",'3b DTC_SC'!AI85)</f>
        <v>-</v>
      </c>
      <c r="AJ85" s="147" t="str">
        <f>IF('3b DTC_SC'!AJ85 = "","-",'3b DTC_SC'!AJ85)</f>
        <v>-</v>
      </c>
      <c r="AK85" s="147" t="str">
        <f>IF('3b DTC_SC'!AK85 = "","-",'3b DTC_SC'!AK85)</f>
        <v>-</v>
      </c>
      <c r="AL85" s="147" t="str">
        <f>IF('3b DTC_SC'!AL85 = "","-",'3b DTC_SC'!AL85)</f>
        <v>-</v>
      </c>
      <c r="AM85" s="147" t="str">
        <f>IF('3b DTC_SC'!AM85 = "","-",'3b DTC_SC'!AM85)</f>
        <v>-</v>
      </c>
      <c r="AN85" s="147" t="str">
        <f>IF('3b DTC_SC'!AN85 = "","-",'3b DTC_SC'!AN85)</f>
        <v>-</v>
      </c>
      <c r="AO85" s="147" t="str">
        <f>IF('3b DTC_SC'!AO85 = "","-",'3b DTC_SC'!AO85)</f>
        <v>-</v>
      </c>
      <c r="AP85" s="147" t="str">
        <f>IF('3b DTC_SC'!AP85 = "","-",'3b DTC_SC'!AP85)</f>
        <v>-</v>
      </c>
      <c r="AQ85" s="147" t="str">
        <f>IF('3b DTC_SC'!AQ85 = "","-",'3b DTC_SC'!AQ85)</f>
        <v>-</v>
      </c>
      <c r="AR85" s="147" t="str">
        <f>IF('3b DTC_SC'!AR85 = "","-",'3b DTC_SC'!AR85)</f>
        <v>-</v>
      </c>
      <c r="AS85" s="147" t="str">
        <f>IF('3b DTC_SC'!AS85 = "","-",'3b DTC_SC'!AS85)</f>
        <v>-</v>
      </c>
      <c r="AT85" s="147" t="str">
        <f>IF('3b DTC_SC'!AT85 = "","-",'3b DTC_SC'!AT85)</f>
        <v>-</v>
      </c>
      <c r="AU85" s="147" t="str">
        <f>IF('3b DTC_SC'!AU85 = "","-",'3b DTC_SC'!AU85)</f>
        <v>-</v>
      </c>
      <c r="AV85" s="147" t="str">
        <f>IF('3b DTC_SC'!AV85 = "","-",'3b DTC_SC'!AV85)</f>
        <v>-</v>
      </c>
      <c r="AW85" s="147" t="str">
        <f>IF('3b DTC_SC'!AW85 = "","-",'3b DTC_SC'!AW85)</f>
        <v>-</v>
      </c>
      <c r="AX85" s="147" t="str">
        <f>IF('3b DTC_SC'!AX85 = "","-",'3b DTC_SC'!AX85)</f>
        <v>-</v>
      </c>
      <c r="AY85" s="147" t="str">
        <f>IF('3b DTC_SC'!AY85 = "","-",'3b DTC_SC'!AY85)</f>
        <v>-</v>
      </c>
      <c r="AZ85" s="147" t="str">
        <f>IF('3b DTC_SC'!AZ85 = "","-",'3b DTC_SC'!AZ85)</f>
        <v>-</v>
      </c>
      <c r="BA85" s="147" t="str">
        <f>IF('3b DTC_SC'!BA85 = "","-",'3b DTC_SC'!BA85)</f>
        <v>-</v>
      </c>
      <c r="BB85" s="147" t="str">
        <f>IF('3b DTC_SC'!BB85 = "","-",'3b DTC_SC'!BB85)</f>
        <v>-</v>
      </c>
      <c r="BC85" s="147" t="str">
        <f>IF('3b DTC_SC'!BC85 = "","-",'3b DTC_SC'!BC85)</f>
        <v>-</v>
      </c>
      <c r="BD85" s="147" t="str">
        <f>IF('3b DTC_SC'!BD85 = "","-",'3b DTC_SC'!BD85)</f>
        <v>-</v>
      </c>
      <c r="BE85" s="147" t="str">
        <f>IF('3b DTC_SC'!BE85 = "","-",'3b DTC_SC'!BE85)</f>
        <v>-</v>
      </c>
      <c r="BF85" s="147" t="str">
        <f>IF('3b DTC_SC'!BF85 = "","-",'3b DTC_SC'!BF85)</f>
        <v>-</v>
      </c>
    </row>
    <row r="86" spans="1:58" x14ac:dyDescent="0.25">
      <c r="A86" s="241" t="s">
        <v>364</v>
      </c>
      <c r="B86" s="279"/>
      <c r="C86" s="281"/>
      <c r="D86" s="281"/>
      <c r="E86" s="281"/>
      <c r="F86" s="17" t="s">
        <v>56</v>
      </c>
      <c r="G86" s="66"/>
      <c r="H86" s="38"/>
      <c r="I86" s="142"/>
      <c r="J86" s="142"/>
      <c r="K86" s="142"/>
      <c r="L86" s="142"/>
      <c r="M86" s="142"/>
      <c r="N86" s="142"/>
      <c r="O86" s="142"/>
      <c r="P86" s="142"/>
      <c r="Q86" s="38"/>
      <c r="R86" s="63">
        <v>548.66999999999996</v>
      </c>
      <c r="S86" s="63">
        <v>598.11</v>
      </c>
      <c r="T86" s="63">
        <v>544.03</v>
      </c>
      <c r="U86" s="63">
        <v>535.30999999999995</v>
      </c>
      <c r="V86" s="63">
        <v>469.79</v>
      </c>
      <c r="W86" s="63">
        <v>503.75</v>
      </c>
      <c r="X86" s="63">
        <v>589.83000000000004</v>
      </c>
      <c r="Y86" s="63">
        <v>994.53</v>
      </c>
      <c r="Z86" s="63">
        <v>1886.54</v>
      </c>
      <c r="AA86" s="63">
        <v>2165.58</v>
      </c>
      <c r="AB86" s="63">
        <v>1631.61</v>
      </c>
      <c r="AC86" s="63">
        <v>1017.82</v>
      </c>
      <c r="AD86" s="63">
        <v>945.55</v>
      </c>
      <c r="AE86" s="63">
        <v>1008.62</v>
      </c>
      <c r="AF86" s="63">
        <f>IF('3b DTC_SC'!AF86 = "","-",'3b DTC_SC'!AF86)</f>
        <v>839.12</v>
      </c>
      <c r="AG86" s="147">
        <f>IF('3b DTC_SC'!AG86 = "","-",'3b DTC_SC'!AG86)</f>
        <v>771.59</v>
      </c>
      <c r="AH86" s="147" t="str">
        <f>IF('3b DTC_SC'!AH86 = "","-",'3b DTC_SC'!AH86)</f>
        <v>-</v>
      </c>
      <c r="AI86" s="147" t="str">
        <f>IF('3b DTC_SC'!AI86 = "","-",'3b DTC_SC'!AI86)</f>
        <v>-</v>
      </c>
      <c r="AJ86" s="147" t="str">
        <f>IF('3b DTC_SC'!AJ86 = "","-",'3b DTC_SC'!AJ86)</f>
        <v>-</v>
      </c>
      <c r="AK86" s="147" t="str">
        <f>IF('3b DTC_SC'!AK86 = "","-",'3b DTC_SC'!AK86)</f>
        <v>-</v>
      </c>
      <c r="AL86" s="147" t="str">
        <f>IF('3b DTC_SC'!AL86 = "","-",'3b DTC_SC'!AL86)</f>
        <v>-</v>
      </c>
      <c r="AM86" s="147" t="str">
        <f>IF('3b DTC_SC'!AM86 = "","-",'3b DTC_SC'!AM86)</f>
        <v>-</v>
      </c>
      <c r="AN86" s="147" t="str">
        <f>IF('3b DTC_SC'!AN86 = "","-",'3b DTC_SC'!AN86)</f>
        <v>-</v>
      </c>
      <c r="AO86" s="147" t="str">
        <f>IF('3b DTC_SC'!AO86 = "","-",'3b DTC_SC'!AO86)</f>
        <v>-</v>
      </c>
      <c r="AP86" s="147" t="str">
        <f>IF('3b DTC_SC'!AP86 = "","-",'3b DTC_SC'!AP86)</f>
        <v>-</v>
      </c>
      <c r="AQ86" s="147" t="str">
        <f>IF('3b DTC_SC'!AQ86 = "","-",'3b DTC_SC'!AQ86)</f>
        <v>-</v>
      </c>
      <c r="AR86" s="147" t="str">
        <f>IF('3b DTC_SC'!AR86 = "","-",'3b DTC_SC'!AR86)</f>
        <v>-</v>
      </c>
      <c r="AS86" s="147" t="str">
        <f>IF('3b DTC_SC'!AS86 = "","-",'3b DTC_SC'!AS86)</f>
        <v>-</v>
      </c>
      <c r="AT86" s="147" t="str">
        <f>IF('3b DTC_SC'!AT86 = "","-",'3b DTC_SC'!AT86)</f>
        <v>-</v>
      </c>
      <c r="AU86" s="147" t="str">
        <f>IF('3b DTC_SC'!AU86 = "","-",'3b DTC_SC'!AU86)</f>
        <v>-</v>
      </c>
      <c r="AV86" s="147" t="str">
        <f>IF('3b DTC_SC'!AV86 = "","-",'3b DTC_SC'!AV86)</f>
        <v>-</v>
      </c>
      <c r="AW86" s="147" t="str">
        <f>IF('3b DTC_SC'!AW86 = "","-",'3b DTC_SC'!AW86)</f>
        <v>-</v>
      </c>
      <c r="AX86" s="147" t="str">
        <f>IF('3b DTC_SC'!AX86 = "","-",'3b DTC_SC'!AX86)</f>
        <v>-</v>
      </c>
      <c r="AY86" s="147" t="str">
        <f>IF('3b DTC_SC'!AY86 = "","-",'3b DTC_SC'!AY86)</f>
        <v>-</v>
      </c>
      <c r="AZ86" s="147" t="str">
        <f>IF('3b DTC_SC'!AZ86 = "","-",'3b DTC_SC'!AZ86)</f>
        <v>-</v>
      </c>
      <c r="BA86" s="147" t="str">
        <f>IF('3b DTC_SC'!BA86 = "","-",'3b DTC_SC'!BA86)</f>
        <v>-</v>
      </c>
      <c r="BB86" s="147" t="str">
        <f>IF('3b DTC_SC'!BB86 = "","-",'3b DTC_SC'!BB86)</f>
        <v>-</v>
      </c>
      <c r="BC86" s="147" t="str">
        <f>IF('3b DTC_SC'!BC86 = "","-",'3b DTC_SC'!BC86)</f>
        <v>-</v>
      </c>
      <c r="BD86" s="147" t="str">
        <f>IF('3b DTC_SC'!BD86 = "","-",'3b DTC_SC'!BD86)</f>
        <v>-</v>
      </c>
      <c r="BE86" s="147" t="str">
        <f>IF('3b DTC_SC'!BE86 = "","-",'3b DTC_SC'!BE86)</f>
        <v>-</v>
      </c>
      <c r="BF86" s="147" t="str">
        <f>IF('3b DTC_SC'!BF86 = "","-",'3b DTC_SC'!BF86)</f>
        <v>-</v>
      </c>
    </row>
    <row r="87" spans="1:58" x14ac:dyDescent="0.25">
      <c r="A87" s="241" t="s">
        <v>365</v>
      </c>
      <c r="B87" s="279"/>
      <c r="C87" s="281"/>
      <c r="D87" s="281"/>
      <c r="E87" s="281"/>
      <c r="F87" s="17" t="s">
        <v>57</v>
      </c>
      <c r="G87" s="66"/>
      <c r="H87" s="38"/>
      <c r="I87" s="142"/>
      <c r="J87" s="142"/>
      <c r="K87" s="142"/>
      <c r="L87" s="142"/>
      <c r="M87" s="142"/>
      <c r="N87" s="142"/>
      <c r="O87" s="142"/>
      <c r="P87" s="142"/>
      <c r="Q87" s="38"/>
      <c r="R87" s="63">
        <v>569.35</v>
      </c>
      <c r="S87" s="63">
        <v>623.14</v>
      </c>
      <c r="T87" s="63">
        <v>569.05999999999995</v>
      </c>
      <c r="U87" s="63">
        <v>548.39</v>
      </c>
      <c r="V87" s="63">
        <v>482.86</v>
      </c>
      <c r="W87" s="63">
        <v>522.76</v>
      </c>
      <c r="X87" s="63">
        <v>608.84</v>
      </c>
      <c r="Y87" s="63">
        <v>1011.8</v>
      </c>
      <c r="Z87" s="63">
        <v>1908.27</v>
      </c>
      <c r="AA87" s="63">
        <v>2187.31</v>
      </c>
      <c r="AB87" s="63">
        <v>1648.94</v>
      </c>
      <c r="AC87" s="63">
        <v>1035.1500000000001</v>
      </c>
      <c r="AD87" s="63">
        <v>962.78</v>
      </c>
      <c r="AE87" s="63">
        <v>1025.8499999999999</v>
      </c>
      <c r="AF87" s="63">
        <f>IF('3b DTC_SC'!AF87 = "","-",'3b DTC_SC'!AF87)</f>
        <v>858.62</v>
      </c>
      <c r="AG87" s="147">
        <f>IF('3b DTC_SC'!AG87 = "","-",'3b DTC_SC'!AG87)</f>
        <v>791.09</v>
      </c>
      <c r="AH87" s="147" t="str">
        <f>IF('3b DTC_SC'!AH87 = "","-",'3b DTC_SC'!AH87)</f>
        <v>-</v>
      </c>
      <c r="AI87" s="147" t="str">
        <f>IF('3b DTC_SC'!AI87 = "","-",'3b DTC_SC'!AI87)</f>
        <v>-</v>
      </c>
      <c r="AJ87" s="147" t="str">
        <f>IF('3b DTC_SC'!AJ87 = "","-",'3b DTC_SC'!AJ87)</f>
        <v>-</v>
      </c>
      <c r="AK87" s="147" t="str">
        <f>IF('3b DTC_SC'!AK87 = "","-",'3b DTC_SC'!AK87)</f>
        <v>-</v>
      </c>
      <c r="AL87" s="147" t="str">
        <f>IF('3b DTC_SC'!AL87 = "","-",'3b DTC_SC'!AL87)</f>
        <v>-</v>
      </c>
      <c r="AM87" s="147" t="str">
        <f>IF('3b DTC_SC'!AM87 = "","-",'3b DTC_SC'!AM87)</f>
        <v>-</v>
      </c>
      <c r="AN87" s="147" t="str">
        <f>IF('3b DTC_SC'!AN87 = "","-",'3b DTC_SC'!AN87)</f>
        <v>-</v>
      </c>
      <c r="AO87" s="147" t="str">
        <f>IF('3b DTC_SC'!AO87 = "","-",'3b DTC_SC'!AO87)</f>
        <v>-</v>
      </c>
      <c r="AP87" s="147" t="str">
        <f>IF('3b DTC_SC'!AP87 = "","-",'3b DTC_SC'!AP87)</f>
        <v>-</v>
      </c>
      <c r="AQ87" s="147" t="str">
        <f>IF('3b DTC_SC'!AQ87 = "","-",'3b DTC_SC'!AQ87)</f>
        <v>-</v>
      </c>
      <c r="AR87" s="147" t="str">
        <f>IF('3b DTC_SC'!AR87 = "","-",'3b DTC_SC'!AR87)</f>
        <v>-</v>
      </c>
      <c r="AS87" s="147" t="str">
        <f>IF('3b DTC_SC'!AS87 = "","-",'3b DTC_SC'!AS87)</f>
        <v>-</v>
      </c>
      <c r="AT87" s="147" t="str">
        <f>IF('3b DTC_SC'!AT87 = "","-",'3b DTC_SC'!AT87)</f>
        <v>-</v>
      </c>
      <c r="AU87" s="147" t="str">
        <f>IF('3b DTC_SC'!AU87 = "","-",'3b DTC_SC'!AU87)</f>
        <v>-</v>
      </c>
      <c r="AV87" s="147" t="str">
        <f>IF('3b DTC_SC'!AV87 = "","-",'3b DTC_SC'!AV87)</f>
        <v>-</v>
      </c>
      <c r="AW87" s="147" t="str">
        <f>IF('3b DTC_SC'!AW87 = "","-",'3b DTC_SC'!AW87)</f>
        <v>-</v>
      </c>
      <c r="AX87" s="147" t="str">
        <f>IF('3b DTC_SC'!AX87 = "","-",'3b DTC_SC'!AX87)</f>
        <v>-</v>
      </c>
      <c r="AY87" s="147" t="str">
        <f>IF('3b DTC_SC'!AY87 = "","-",'3b DTC_SC'!AY87)</f>
        <v>-</v>
      </c>
      <c r="AZ87" s="147" t="str">
        <f>IF('3b DTC_SC'!AZ87 = "","-",'3b DTC_SC'!AZ87)</f>
        <v>-</v>
      </c>
      <c r="BA87" s="147" t="str">
        <f>IF('3b DTC_SC'!BA87 = "","-",'3b DTC_SC'!BA87)</f>
        <v>-</v>
      </c>
      <c r="BB87" s="147" t="str">
        <f>IF('3b DTC_SC'!BB87 = "","-",'3b DTC_SC'!BB87)</f>
        <v>-</v>
      </c>
      <c r="BC87" s="147" t="str">
        <f>IF('3b DTC_SC'!BC87 = "","-",'3b DTC_SC'!BC87)</f>
        <v>-</v>
      </c>
      <c r="BD87" s="147" t="str">
        <f>IF('3b DTC_SC'!BD87 = "","-",'3b DTC_SC'!BD87)</f>
        <v>-</v>
      </c>
      <c r="BE87" s="147" t="str">
        <f>IF('3b DTC_SC'!BE87 = "","-",'3b DTC_SC'!BE87)</f>
        <v>-</v>
      </c>
      <c r="BF87" s="147" t="str">
        <f>IF('3b DTC_SC'!BF87 = "","-",'3b DTC_SC'!BF87)</f>
        <v>-</v>
      </c>
    </row>
    <row r="88" spans="1:58" x14ac:dyDescent="0.25">
      <c r="A88" s="241" t="s">
        <v>366</v>
      </c>
      <c r="B88" s="279"/>
      <c r="C88" s="281"/>
      <c r="D88" s="281"/>
      <c r="E88" s="281"/>
      <c r="F88" s="17" t="s">
        <v>58</v>
      </c>
      <c r="G88" s="66"/>
      <c r="H88" s="38"/>
      <c r="I88" s="142"/>
      <c r="J88" s="142"/>
      <c r="K88" s="142"/>
      <c r="L88" s="142"/>
      <c r="M88" s="142"/>
      <c r="N88" s="142"/>
      <c r="O88" s="142"/>
      <c r="P88" s="142"/>
      <c r="Q88" s="38"/>
      <c r="R88" s="63">
        <v>548.65</v>
      </c>
      <c r="S88" s="63">
        <v>598.1</v>
      </c>
      <c r="T88" s="63">
        <v>544.03</v>
      </c>
      <c r="U88" s="63">
        <v>535.28</v>
      </c>
      <c r="V88" s="63">
        <v>469.76</v>
      </c>
      <c r="W88" s="63">
        <v>503.73</v>
      </c>
      <c r="X88" s="63">
        <v>589.80999999999995</v>
      </c>
      <c r="Y88" s="63">
        <v>994.5</v>
      </c>
      <c r="Z88" s="63">
        <v>1886.52</v>
      </c>
      <c r="AA88" s="63">
        <v>2165.56</v>
      </c>
      <c r="AB88" s="63">
        <v>1631.6</v>
      </c>
      <c r="AC88" s="63">
        <v>1017.81</v>
      </c>
      <c r="AD88" s="63">
        <v>945.54</v>
      </c>
      <c r="AE88" s="63">
        <v>1008.6</v>
      </c>
      <c r="AF88" s="63">
        <f>IF('3b DTC_SC'!AF88 = "","-",'3b DTC_SC'!AF88)</f>
        <v>839.13</v>
      </c>
      <c r="AG88" s="147">
        <f>IF('3b DTC_SC'!AG88 = "","-",'3b DTC_SC'!AG88)</f>
        <v>771.6</v>
      </c>
      <c r="AH88" s="147" t="str">
        <f>IF('3b DTC_SC'!AH88 = "","-",'3b DTC_SC'!AH88)</f>
        <v>-</v>
      </c>
      <c r="AI88" s="147" t="str">
        <f>IF('3b DTC_SC'!AI88 = "","-",'3b DTC_SC'!AI88)</f>
        <v>-</v>
      </c>
      <c r="AJ88" s="147" t="str">
        <f>IF('3b DTC_SC'!AJ88 = "","-",'3b DTC_SC'!AJ88)</f>
        <v>-</v>
      </c>
      <c r="AK88" s="147" t="str">
        <f>IF('3b DTC_SC'!AK88 = "","-",'3b DTC_SC'!AK88)</f>
        <v>-</v>
      </c>
      <c r="AL88" s="147" t="str">
        <f>IF('3b DTC_SC'!AL88 = "","-",'3b DTC_SC'!AL88)</f>
        <v>-</v>
      </c>
      <c r="AM88" s="147" t="str">
        <f>IF('3b DTC_SC'!AM88 = "","-",'3b DTC_SC'!AM88)</f>
        <v>-</v>
      </c>
      <c r="AN88" s="147" t="str">
        <f>IF('3b DTC_SC'!AN88 = "","-",'3b DTC_SC'!AN88)</f>
        <v>-</v>
      </c>
      <c r="AO88" s="147" t="str">
        <f>IF('3b DTC_SC'!AO88 = "","-",'3b DTC_SC'!AO88)</f>
        <v>-</v>
      </c>
      <c r="AP88" s="147" t="str">
        <f>IF('3b DTC_SC'!AP88 = "","-",'3b DTC_SC'!AP88)</f>
        <v>-</v>
      </c>
      <c r="AQ88" s="147" t="str">
        <f>IF('3b DTC_SC'!AQ88 = "","-",'3b DTC_SC'!AQ88)</f>
        <v>-</v>
      </c>
      <c r="AR88" s="147" t="str">
        <f>IF('3b DTC_SC'!AR88 = "","-",'3b DTC_SC'!AR88)</f>
        <v>-</v>
      </c>
      <c r="AS88" s="147" t="str">
        <f>IF('3b DTC_SC'!AS88 = "","-",'3b DTC_SC'!AS88)</f>
        <v>-</v>
      </c>
      <c r="AT88" s="147" t="str">
        <f>IF('3b DTC_SC'!AT88 = "","-",'3b DTC_SC'!AT88)</f>
        <v>-</v>
      </c>
      <c r="AU88" s="147" t="str">
        <f>IF('3b DTC_SC'!AU88 = "","-",'3b DTC_SC'!AU88)</f>
        <v>-</v>
      </c>
      <c r="AV88" s="147" t="str">
        <f>IF('3b DTC_SC'!AV88 = "","-",'3b DTC_SC'!AV88)</f>
        <v>-</v>
      </c>
      <c r="AW88" s="147" t="str">
        <f>IF('3b DTC_SC'!AW88 = "","-",'3b DTC_SC'!AW88)</f>
        <v>-</v>
      </c>
      <c r="AX88" s="147" t="str">
        <f>IF('3b DTC_SC'!AX88 = "","-",'3b DTC_SC'!AX88)</f>
        <v>-</v>
      </c>
      <c r="AY88" s="147" t="str">
        <f>IF('3b DTC_SC'!AY88 = "","-",'3b DTC_SC'!AY88)</f>
        <v>-</v>
      </c>
      <c r="AZ88" s="147" t="str">
        <f>IF('3b DTC_SC'!AZ88 = "","-",'3b DTC_SC'!AZ88)</f>
        <v>-</v>
      </c>
      <c r="BA88" s="147" t="str">
        <f>IF('3b DTC_SC'!BA88 = "","-",'3b DTC_SC'!BA88)</f>
        <v>-</v>
      </c>
      <c r="BB88" s="147" t="str">
        <f>IF('3b DTC_SC'!BB88 = "","-",'3b DTC_SC'!BB88)</f>
        <v>-</v>
      </c>
      <c r="BC88" s="147" t="str">
        <f>IF('3b DTC_SC'!BC88 = "","-",'3b DTC_SC'!BC88)</f>
        <v>-</v>
      </c>
      <c r="BD88" s="147" t="str">
        <f>IF('3b DTC_SC'!BD88 = "","-",'3b DTC_SC'!BD88)</f>
        <v>-</v>
      </c>
      <c r="BE88" s="147" t="str">
        <f>IF('3b DTC_SC'!BE88 = "","-",'3b DTC_SC'!BE88)</f>
        <v>-</v>
      </c>
      <c r="BF88" s="147" t="str">
        <f>IF('3b DTC_SC'!BF88 = "","-",'3b DTC_SC'!BF88)</f>
        <v>-</v>
      </c>
    </row>
    <row r="89" spans="1:58" x14ac:dyDescent="0.25">
      <c r="A89" s="241" t="s">
        <v>367</v>
      </c>
      <c r="B89" s="279"/>
      <c r="C89" s="281"/>
      <c r="D89" s="281"/>
      <c r="E89" s="281"/>
      <c r="F89" s="17" t="s">
        <v>59</v>
      </c>
      <c r="G89" s="66"/>
      <c r="H89" s="38"/>
      <c r="I89" s="142"/>
      <c r="J89" s="142"/>
      <c r="K89" s="142"/>
      <c r="L89" s="142"/>
      <c r="M89" s="142"/>
      <c r="N89" s="142"/>
      <c r="O89" s="142"/>
      <c r="P89" s="142"/>
      <c r="Q89" s="38"/>
      <c r="R89" s="63">
        <v>554.91</v>
      </c>
      <c r="S89" s="63">
        <v>608.42999999999995</v>
      </c>
      <c r="T89" s="63">
        <v>554.35</v>
      </c>
      <c r="U89" s="63">
        <v>534.45000000000005</v>
      </c>
      <c r="V89" s="63">
        <v>468.92</v>
      </c>
      <c r="W89" s="63">
        <v>510.37</v>
      </c>
      <c r="X89" s="63">
        <v>596.45000000000005</v>
      </c>
      <c r="Y89" s="63">
        <v>998.02</v>
      </c>
      <c r="Z89" s="63">
        <v>1894.54</v>
      </c>
      <c r="AA89" s="63">
        <v>2173.58</v>
      </c>
      <c r="AB89" s="63">
        <v>1641.3</v>
      </c>
      <c r="AC89" s="63">
        <v>1027.5</v>
      </c>
      <c r="AD89" s="63">
        <v>955.18</v>
      </c>
      <c r="AE89" s="63">
        <v>1018.25</v>
      </c>
      <c r="AF89" s="63">
        <f>IF('3b DTC_SC'!AF89 = "","-",'3b DTC_SC'!AF89)</f>
        <v>845.76</v>
      </c>
      <c r="AG89" s="147">
        <f>IF('3b DTC_SC'!AG89 = "","-",'3b DTC_SC'!AG89)</f>
        <v>778.24</v>
      </c>
      <c r="AH89" s="147" t="str">
        <f>IF('3b DTC_SC'!AH89 = "","-",'3b DTC_SC'!AH89)</f>
        <v>-</v>
      </c>
      <c r="AI89" s="147" t="str">
        <f>IF('3b DTC_SC'!AI89 = "","-",'3b DTC_SC'!AI89)</f>
        <v>-</v>
      </c>
      <c r="AJ89" s="147" t="str">
        <f>IF('3b DTC_SC'!AJ89 = "","-",'3b DTC_SC'!AJ89)</f>
        <v>-</v>
      </c>
      <c r="AK89" s="147" t="str">
        <f>IF('3b DTC_SC'!AK89 = "","-",'3b DTC_SC'!AK89)</f>
        <v>-</v>
      </c>
      <c r="AL89" s="147" t="str">
        <f>IF('3b DTC_SC'!AL89 = "","-",'3b DTC_SC'!AL89)</f>
        <v>-</v>
      </c>
      <c r="AM89" s="147" t="str">
        <f>IF('3b DTC_SC'!AM89 = "","-",'3b DTC_SC'!AM89)</f>
        <v>-</v>
      </c>
      <c r="AN89" s="147" t="str">
        <f>IF('3b DTC_SC'!AN89 = "","-",'3b DTC_SC'!AN89)</f>
        <v>-</v>
      </c>
      <c r="AO89" s="147" t="str">
        <f>IF('3b DTC_SC'!AO89 = "","-",'3b DTC_SC'!AO89)</f>
        <v>-</v>
      </c>
      <c r="AP89" s="147" t="str">
        <f>IF('3b DTC_SC'!AP89 = "","-",'3b DTC_SC'!AP89)</f>
        <v>-</v>
      </c>
      <c r="AQ89" s="147" t="str">
        <f>IF('3b DTC_SC'!AQ89 = "","-",'3b DTC_SC'!AQ89)</f>
        <v>-</v>
      </c>
      <c r="AR89" s="147" t="str">
        <f>IF('3b DTC_SC'!AR89 = "","-",'3b DTC_SC'!AR89)</f>
        <v>-</v>
      </c>
      <c r="AS89" s="147" t="str">
        <f>IF('3b DTC_SC'!AS89 = "","-",'3b DTC_SC'!AS89)</f>
        <v>-</v>
      </c>
      <c r="AT89" s="147" t="str">
        <f>IF('3b DTC_SC'!AT89 = "","-",'3b DTC_SC'!AT89)</f>
        <v>-</v>
      </c>
      <c r="AU89" s="147" t="str">
        <f>IF('3b DTC_SC'!AU89 = "","-",'3b DTC_SC'!AU89)</f>
        <v>-</v>
      </c>
      <c r="AV89" s="147" t="str">
        <f>IF('3b DTC_SC'!AV89 = "","-",'3b DTC_SC'!AV89)</f>
        <v>-</v>
      </c>
      <c r="AW89" s="147" t="str">
        <f>IF('3b DTC_SC'!AW89 = "","-",'3b DTC_SC'!AW89)</f>
        <v>-</v>
      </c>
      <c r="AX89" s="147" t="str">
        <f>IF('3b DTC_SC'!AX89 = "","-",'3b DTC_SC'!AX89)</f>
        <v>-</v>
      </c>
      <c r="AY89" s="147" t="str">
        <f>IF('3b DTC_SC'!AY89 = "","-",'3b DTC_SC'!AY89)</f>
        <v>-</v>
      </c>
      <c r="AZ89" s="147" t="str">
        <f>IF('3b DTC_SC'!AZ89 = "","-",'3b DTC_SC'!AZ89)</f>
        <v>-</v>
      </c>
      <c r="BA89" s="147" t="str">
        <f>IF('3b DTC_SC'!BA89 = "","-",'3b DTC_SC'!BA89)</f>
        <v>-</v>
      </c>
      <c r="BB89" s="147" t="str">
        <f>IF('3b DTC_SC'!BB89 = "","-",'3b DTC_SC'!BB89)</f>
        <v>-</v>
      </c>
      <c r="BC89" s="147" t="str">
        <f>IF('3b DTC_SC'!BC89 = "","-",'3b DTC_SC'!BC89)</f>
        <v>-</v>
      </c>
      <c r="BD89" s="147" t="str">
        <f>IF('3b DTC_SC'!BD89 = "","-",'3b DTC_SC'!BD89)</f>
        <v>-</v>
      </c>
      <c r="BE89" s="147" t="str">
        <f>IF('3b DTC_SC'!BE89 = "","-",'3b DTC_SC'!BE89)</f>
        <v>-</v>
      </c>
      <c r="BF89" s="147" t="str">
        <f>IF('3b DTC_SC'!BF89 = "","-",'3b DTC_SC'!BF89)</f>
        <v>-</v>
      </c>
    </row>
    <row r="90" spans="1:58" x14ac:dyDescent="0.25">
      <c r="A90" s="241" t="s">
        <v>368</v>
      </c>
      <c r="B90" s="279"/>
      <c r="C90" s="281"/>
      <c r="D90" s="281"/>
      <c r="E90" s="281"/>
      <c r="F90" s="17" t="s">
        <v>60</v>
      </c>
      <c r="G90" s="66"/>
      <c r="H90" s="38"/>
      <c r="I90" s="142"/>
      <c r="J90" s="142"/>
      <c r="K90" s="142"/>
      <c r="L90" s="142"/>
      <c r="M90" s="142"/>
      <c r="N90" s="142"/>
      <c r="O90" s="142"/>
      <c r="P90" s="142"/>
      <c r="Q90" s="38"/>
      <c r="R90" s="63">
        <v>565.65</v>
      </c>
      <c r="S90" s="63">
        <v>619.11</v>
      </c>
      <c r="T90" s="63">
        <v>565.04</v>
      </c>
      <c r="U90" s="63">
        <v>545.79</v>
      </c>
      <c r="V90" s="63">
        <v>480.26</v>
      </c>
      <c r="W90" s="63">
        <v>525.02</v>
      </c>
      <c r="X90" s="63">
        <v>611.1</v>
      </c>
      <c r="Y90" s="63">
        <v>1016.31</v>
      </c>
      <c r="Z90" s="63">
        <v>1914.58</v>
      </c>
      <c r="AA90" s="63">
        <v>2193.62</v>
      </c>
      <c r="AB90" s="63">
        <v>1637.39</v>
      </c>
      <c r="AC90" s="63">
        <v>1023.6</v>
      </c>
      <c r="AD90" s="63">
        <v>951.3</v>
      </c>
      <c r="AE90" s="63">
        <v>1014.37</v>
      </c>
      <c r="AF90" s="63">
        <f>IF('3b DTC_SC'!AF90 = "","-",'3b DTC_SC'!AF90)</f>
        <v>857.46</v>
      </c>
      <c r="AG90" s="147">
        <f>IF('3b DTC_SC'!AG90 = "","-",'3b DTC_SC'!AG90)</f>
        <v>789.94</v>
      </c>
      <c r="AH90" s="147" t="str">
        <f>IF('3b DTC_SC'!AH90 = "","-",'3b DTC_SC'!AH90)</f>
        <v>-</v>
      </c>
      <c r="AI90" s="147" t="str">
        <f>IF('3b DTC_SC'!AI90 = "","-",'3b DTC_SC'!AI90)</f>
        <v>-</v>
      </c>
      <c r="AJ90" s="147" t="str">
        <f>IF('3b DTC_SC'!AJ90 = "","-",'3b DTC_SC'!AJ90)</f>
        <v>-</v>
      </c>
      <c r="AK90" s="147" t="str">
        <f>IF('3b DTC_SC'!AK90 = "","-",'3b DTC_SC'!AK90)</f>
        <v>-</v>
      </c>
      <c r="AL90" s="147" t="str">
        <f>IF('3b DTC_SC'!AL90 = "","-",'3b DTC_SC'!AL90)</f>
        <v>-</v>
      </c>
      <c r="AM90" s="147" t="str">
        <f>IF('3b DTC_SC'!AM90 = "","-",'3b DTC_SC'!AM90)</f>
        <v>-</v>
      </c>
      <c r="AN90" s="147" t="str">
        <f>IF('3b DTC_SC'!AN90 = "","-",'3b DTC_SC'!AN90)</f>
        <v>-</v>
      </c>
      <c r="AO90" s="147" t="str">
        <f>IF('3b DTC_SC'!AO90 = "","-",'3b DTC_SC'!AO90)</f>
        <v>-</v>
      </c>
      <c r="AP90" s="147" t="str">
        <f>IF('3b DTC_SC'!AP90 = "","-",'3b DTC_SC'!AP90)</f>
        <v>-</v>
      </c>
      <c r="AQ90" s="147" t="str">
        <f>IF('3b DTC_SC'!AQ90 = "","-",'3b DTC_SC'!AQ90)</f>
        <v>-</v>
      </c>
      <c r="AR90" s="147" t="str">
        <f>IF('3b DTC_SC'!AR90 = "","-",'3b DTC_SC'!AR90)</f>
        <v>-</v>
      </c>
      <c r="AS90" s="147" t="str">
        <f>IF('3b DTC_SC'!AS90 = "","-",'3b DTC_SC'!AS90)</f>
        <v>-</v>
      </c>
      <c r="AT90" s="147" t="str">
        <f>IF('3b DTC_SC'!AT90 = "","-",'3b DTC_SC'!AT90)</f>
        <v>-</v>
      </c>
      <c r="AU90" s="147" t="str">
        <f>IF('3b DTC_SC'!AU90 = "","-",'3b DTC_SC'!AU90)</f>
        <v>-</v>
      </c>
      <c r="AV90" s="147" t="str">
        <f>IF('3b DTC_SC'!AV90 = "","-",'3b DTC_SC'!AV90)</f>
        <v>-</v>
      </c>
      <c r="AW90" s="147" t="str">
        <f>IF('3b DTC_SC'!AW90 = "","-",'3b DTC_SC'!AW90)</f>
        <v>-</v>
      </c>
      <c r="AX90" s="147" t="str">
        <f>IF('3b DTC_SC'!AX90 = "","-",'3b DTC_SC'!AX90)</f>
        <v>-</v>
      </c>
      <c r="AY90" s="147" t="str">
        <f>IF('3b DTC_SC'!AY90 = "","-",'3b DTC_SC'!AY90)</f>
        <v>-</v>
      </c>
      <c r="AZ90" s="147" t="str">
        <f>IF('3b DTC_SC'!AZ90 = "","-",'3b DTC_SC'!AZ90)</f>
        <v>-</v>
      </c>
      <c r="BA90" s="147" t="str">
        <f>IF('3b DTC_SC'!BA90 = "","-",'3b DTC_SC'!BA90)</f>
        <v>-</v>
      </c>
      <c r="BB90" s="147" t="str">
        <f>IF('3b DTC_SC'!BB90 = "","-",'3b DTC_SC'!BB90)</f>
        <v>-</v>
      </c>
      <c r="BC90" s="147" t="str">
        <f>IF('3b DTC_SC'!BC90 = "","-",'3b DTC_SC'!BC90)</f>
        <v>-</v>
      </c>
      <c r="BD90" s="147" t="str">
        <f>IF('3b DTC_SC'!BD90 = "","-",'3b DTC_SC'!BD90)</f>
        <v>-</v>
      </c>
      <c r="BE90" s="147" t="str">
        <f>IF('3b DTC_SC'!BE90 = "","-",'3b DTC_SC'!BE90)</f>
        <v>-</v>
      </c>
      <c r="BF90" s="147" t="str">
        <f>IF('3b DTC_SC'!BF90 = "","-",'3b DTC_SC'!BF90)</f>
        <v>-</v>
      </c>
    </row>
    <row r="91" spans="1:58" x14ac:dyDescent="0.25">
      <c r="A91" s="241" t="s">
        <v>369</v>
      </c>
      <c r="B91" s="279"/>
      <c r="C91" s="281"/>
      <c r="D91" s="281"/>
      <c r="E91" s="281"/>
      <c r="F91" s="17" t="s">
        <v>61</v>
      </c>
      <c r="G91" s="66"/>
      <c r="H91" s="38"/>
      <c r="I91" s="142"/>
      <c r="J91" s="142"/>
      <c r="K91" s="142"/>
      <c r="L91" s="142"/>
      <c r="M91" s="142"/>
      <c r="N91" s="142"/>
      <c r="O91" s="142"/>
      <c r="P91" s="142"/>
      <c r="Q91" s="38"/>
      <c r="R91" s="63">
        <v>569.61</v>
      </c>
      <c r="S91" s="63">
        <v>617.1</v>
      </c>
      <c r="T91" s="63">
        <v>563.03</v>
      </c>
      <c r="U91" s="63">
        <v>543.95000000000005</v>
      </c>
      <c r="V91" s="63">
        <v>478.43</v>
      </c>
      <c r="W91" s="63">
        <v>508.86</v>
      </c>
      <c r="X91" s="63">
        <v>594.94000000000005</v>
      </c>
      <c r="Y91" s="63">
        <v>992.48</v>
      </c>
      <c r="Z91" s="63">
        <v>1888.76</v>
      </c>
      <c r="AA91" s="63">
        <v>2167.79</v>
      </c>
      <c r="AB91" s="63">
        <v>1640.64</v>
      </c>
      <c r="AC91" s="63">
        <v>1026.8499999999999</v>
      </c>
      <c r="AD91" s="63">
        <v>954.53</v>
      </c>
      <c r="AE91" s="63">
        <v>1017.6</v>
      </c>
      <c r="AF91" s="63">
        <f>IF('3b DTC_SC'!AF91 = "","-",'3b DTC_SC'!AF91)</f>
        <v>840.5</v>
      </c>
      <c r="AG91" s="147">
        <f>IF('3b DTC_SC'!AG91 = "","-",'3b DTC_SC'!AG91)</f>
        <v>772.97</v>
      </c>
      <c r="AH91" s="147" t="str">
        <f>IF('3b DTC_SC'!AH91 = "","-",'3b DTC_SC'!AH91)</f>
        <v>-</v>
      </c>
      <c r="AI91" s="147" t="str">
        <f>IF('3b DTC_SC'!AI91 = "","-",'3b DTC_SC'!AI91)</f>
        <v>-</v>
      </c>
      <c r="AJ91" s="147" t="str">
        <f>IF('3b DTC_SC'!AJ91 = "","-",'3b DTC_SC'!AJ91)</f>
        <v>-</v>
      </c>
      <c r="AK91" s="147" t="str">
        <f>IF('3b DTC_SC'!AK91 = "","-",'3b DTC_SC'!AK91)</f>
        <v>-</v>
      </c>
      <c r="AL91" s="147" t="str">
        <f>IF('3b DTC_SC'!AL91 = "","-",'3b DTC_SC'!AL91)</f>
        <v>-</v>
      </c>
      <c r="AM91" s="147" t="str">
        <f>IF('3b DTC_SC'!AM91 = "","-",'3b DTC_SC'!AM91)</f>
        <v>-</v>
      </c>
      <c r="AN91" s="147" t="str">
        <f>IF('3b DTC_SC'!AN91 = "","-",'3b DTC_SC'!AN91)</f>
        <v>-</v>
      </c>
      <c r="AO91" s="147" t="str">
        <f>IF('3b DTC_SC'!AO91 = "","-",'3b DTC_SC'!AO91)</f>
        <v>-</v>
      </c>
      <c r="AP91" s="147" t="str">
        <f>IF('3b DTC_SC'!AP91 = "","-",'3b DTC_SC'!AP91)</f>
        <v>-</v>
      </c>
      <c r="AQ91" s="147" t="str">
        <f>IF('3b DTC_SC'!AQ91 = "","-",'3b DTC_SC'!AQ91)</f>
        <v>-</v>
      </c>
      <c r="AR91" s="147" t="str">
        <f>IF('3b DTC_SC'!AR91 = "","-",'3b DTC_SC'!AR91)</f>
        <v>-</v>
      </c>
      <c r="AS91" s="147" t="str">
        <f>IF('3b DTC_SC'!AS91 = "","-",'3b DTC_SC'!AS91)</f>
        <v>-</v>
      </c>
      <c r="AT91" s="147" t="str">
        <f>IF('3b DTC_SC'!AT91 = "","-",'3b DTC_SC'!AT91)</f>
        <v>-</v>
      </c>
      <c r="AU91" s="147" t="str">
        <f>IF('3b DTC_SC'!AU91 = "","-",'3b DTC_SC'!AU91)</f>
        <v>-</v>
      </c>
      <c r="AV91" s="147" t="str">
        <f>IF('3b DTC_SC'!AV91 = "","-",'3b DTC_SC'!AV91)</f>
        <v>-</v>
      </c>
      <c r="AW91" s="147" t="str">
        <f>IF('3b DTC_SC'!AW91 = "","-",'3b DTC_SC'!AW91)</f>
        <v>-</v>
      </c>
      <c r="AX91" s="147" t="str">
        <f>IF('3b DTC_SC'!AX91 = "","-",'3b DTC_SC'!AX91)</f>
        <v>-</v>
      </c>
      <c r="AY91" s="147" t="str">
        <f>IF('3b DTC_SC'!AY91 = "","-",'3b DTC_SC'!AY91)</f>
        <v>-</v>
      </c>
      <c r="AZ91" s="147" t="str">
        <f>IF('3b DTC_SC'!AZ91 = "","-",'3b DTC_SC'!AZ91)</f>
        <v>-</v>
      </c>
      <c r="BA91" s="147" t="str">
        <f>IF('3b DTC_SC'!BA91 = "","-",'3b DTC_SC'!BA91)</f>
        <v>-</v>
      </c>
      <c r="BB91" s="147" t="str">
        <f>IF('3b DTC_SC'!BB91 = "","-",'3b DTC_SC'!BB91)</f>
        <v>-</v>
      </c>
      <c r="BC91" s="147" t="str">
        <f>IF('3b DTC_SC'!BC91 = "","-",'3b DTC_SC'!BC91)</f>
        <v>-</v>
      </c>
      <c r="BD91" s="147" t="str">
        <f>IF('3b DTC_SC'!BD91 = "","-",'3b DTC_SC'!BD91)</f>
        <v>-</v>
      </c>
      <c r="BE91" s="147" t="str">
        <f>IF('3b DTC_SC'!BE91 = "","-",'3b DTC_SC'!BE91)</f>
        <v>-</v>
      </c>
      <c r="BF91" s="147" t="str">
        <f>IF('3b DTC_SC'!BF91 = "","-",'3b DTC_SC'!BF91)</f>
        <v>-</v>
      </c>
    </row>
    <row r="92" spans="1:58" x14ac:dyDescent="0.25">
      <c r="A92" s="241" t="s">
        <v>370</v>
      </c>
      <c r="B92" s="279"/>
      <c r="C92" s="281"/>
      <c r="D92" s="281"/>
      <c r="E92" s="281"/>
      <c r="F92" s="17" t="s">
        <v>62</v>
      </c>
      <c r="G92" s="66"/>
      <c r="H92" s="38"/>
      <c r="I92" s="142"/>
      <c r="J92" s="142"/>
      <c r="K92" s="142"/>
      <c r="L92" s="142"/>
      <c r="M92" s="142"/>
      <c r="N92" s="142"/>
      <c r="O92" s="142"/>
      <c r="P92" s="142"/>
      <c r="Q92" s="38"/>
      <c r="R92" s="63">
        <v>550.33000000000004</v>
      </c>
      <c r="S92" s="63">
        <v>598.78</v>
      </c>
      <c r="T92" s="63">
        <v>544.70000000000005</v>
      </c>
      <c r="U92" s="63">
        <v>524.65</v>
      </c>
      <c r="V92" s="63">
        <v>459.12</v>
      </c>
      <c r="W92" s="63">
        <v>509.2</v>
      </c>
      <c r="X92" s="63">
        <v>595.28</v>
      </c>
      <c r="Y92" s="63">
        <v>995.43</v>
      </c>
      <c r="Z92" s="63">
        <v>1890.47</v>
      </c>
      <c r="AA92" s="63">
        <v>2169.5100000000002</v>
      </c>
      <c r="AB92" s="63">
        <v>1623.82</v>
      </c>
      <c r="AC92" s="63">
        <v>1010.03</v>
      </c>
      <c r="AD92" s="63">
        <v>937.8</v>
      </c>
      <c r="AE92" s="63">
        <v>1000.87</v>
      </c>
      <c r="AF92" s="63">
        <f>IF('3b DTC_SC'!AF92 = "","-",'3b DTC_SC'!AF92)</f>
        <v>839.73</v>
      </c>
      <c r="AG92" s="147">
        <f>IF('3b DTC_SC'!AG92 = "","-",'3b DTC_SC'!AG92)</f>
        <v>772.2</v>
      </c>
      <c r="AH92" s="147" t="str">
        <f>IF('3b DTC_SC'!AH92 = "","-",'3b DTC_SC'!AH92)</f>
        <v>-</v>
      </c>
      <c r="AI92" s="147" t="str">
        <f>IF('3b DTC_SC'!AI92 = "","-",'3b DTC_SC'!AI92)</f>
        <v>-</v>
      </c>
      <c r="AJ92" s="147" t="str">
        <f>IF('3b DTC_SC'!AJ92 = "","-",'3b DTC_SC'!AJ92)</f>
        <v>-</v>
      </c>
      <c r="AK92" s="147" t="str">
        <f>IF('3b DTC_SC'!AK92 = "","-",'3b DTC_SC'!AK92)</f>
        <v>-</v>
      </c>
      <c r="AL92" s="147" t="str">
        <f>IF('3b DTC_SC'!AL92 = "","-",'3b DTC_SC'!AL92)</f>
        <v>-</v>
      </c>
      <c r="AM92" s="147" t="str">
        <f>IF('3b DTC_SC'!AM92 = "","-",'3b DTC_SC'!AM92)</f>
        <v>-</v>
      </c>
      <c r="AN92" s="147" t="str">
        <f>IF('3b DTC_SC'!AN92 = "","-",'3b DTC_SC'!AN92)</f>
        <v>-</v>
      </c>
      <c r="AO92" s="147" t="str">
        <f>IF('3b DTC_SC'!AO92 = "","-",'3b DTC_SC'!AO92)</f>
        <v>-</v>
      </c>
      <c r="AP92" s="147" t="str">
        <f>IF('3b DTC_SC'!AP92 = "","-",'3b DTC_SC'!AP92)</f>
        <v>-</v>
      </c>
      <c r="AQ92" s="147" t="str">
        <f>IF('3b DTC_SC'!AQ92 = "","-",'3b DTC_SC'!AQ92)</f>
        <v>-</v>
      </c>
      <c r="AR92" s="147" t="str">
        <f>IF('3b DTC_SC'!AR92 = "","-",'3b DTC_SC'!AR92)</f>
        <v>-</v>
      </c>
      <c r="AS92" s="147" t="str">
        <f>IF('3b DTC_SC'!AS92 = "","-",'3b DTC_SC'!AS92)</f>
        <v>-</v>
      </c>
      <c r="AT92" s="147" t="str">
        <f>IF('3b DTC_SC'!AT92 = "","-",'3b DTC_SC'!AT92)</f>
        <v>-</v>
      </c>
      <c r="AU92" s="147" t="str">
        <f>IF('3b DTC_SC'!AU92 = "","-",'3b DTC_SC'!AU92)</f>
        <v>-</v>
      </c>
      <c r="AV92" s="147" t="str">
        <f>IF('3b DTC_SC'!AV92 = "","-",'3b DTC_SC'!AV92)</f>
        <v>-</v>
      </c>
      <c r="AW92" s="147" t="str">
        <f>IF('3b DTC_SC'!AW92 = "","-",'3b DTC_SC'!AW92)</f>
        <v>-</v>
      </c>
      <c r="AX92" s="147" t="str">
        <f>IF('3b DTC_SC'!AX92 = "","-",'3b DTC_SC'!AX92)</f>
        <v>-</v>
      </c>
      <c r="AY92" s="147" t="str">
        <f>IF('3b DTC_SC'!AY92 = "","-",'3b DTC_SC'!AY92)</f>
        <v>-</v>
      </c>
      <c r="AZ92" s="147" t="str">
        <f>IF('3b DTC_SC'!AZ92 = "","-",'3b DTC_SC'!AZ92)</f>
        <v>-</v>
      </c>
      <c r="BA92" s="147" t="str">
        <f>IF('3b DTC_SC'!BA92 = "","-",'3b DTC_SC'!BA92)</f>
        <v>-</v>
      </c>
      <c r="BB92" s="147" t="str">
        <f>IF('3b DTC_SC'!BB92 = "","-",'3b DTC_SC'!BB92)</f>
        <v>-</v>
      </c>
      <c r="BC92" s="147" t="str">
        <f>IF('3b DTC_SC'!BC92 = "","-",'3b DTC_SC'!BC92)</f>
        <v>-</v>
      </c>
      <c r="BD92" s="147" t="str">
        <f>IF('3b DTC_SC'!BD92 = "","-",'3b DTC_SC'!BD92)</f>
        <v>-</v>
      </c>
      <c r="BE92" s="147" t="str">
        <f>IF('3b DTC_SC'!BE92 = "","-",'3b DTC_SC'!BE92)</f>
        <v>-</v>
      </c>
      <c r="BF92" s="147" t="str">
        <f>IF('3b DTC_SC'!BF92 = "","-",'3b DTC_SC'!BF92)</f>
        <v>-</v>
      </c>
    </row>
    <row r="93" spans="1:58" x14ac:dyDescent="0.25">
      <c r="A93" s="241" t="s">
        <v>371</v>
      </c>
      <c r="B93" s="279"/>
      <c r="C93" s="281"/>
      <c r="D93" s="281"/>
      <c r="E93" s="281"/>
      <c r="F93" s="17" t="s">
        <v>63</v>
      </c>
      <c r="G93" s="66"/>
      <c r="H93" s="38"/>
      <c r="I93" s="142"/>
      <c r="J93" s="142"/>
      <c r="K93" s="142"/>
      <c r="L93" s="142"/>
      <c r="M93" s="142"/>
      <c r="N93" s="142"/>
      <c r="O93" s="142"/>
      <c r="P93" s="142"/>
      <c r="Q93" s="38"/>
      <c r="R93" s="63">
        <v>545.63</v>
      </c>
      <c r="S93" s="63">
        <v>592.30999999999995</v>
      </c>
      <c r="T93" s="63">
        <v>538.24</v>
      </c>
      <c r="U93" s="63">
        <v>517.83000000000004</v>
      </c>
      <c r="V93" s="63">
        <v>452.3</v>
      </c>
      <c r="W93" s="63">
        <v>500.95</v>
      </c>
      <c r="X93" s="63">
        <v>587.03</v>
      </c>
      <c r="Y93" s="63">
        <v>988.03</v>
      </c>
      <c r="Z93" s="63">
        <v>1881.76</v>
      </c>
      <c r="AA93" s="63">
        <v>2160.8000000000002</v>
      </c>
      <c r="AB93" s="63">
        <v>1621.44</v>
      </c>
      <c r="AC93" s="63">
        <v>1007.65</v>
      </c>
      <c r="AD93" s="63">
        <v>935.43</v>
      </c>
      <c r="AE93" s="63">
        <v>998.5</v>
      </c>
      <c r="AF93" s="63">
        <f>IF('3b DTC_SC'!AF93 = "","-",'3b DTC_SC'!AF93)</f>
        <v>831.89</v>
      </c>
      <c r="AG93" s="147">
        <f>IF('3b DTC_SC'!AG93 = "","-",'3b DTC_SC'!AG93)</f>
        <v>764.37</v>
      </c>
      <c r="AH93" s="147" t="str">
        <f>IF('3b DTC_SC'!AH93 = "","-",'3b DTC_SC'!AH93)</f>
        <v>-</v>
      </c>
      <c r="AI93" s="147" t="str">
        <f>IF('3b DTC_SC'!AI93 = "","-",'3b DTC_SC'!AI93)</f>
        <v>-</v>
      </c>
      <c r="AJ93" s="147" t="str">
        <f>IF('3b DTC_SC'!AJ93 = "","-",'3b DTC_SC'!AJ93)</f>
        <v>-</v>
      </c>
      <c r="AK93" s="147" t="str">
        <f>IF('3b DTC_SC'!AK93 = "","-",'3b DTC_SC'!AK93)</f>
        <v>-</v>
      </c>
      <c r="AL93" s="147" t="str">
        <f>IF('3b DTC_SC'!AL93 = "","-",'3b DTC_SC'!AL93)</f>
        <v>-</v>
      </c>
      <c r="AM93" s="147" t="str">
        <f>IF('3b DTC_SC'!AM93 = "","-",'3b DTC_SC'!AM93)</f>
        <v>-</v>
      </c>
      <c r="AN93" s="147" t="str">
        <f>IF('3b DTC_SC'!AN93 = "","-",'3b DTC_SC'!AN93)</f>
        <v>-</v>
      </c>
      <c r="AO93" s="147" t="str">
        <f>IF('3b DTC_SC'!AO93 = "","-",'3b DTC_SC'!AO93)</f>
        <v>-</v>
      </c>
      <c r="AP93" s="147" t="str">
        <f>IF('3b DTC_SC'!AP93 = "","-",'3b DTC_SC'!AP93)</f>
        <v>-</v>
      </c>
      <c r="AQ93" s="147" t="str">
        <f>IF('3b DTC_SC'!AQ93 = "","-",'3b DTC_SC'!AQ93)</f>
        <v>-</v>
      </c>
      <c r="AR93" s="147" t="str">
        <f>IF('3b DTC_SC'!AR93 = "","-",'3b DTC_SC'!AR93)</f>
        <v>-</v>
      </c>
      <c r="AS93" s="147" t="str">
        <f>IF('3b DTC_SC'!AS93 = "","-",'3b DTC_SC'!AS93)</f>
        <v>-</v>
      </c>
      <c r="AT93" s="147" t="str">
        <f>IF('3b DTC_SC'!AT93 = "","-",'3b DTC_SC'!AT93)</f>
        <v>-</v>
      </c>
      <c r="AU93" s="147" t="str">
        <f>IF('3b DTC_SC'!AU93 = "","-",'3b DTC_SC'!AU93)</f>
        <v>-</v>
      </c>
      <c r="AV93" s="147" t="str">
        <f>IF('3b DTC_SC'!AV93 = "","-",'3b DTC_SC'!AV93)</f>
        <v>-</v>
      </c>
      <c r="AW93" s="147" t="str">
        <f>IF('3b DTC_SC'!AW93 = "","-",'3b DTC_SC'!AW93)</f>
        <v>-</v>
      </c>
      <c r="AX93" s="147" t="str">
        <f>IF('3b DTC_SC'!AX93 = "","-",'3b DTC_SC'!AX93)</f>
        <v>-</v>
      </c>
      <c r="AY93" s="147" t="str">
        <f>IF('3b DTC_SC'!AY93 = "","-",'3b DTC_SC'!AY93)</f>
        <v>-</v>
      </c>
      <c r="AZ93" s="147" t="str">
        <f>IF('3b DTC_SC'!AZ93 = "","-",'3b DTC_SC'!AZ93)</f>
        <v>-</v>
      </c>
      <c r="BA93" s="147" t="str">
        <f>IF('3b DTC_SC'!BA93 = "","-",'3b DTC_SC'!BA93)</f>
        <v>-</v>
      </c>
      <c r="BB93" s="147" t="str">
        <f>IF('3b DTC_SC'!BB93 = "","-",'3b DTC_SC'!BB93)</f>
        <v>-</v>
      </c>
      <c r="BC93" s="147" t="str">
        <f>IF('3b DTC_SC'!BC93 = "","-",'3b DTC_SC'!BC93)</f>
        <v>-</v>
      </c>
      <c r="BD93" s="147" t="str">
        <f>IF('3b DTC_SC'!BD93 = "","-",'3b DTC_SC'!BD93)</f>
        <v>-</v>
      </c>
      <c r="BE93" s="147" t="str">
        <f>IF('3b DTC_SC'!BE93 = "","-",'3b DTC_SC'!BE93)</f>
        <v>-</v>
      </c>
      <c r="BF93" s="147" t="str">
        <f>IF('3b DTC_SC'!BF93 = "","-",'3b DTC_SC'!BF93)</f>
        <v>-</v>
      </c>
    </row>
    <row r="94" spans="1:58" x14ac:dyDescent="0.25">
      <c r="A94" s="241" t="s">
        <v>372</v>
      </c>
      <c r="B94" s="279"/>
      <c r="C94" s="281"/>
      <c r="D94" s="281"/>
      <c r="E94" s="281"/>
      <c r="F94" s="17" t="s">
        <v>64</v>
      </c>
      <c r="G94" s="66"/>
      <c r="H94" s="38"/>
      <c r="I94" s="142"/>
      <c r="J94" s="142"/>
      <c r="K94" s="142"/>
      <c r="L94" s="142"/>
      <c r="M94" s="142"/>
      <c r="N94" s="142"/>
      <c r="O94" s="142"/>
      <c r="P94" s="142"/>
      <c r="Q94" s="38"/>
      <c r="R94" s="63">
        <v>554.05999999999995</v>
      </c>
      <c r="S94" s="63">
        <v>604.47</v>
      </c>
      <c r="T94" s="63">
        <v>550.39</v>
      </c>
      <c r="U94" s="63">
        <v>529.33000000000004</v>
      </c>
      <c r="V94" s="63">
        <v>463.81</v>
      </c>
      <c r="W94" s="63">
        <v>508.12</v>
      </c>
      <c r="X94" s="63">
        <v>594.20000000000005</v>
      </c>
      <c r="Y94" s="63">
        <v>998.24</v>
      </c>
      <c r="Z94" s="63">
        <v>1893.43</v>
      </c>
      <c r="AA94" s="63">
        <v>2172.4699999999998</v>
      </c>
      <c r="AB94" s="63">
        <v>1627.79</v>
      </c>
      <c r="AC94" s="63">
        <v>1014</v>
      </c>
      <c r="AD94" s="63">
        <v>941.75</v>
      </c>
      <c r="AE94" s="63">
        <v>1004.82</v>
      </c>
      <c r="AF94" s="63">
        <f>IF('3b DTC_SC'!AF94 = "","-",'3b DTC_SC'!AF94)</f>
        <v>844.22</v>
      </c>
      <c r="AG94" s="147">
        <f>IF('3b DTC_SC'!AG94 = "","-",'3b DTC_SC'!AG94)</f>
        <v>776.69</v>
      </c>
      <c r="AH94" s="147" t="str">
        <f>IF('3b DTC_SC'!AH94 = "","-",'3b DTC_SC'!AH94)</f>
        <v>-</v>
      </c>
      <c r="AI94" s="147" t="str">
        <f>IF('3b DTC_SC'!AI94 = "","-",'3b DTC_SC'!AI94)</f>
        <v>-</v>
      </c>
      <c r="AJ94" s="147" t="str">
        <f>IF('3b DTC_SC'!AJ94 = "","-",'3b DTC_SC'!AJ94)</f>
        <v>-</v>
      </c>
      <c r="AK94" s="147" t="str">
        <f>IF('3b DTC_SC'!AK94 = "","-",'3b DTC_SC'!AK94)</f>
        <v>-</v>
      </c>
      <c r="AL94" s="147" t="str">
        <f>IF('3b DTC_SC'!AL94 = "","-",'3b DTC_SC'!AL94)</f>
        <v>-</v>
      </c>
      <c r="AM94" s="147" t="str">
        <f>IF('3b DTC_SC'!AM94 = "","-",'3b DTC_SC'!AM94)</f>
        <v>-</v>
      </c>
      <c r="AN94" s="147" t="str">
        <f>IF('3b DTC_SC'!AN94 = "","-",'3b DTC_SC'!AN94)</f>
        <v>-</v>
      </c>
      <c r="AO94" s="147" t="str">
        <f>IF('3b DTC_SC'!AO94 = "","-",'3b DTC_SC'!AO94)</f>
        <v>-</v>
      </c>
      <c r="AP94" s="147" t="str">
        <f>IF('3b DTC_SC'!AP94 = "","-",'3b DTC_SC'!AP94)</f>
        <v>-</v>
      </c>
      <c r="AQ94" s="147" t="str">
        <f>IF('3b DTC_SC'!AQ94 = "","-",'3b DTC_SC'!AQ94)</f>
        <v>-</v>
      </c>
      <c r="AR94" s="147" t="str">
        <f>IF('3b DTC_SC'!AR94 = "","-",'3b DTC_SC'!AR94)</f>
        <v>-</v>
      </c>
      <c r="AS94" s="147" t="str">
        <f>IF('3b DTC_SC'!AS94 = "","-",'3b DTC_SC'!AS94)</f>
        <v>-</v>
      </c>
      <c r="AT94" s="147" t="str">
        <f>IF('3b DTC_SC'!AT94 = "","-",'3b DTC_SC'!AT94)</f>
        <v>-</v>
      </c>
      <c r="AU94" s="147" t="str">
        <f>IF('3b DTC_SC'!AU94 = "","-",'3b DTC_SC'!AU94)</f>
        <v>-</v>
      </c>
      <c r="AV94" s="147" t="str">
        <f>IF('3b DTC_SC'!AV94 = "","-",'3b DTC_SC'!AV94)</f>
        <v>-</v>
      </c>
      <c r="AW94" s="147" t="str">
        <f>IF('3b DTC_SC'!AW94 = "","-",'3b DTC_SC'!AW94)</f>
        <v>-</v>
      </c>
      <c r="AX94" s="147" t="str">
        <f>IF('3b DTC_SC'!AX94 = "","-",'3b DTC_SC'!AX94)</f>
        <v>-</v>
      </c>
      <c r="AY94" s="147" t="str">
        <f>IF('3b DTC_SC'!AY94 = "","-",'3b DTC_SC'!AY94)</f>
        <v>-</v>
      </c>
      <c r="AZ94" s="147" t="str">
        <f>IF('3b DTC_SC'!AZ94 = "","-",'3b DTC_SC'!AZ94)</f>
        <v>-</v>
      </c>
      <c r="BA94" s="147" t="str">
        <f>IF('3b DTC_SC'!BA94 = "","-",'3b DTC_SC'!BA94)</f>
        <v>-</v>
      </c>
      <c r="BB94" s="147" t="str">
        <f>IF('3b DTC_SC'!BB94 = "","-",'3b DTC_SC'!BB94)</f>
        <v>-</v>
      </c>
      <c r="BC94" s="147" t="str">
        <f>IF('3b DTC_SC'!BC94 = "","-",'3b DTC_SC'!BC94)</f>
        <v>-</v>
      </c>
      <c r="BD94" s="147" t="str">
        <f>IF('3b DTC_SC'!BD94 = "","-",'3b DTC_SC'!BD94)</f>
        <v>-</v>
      </c>
      <c r="BE94" s="147" t="str">
        <f>IF('3b DTC_SC'!BE94 = "","-",'3b DTC_SC'!BE94)</f>
        <v>-</v>
      </c>
      <c r="BF94" s="147" t="str">
        <f>IF('3b DTC_SC'!BF94 = "","-",'3b DTC_SC'!BF94)</f>
        <v>-</v>
      </c>
    </row>
    <row r="95" spans="1:58" x14ac:dyDescent="0.25">
      <c r="A95" s="241" t="s">
        <v>373</v>
      </c>
      <c r="B95" s="279"/>
      <c r="C95" s="281"/>
      <c r="D95" s="281"/>
      <c r="E95" s="281"/>
      <c r="F95" s="17" t="s">
        <v>65</v>
      </c>
      <c r="G95" s="66"/>
      <c r="H95" s="38"/>
      <c r="I95" s="142"/>
      <c r="J95" s="142"/>
      <c r="K95" s="142"/>
      <c r="L95" s="142"/>
      <c r="M95" s="142"/>
      <c r="N95" s="142"/>
      <c r="O95" s="142"/>
      <c r="P95" s="142"/>
      <c r="Q95" s="38"/>
      <c r="R95" s="63">
        <v>570.42999999999995</v>
      </c>
      <c r="S95" s="63">
        <v>626.63</v>
      </c>
      <c r="T95" s="63">
        <v>572.54999999999995</v>
      </c>
      <c r="U95" s="63">
        <v>544.21</v>
      </c>
      <c r="V95" s="63">
        <v>478.68</v>
      </c>
      <c r="W95" s="63">
        <v>526.20000000000005</v>
      </c>
      <c r="X95" s="63">
        <v>612.28</v>
      </c>
      <c r="Y95" s="63">
        <v>1011.39</v>
      </c>
      <c r="Z95" s="63">
        <v>1904.51</v>
      </c>
      <c r="AA95" s="63">
        <v>2183.54</v>
      </c>
      <c r="AB95" s="63">
        <v>1661.69</v>
      </c>
      <c r="AC95" s="63">
        <v>1047.8900000000001</v>
      </c>
      <c r="AD95" s="63">
        <v>975.46</v>
      </c>
      <c r="AE95" s="63">
        <v>1038.53</v>
      </c>
      <c r="AF95" s="63">
        <f>IF('3b DTC_SC'!AF95 = "","-",'3b DTC_SC'!AF95)</f>
        <v>883.3</v>
      </c>
      <c r="AG95" s="147">
        <f>IF('3b DTC_SC'!AG95 = "","-",'3b DTC_SC'!AG95)</f>
        <v>815.77</v>
      </c>
      <c r="AH95" s="147" t="str">
        <f>IF('3b DTC_SC'!AH95 = "","-",'3b DTC_SC'!AH95)</f>
        <v>-</v>
      </c>
      <c r="AI95" s="147" t="str">
        <f>IF('3b DTC_SC'!AI95 = "","-",'3b DTC_SC'!AI95)</f>
        <v>-</v>
      </c>
      <c r="AJ95" s="147" t="str">
        <f>IF('3b DTC_SC'!AJ95 = "","-",'3b DTC_SC'!AJ95)</f>
        <v>-</v>
      </c>
      <c r="AK95" s="147" t="str">
        <f>IF('3b DTC_SC'!AK95 = "","-",'3b DTC_SC'!AK95)</f>
        <v>-</v>
      </c>
      <c r="AL95" s="147" t="str">
        <f>IF('3b DTC_SC'!AL95 = "","-",'3b DTC_SC'!AL95)</f>
        <v>-</v>
      </c>
      <c r="AM95" s="147" t="str">
        <f>IF('3b DTC_SC'!AM95 = "","-",'3b DTC_SC'!AM95)</f>
        <v>-</v>
      </c>
      <c r="AN95" s="147" t="str">
        <f>IF('3b DTC_SC'!AN95 = "","-",'3b DTC_SC'!AN95)</f>
        <v>-</v>
      </c>
      <c r="AO95" s="147" t="str">
        <f>IF('3b DTC_SC'!AO95 = "","-",'3b DTC_SC'!AO95)</f>
        <v>-</v>
      </c>
      <c r="AP95" s="147" t="str">
        <f>IF('3b DTC_SC'!AP95 = "","-",'3b DTC_SC'!AP95)</f>
        <v>-</v>
      </c>
      <c r="AQ95" s="147" t="str">
        <f>IF('3b DTC_SC'!AQ95 = "","-",'3b DTC_SC'!AQ95)</f>
        <v>-</v>
      </c>
      <c r="AR95" s="147" t="str">
        <f>IF('3b DTC_SC'!AR95 = "","-",'3b DTC_SC'!AR95)</f>
        <v>-</v>
      </c>
      <c r="AS95" s="147" t="str">
        <f>IF('3b DTC_SC'!AS95 = "","-",'3b DTC_SC'!AS95)</f>
        <v>-</v>
      </c>
      <c r="AT95" s="147" t="str">
        <f>IF('3b DTC_SC'!AT95 = "","-",'3b DTC_SC'!AT95)</f>
        <v>-</v>
      </c>
      <c r="AU95" s="147" t="str">
        <f>IF('3b DTC_SC'!AU95 = "","-",'3b DTC_SC'!AU95)</f>
        <v>-</v>
      </c>
      <c r="AV95" s="147" t="str">
        <f>IF('3b DTC_SC'!AV95 = "","-",'3b DTC_SC'!AV95)</f>
        <v>-</v>
      </c>
      <c r="AW95" s="147" t="str">
        <f>IF('3b DTC_SC'!AW95 = "","-",'3b DTC_SC'!AW95)</f>
        <v>-</v>
      </c>
      <c r="AX95" s="147" t="str">
        <f>IF('3b DTC_SC'!AX95 = "","-",'3b DTC_SC'!AX95)</f>
        <v>-</v>
      </c>
      <c r="AY95" s="147" t="str">
        <f>IF('3b DTC_SC'!AY95 = "","-",'3b DTC_SC'!AY95)</f>
        <v>-</v>
      </c>
      <c r="AZ95" s="147" t="str">
        <f>IF('3b DTC_SC'!AZ95 = "","-",'3b DTC_SC'!AZ95)</f>
        <v>-</v>
      </c>
      <c r="BA95" s="147" t="str">
        <f>IF('3b DTC_SC'!BA95 = "","-",'3b DTC_SC'!BA95)</f>
        <v>-</v>
      </c>
      <c r="BB95" s="147" t="str">
        <f>IF('3b DTC_SC'!BB95 = "","-",'3b DTC_SC'!BB95)</f>
        <v>-</v>
      </c>
      <c r="BC95" s="147" t="str">
        <f>IF('3b DTC_SC'!BC95 = "","-",'3b DTC_SC'!BC95)</f>
        <v>-</v>
      </c>
      <c r="BD95" s="147" t="str">
        <f>IF('3b DTC_SC'!BD95 = "","-",'3b DTC_SC'!BD95)</f>
        <v>-</v>
      </c>
      <c r="BE95" s="147" t="str">
        <f>IF('3b DTC_SC'!BE95 = "","-",'3b DTC_SC'!BE95)</f>
        <v>-</v>
      </c>
      <c r="BF95" s="147" t="str">
        <f>IF('3b DTC_SC'!BF95 = "","-",'3b DTC_SC'!BF95)</f>
        <v>-</v>
      </c>
    </row>
    <row r="96" spans="1:58" x14ac:dyDescent="0.25">
      <c r="A96" s="241" t="s">
        <v>374</v>
      </c>
      <c r="B96" s="279"/>
      <c r="C96" s="282"/>
      <c r="D96" s="282"/>
      <c r="E96" s="282"/>
      <c r="F96" s="17" t="s">
        <v>66</v>
      </c>
      <c r="G96" s="67"/>
      <c r="H96" s="38"/>
      <c r="I96" s="142"/>
      <c r="J96" s="142"/>
      <c r="K96" s="142"/>
      <c r="L96" s="142"/>
      <c r="M96" s="142"/>
      <c r="N96" s="142"/>
      <c r="O96" s="142"/>
      <c r="P96" s="142"/>
      <c r="Q96" s="38"/>
      <c r="R96" s="63">
        <v>550.84</v>
      </c>
      <c r="S96" s="63">
        <v>603.20000000000005</v>
      </c>
      <c r="T96" s="63">
        <v>549.13</v>
      </c>
      <c r="U96" s="63">
        <v>528</v>
      </c>
      <c r="V96" s="63">
        <v>462.47</v>
      </c>
      <c r="W96" s="63">
        <v>523.45000000000005</v>
      </c>
      <c r="X96" s="63">
        <v>609.53</v>
      </c>
      <c r="Y96" s="63">
        <v>1007.47</v>
      </c>
      <c r="Z96" s="63">
        <v>1900.69</v>
      </c>
      <c r="AA96" s="63">
        <v>2179.73</v>
      </c>
      <c r="AB96" s="63">
        <v>1655.76</v>
      </c>
      <c r="AC96" s="63">
        <v>1041.97</v>
      </c>
      <c r="AD96" s="63">
        <v>969.57</v>
      </c>
      <c r="AE96" s="63">
        <v>1032.6400000000001</v>
      </c>
      <c r="AF96" s="63">
        <f>IF('3b DTC_SC'!AF96 = "","-",'3b DTC_SC'!AF96)</f>
        <v>873.97</v>
      </c>
      <c r="AG96" s="147">
        <f>IF('3b DTC_SC'!AG96 = "","-",'3b DTC_SC'!AG96)</f>
        <v>806.45</v>
      </c>
      <c r="AH96" s="147" t="str">
        <f>IF('3b DTC_SC'!AH96 = "","-",'3b DTC_SC'!AH96)</f>
        <v>-</v>
      </c>
      <c r="AI96" s="147" t="str">
        <f>IF('3b DTC_SC'!AI96 = "","-",'3b DTC_SC'!AI96)</f>
        <v>-</v>
      </c>
      <c r="AJ96" s="147" t="str">
        <f>IF('3b DTC_SC'!AJ96 = "","-",'3b DTC_SC'!AJ96)</f>
        <v>-</v>
      </c>
      <c r="AK96" s="147" t="str">
        <f>IF('3b DTC_SC'!AK96 = "","-",'3b DTC_SC'!AK96)</f>
        <v>-</v>
      </c>
      <c r="AL96" s="147" t="str">
        <f>IF('3b DTC_SC'!AL96 = "","-",'3b DTC_SC'!AL96)</f>
        <v>-</v>
      </c>
      <c r="AM96" s="147" t="str">
        <f>IF('3b DTC_SC'!AM96 = "","-",'3b DTC_SC'!AM96)</f>
        <v>-</v>
      </c>
      <c r="AN96" s="147" t="str">
        <f>IF('3b DTC_SC'!AN96 = "","-",'3b DTC_SC'!AN96)</f>
        <v>-</v>
      </c>
      <c r="AO96" s="147" t="str">
        <f>IF('3b DTC_SC'!AO96 = "","-",'3b DTC_SC'!AO96)</f>
        <v>-</v>
      </c>
      <c r="AP96" s="147" t="str">
        <f>IF('3b DTC_SC'!AP96 = "","-",'3b DTC_SC'!AP96)</f>
        <v>-</v>
      </c>
      <c r="AQ96" s="147" t="str">
        <f>IF('3b DTC_SC'!AQ96 = "","-",'3b DTC_SC'!AQ96)</f>
        <v>-</v>
      </c>
      <c r="AR96" s="147" t="str">
        <f>IF('3b DTC_SC'!AR96 = "","-",'3b DTC_SC'!AR96)</f>
        <v>-</v>
      </c>
      <c r="AS96" s="147" t="str">
        <f>IF('3b DTC_SC'!AS96 = "","-",'3b DTC_SC'!AS96)</f>
        <v>-</v>
      </c>
      <c r="AT96" s="147" t="str">
        <f>IF('3b DTC_SC'!AT96 = "","-",'3b DTC_SC'!AT96)</f>
        <v>-</v>
      </c>
      <c r="AU96" s="147" t="str">
        <f>IF('3b DTC_SC'!AU96 = "","-",'3b DTC_SC'!AU96)</f>
        <v>-</v>
      </c>
      <c r="AV96" s="147" t="str">
        <f>IF('3b DTC_SC'!AV96 = "","-",'3b DTC_SC'!AV96)</f>
        <v>-</v>
      </c>
      <c r="AW96" s="147" t="str">
        <f>IF('3b DTC_SC'!AW96 = "","-",'3b DTC_SC'!AW96)</f>
        <v>-</v>
      </c>
      <c r="AX96" s="147" t="str">
        <f>IF('3b DTC_SC'!AX96 = "","-",'3b DTC_SC'!AX96)</f>
        <v>-</v>
      </c>
      <c r="AY96" s="147" t="str">
        <f>IF('3b DTC_SC'!AY96 = "","-",'3b DTC_SC'!AY96)</f>
        <v>-</v>
      </c>
      <c r="AZ96" s="147" t="str">
        <f>IF('3b DTC_SC'!AZ96 = "","-",'3b DTC_SC'!AZ96)</f>
        <v>-</v>
      </c>
      <c r="BA96" s="147" t="str">
        <f>IF('3b DTC_SC'!BA96 = "","-",'3b DTC_SC'!BA96)</f>
        <v>-</v>
      </c>
      <c r="BB96" s="147" t="str">
        <f>IF('3b DTC_SC'!BB96 = "","-",'3b DTC_SC'!BB96)</f>
        <v>-</v>
      </c>
      <c r="BC96" s="147" t="str">
        <f>IF('3b DTC_SC'!BC96 = "","-",'3b DTC_SC'!BC96)</f>
        <v>-</v>
      </c>
      <c r="BD96" s="147" t="str">
        <f>IF('3b DTC_SC'!BD96 = "","-",'3b DTC_SC'!BD96)</f>
        <v>-</v>
      </c>
      <c r="BE96" s="147" t="str">
        <f>IF('3b DTC_SC'!BE96 = "","-",'3b DTC_SC'!BE96)</f>
        <v>-</v>
      </c>
      <c r="BF96" s="147" t="str">
        <f>IF('3b DTC_SC'!BF96 = "","-",'3b DTC_SC'!BF96)</f>
        <v>-</v>
      </c>
    </row>
  </sheetData>
  <mergeCells count="34">
    <mergeCell ref="B3:H3"/>
    <mergeCell ref="B4:H4"/>
    <mergeCell ref="E12:E25"/>
    <mergeCell ref="R8:BF8"/>
    <mergeCell ref="B12:B39"/>
    <mergeCell ref="D12:D25"/>
    <mergeCell ref="C12:C25"/>
    <mergeCell ref="B7:B11"/>
    <mergeCell ref="C7:C11"/>
    <mergeCell ref="D7:D11"/>
    <mergeCell ref="E7:E11"/>
    <mergeCell ref="F7:F11"/>
    <mergeCell ref="G7:G8"/>
    <mergeCell ref="I7:P7"/>
    <mergeCell ref="R7:BF7"/>
    <mergeCell ref="I8:P8"/>
    <mergeCell ref="C40:C53"/>
    <mergeCell ref="D40:D53"/>
    <mergeCell ref="E40:E53"/>
    <mergeCell ref="B40:B53"/>
    <mergeCell ref="C26:C39"/>
    <mergeCell ref="D26:D39"/>
    <mergeCell ref="E26:E39"/>
    <mergeCell ref="C69:C82"/>
    <mergeCell ref="D69:D82"/>
    <mergeCell ref="E69:E82"/>
    <mergeCell ref="B83:B96"/>
    <mergeCell ref="C83:C96"/>
    <mergeCell ref="D83:D96"/>
    <mergeCell ref="E83:E96"/>
    <mergeCell ref="B55:B82"/>
    <mergeCell ref="C55:C68"/>
    <mergeCell ref="D55:D68"/>
    <mergeCell ref="E55:E6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ariff_CT" ma:contentTypeID="0x010100B9E667EA0AD82E4589581C0C0CA2CCB6004AF83F975E0D61468B03828B38C03DCC" ma:contentTypeVersion="36" ma:contentTypeDescription="" ma:contentTypeScope="" ma:versionID="f851dce383424f4bf5c0939d233e4398">
  <xsd:schema xmlns:xsd="http://www.w3.org/2001/XMLSchema" xmlns:xs="http://www.w3.org/2001/XMLSchema" xmlns:p="http://schemas.microsoft.com/office/2006/metadata/properties" xmlns:ns1="http://schemas.microsoft.com/sharepoint/v3" xmlns:ns2="0ce99671-f09b-4148-8a46-ffda6f023446" xmlns:ns3="2b832671-fbb7-4def-b3d2-006f97beaad3" targetNamespace="http://schemas.microsoft.com/office/2006/metadata/properties" ma:root="true" ma:fieldsID="d01647e0c0e12b087dd33943bd00cf16" ns1:_="" ns2:_="" ns3:_="">
    <xsd:import namespace="http://schemas.microsoft.com/sharepoint/v3"/>
    <xsd:import namespace="0ce99671-f09b-4148-8a46-ffda6f023446"/>
    <xsd:import namespace="2b832671-fbb7-4def-b3d2-006f97beaad3"/>
    <xsd:element name="properties">
      <xsd:complexType>
        <xsd:sequence>
          <xsd:element name="documentManagement">
            <xsd:complexType>
              <xsd:all>
                <xsd:element ref="ns2:TaxCatchAll" minOccurs="0"/>
                <xsd:element ref="ns3:Document_x0020_Type_T" minOccurs="0"/>
                <xsd:element ref="ns3:BJSCid_group_classification" minOccurs="0"/>
                <xsd:element ref="ns3:BJSC514bdf30_x002D_2227_x002D_4016_x" minOccurs="0"/>
                <xsd:element ref="ns3:BJSCdd9eba61_x002D_d6b9_x002D_469b_x" minOccurs="0"/>
                <xsd:element ref="ns3:BJSCc5a055b0_x002D_1bed_x002D_4579_x" minOccurs="0"/>
                <xsd:element ref="ns3:BJSCSummaryMarking" minOccurs="0"/>
                <xsd:element ref="ns2:Document_x0020_Type"/>
                <xsd:element ref="ns2:mdac69383724431b843977f20a58bfe2" minOccurs="0"/>
                <xsd:element ref="ns2:TaxCatchAllLabel" minOccurs="0"/>
                <xsd:element ref="ns3:MediaServiceMetadata" minOccurs="0"/>
                <xsd:element ref="ns3:MediaServiceFastMetadata" minOccurs="0"/>
                <xsd:element ref="ns1:_ip_UnifiedCompliancePolicyProperties" minOccurs="0"/>
                <xsd:element ref="ns1:_ip_UnifiedCompliancePolicyUIAc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cc160e5-b03d-4e49-bd60-1abfbb19e1a8}" ma:internalName="TaxCatchAll" ma:readOnly="false" ma:showField="CatchAllData"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Document_x0020_Type" ma:index="16" ma:displayName="Document Type" ma:format="Dropdown" ma:internalName="Document_x0020_Type" ma:readOnly="fals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mdac69383724431b843977f20a58bfe2" ma:index="17" ma:taxonomy="true" ma:internalName="mdac69383724431b843977f20a58bfe2" ma:taxonomyFieldName="Organisation1" ma:displayName="Organisation" ma:readOnly="false" ma:default="-1;#Ofgem|8b4368c1-752b-461b-aa1f-79fb1ab95926" ma:fieldId="{6dac6938-3724-431b-8439-77f20a58bfe2}" ma:taxonomyMulti="true" ma:sspId="f1db303c-1d0a-4523-bf11-6998614b3713" ma:termSetId="198f4597-1449-4407-9082-75aad48ce812"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dcc160e5-b03d-4e49-bd60-1abfbb19e1a8}" ma:internalName="TaxCatchAllLabel" ma:readOnly="true" ma:showField="CatchAllDataLabel"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832671-fbb7-4def-b3d2-006f97beaad3" elementFormDefault="qualified">
    <xsd:import namespace="http://schemas.microsoft.com/office/2006/documentManagement/types"/>
    <xsd:import namespace="http://schemas.microsoft.com/office/infopath/2007/PartnerControls"/>
    <xsd:element name="Document_x0020_Type_T" ma:index="10" nillable="true" ma:displayName="Document Type_" ma:default="Default tariff cap - master economic model" ma:format="Dropdown" ma:internalName="Document_x0020_Type_T">
      <xsd:simpleType>
        <xsd:restriction base="dms:Choice">
          <xsd:enumeration value="Default tariff cap - master economic model"/>
          <xsd:enumeration value="Default tariff cap - supporting info and analysis"/>
          <xsd:enumeration value="Default tariff cap - data"/>
          <xsd:enumeration value="Default tariff cap - archive"/>
          <xsd:enumeration value="Annex 2 wholesale - master economic model"/>
          <xsd:enumeration value="Annex 2 wholesale - supporting info and analysis"/>
          <xsd:enumeration value="Annex 2 wholesale - data"/>
          <xsd:enumeration value="Annex 2 wholesale - archive"/>
          <xsd:enumeration value="Annex 3 networks elec - master economic modelSmar"/>
          <xsd:enumeration value="Annex 3 networks elec - supporting info and analysis"/>
          <xsd:enumeration value="Annex 3 networks elec - data"/>
          <xsd:enumeration value="Annex 3 networks elec - archive"/>
          <xsd:enumeration value="Annex 3 networks gas - master economic model"/>
          <xsd:enumeration value="Annex 3 networks gas - supporting info and analysis"/>
          <xsd:enumeration value="Annex 3 networks gas - data"/>
          <xsd:enumeration value="Annex 3 networks gas - archive"/>
          <xsd:enumeration value="Annex 4 policy - master economic model"/>
          <xsd:enumeration value="Annex 4 policy - supporting info and analysis"/>
          <xsd:enumeration value="Annex 4 policy - data"/>
          <xsd:enumeration value="Annex 4 policy - archive"/>
          <xsd:enumeration value="Annex 5 SMNCC - master economic model"/>
          <xsd:enumeration value="Annex 5 SMNCC - supporting info and analysis"/>
          <xsd:enumeration value="Annex 5 SMNCC - data"/>
          <xsd:enumeration value="Annex 5 SMNCC - archive"/>
          <xsd:enumeration value="Annex 8 Adjustment Allowance - master economic model"/>
          <xsd:enumeration value="Annex 8 Adjustment Allowance - archive"/>
          <xsd:enumeration value="Annex 9 Levelisation Allowance - archive"/>
          <xsd:enumeration value="Annex 9 Levelisation Allowance - master economic model"/>
          <xsd:enumeration value="Annex 9 Levelisation Allowance - supporting info and analysis"/>
          <xsd:enumeration value="Demand and losses - master economic model"/>
          <xsd:enumeration value="Demand and losses - supporting info and analysis"/>
          <xsd:enumeration value="Demand and losses - data"/>
          <xsd:enumeration value="Demand and losses - archive"/>
          <xsd:enumeration value="PMU - master economic model"/>
          <xsd:enumeration value="PMU - supporting info and analysis"/>
          <xsd:enumeration value="PMU - data"/>
          <xsd:enumeration value="PMU - archive"/>
          <xsd:enumeration value="Headroom - master economic model"/>
          <xsd:enumeration value="Headroom - supporting info and analysis"/>
          <xsd:enumeration value="Headroom - data"/>
          <xsd:enumeration value="Headroom - archive"/>
          <xsd:enumeration value="Smart - master economic model"/>
          <xsd:enumeration value="Smart - supporting info and analysis"/>
          <xsd:enumeration value="Smart - data"/>
          <xsd:enumeration value="Smart - archive"/>
          <xsd:enumeration value="Wholesale allowances - master economic model"/>
          <xsd:enumeration value="Wholesale allowances - supporting info and analysis"/>
          <xsd:enumeration value="Wholesale allowances - data"/>
          <xsd:enumeration value="Wholesale allowances - archive"/>
          <xsd:enumeration value="Standing charge - master economic model"/>
          <xsd:enumeration value="Standing charge - supporting info and analysis"/>
          <xsd:enumeration value="Standing charge - data"/>
          <xsd:enumeration value="Standing charge - archive"/>
          <xsd:enumeration value="Op costs - master economic model"/>
          <xsd:enumeration value="Op costs - supporting info and analysis"/>
          <xsd:enumeration value="Op costs - data"/>
          <xsd:enumeration value="Op costs - archive"/>
          <xsd:enumeration value="IA - master economic model"/>
          <xsd:enumeration value="IA - supporting info and analysis"/>
          <xsd:enumeration value="IA - data"/>
          <xsd:enumeration value="IA - archive"/>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BJSCid_group_classification" ma:index="11" nillable="true" ma:displayName="Classification" ma:internalName="BJSCid_group_classification" ma:readOnly="false">
      <xsd:simpleType>
        <xsd:restriction base="dms:Text"/>
      </xsd:simpleType>
    </xsd:element>
    <xsd:element name="BJSC514bdf30_x002D_2227_x002D_4016_x" ma:index="12" nillable="true" ma:displayName="Descriptor" ma:internalName="BJSC514bdf30_x002D_2227_x002D_4016_x" ma:readOnly="false">
      <xsd:simpleType>
        <xsd:restriction base="dms:Text"/>
      </xsd:simpleType>
    </xsd:element>
    <xsd:element name="BJSCdd9eba61_x002D_d6b9_x002D_469b_x" ma:index="13" nillable="true" ma:displayName="Audience" ma:internalName="BJSCdd9eba61_x002D_d6b9_x002D_469b_x" ma:readOnly="false">
      <xsd:simpleType>
        <xsd:restriction base="dms:Text"/>
      </xsd:simpleType>
    </xsd:element>
    <xsd:element name="BJSCc5a055b0_x002D_1bed_x002D_4579_x" ma:index="14" nillable="true" ma:displayName="Visual marking" ma:internalName="BJSCc5a055b0_x002D_1bed_x002D_4579_x" ma:readOnly="false">
      <xsd:simpleType>
        <xsd:restriction base="dms:Text"/>
      </xsd:simpleType>
    </xsd:element>
    <xsd:element name="BJSCSummaryMarking" ma:index="15" nillable="true" ma:displayName="Summary Marking" ma:internalName="BJSCSummaryMarking" ma:readOnly="false">
      <xsd:simpleType>
        <xsd:restriction base="dms:Text"/>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ce99671-f09b-4148-8a46-ffda6f023446">
      <Value>2</Value>
    </TaxCatchAll>
    <BJSCc5a055b0_x002D_1bed_x002D_4579_x xmlns="2b832671-fbb7-4def-b3d2-006f97beaad3" xsi:nil="true"/>
    <BJSC514bdf30_x002D_2227_x002D_4016_x xmlns="2b832671-fbb7-4def-b3d2-006f97beaad3" xsi:nil="true"/>
    <Document_x0020_Type_T xmlns="2b832671-fbb7-4def-b3d2-006f97beaad3">Annex 9 Levelisation Allowance - master economic model</Document_x0020_Type_T>
    <mdac69383724431b843977f20a58bfe2 xmlns="0ce99671-f09b-4148-8a46-ffda6f023446">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SummaryMarking xmlns="2b832671-fbb7-4def-b3d2-006f97beaad3" xsi:nil="true"/>
    <BJSCid_group_classification xmlns="2b832671-fbb7-4def-b3d2-006f97beaad3" xsi:nil="true"/>
    <BJSCdd9eba61_x002D_d6b9_x002D_469b_x xmlns="2b832671-fbb7-4def-b3d2-006f97beaad3" xsi:nil="true"/>
    <Document_x0020_Type xmlns="0ce99671-f09b-4148-8a46-ffda6f023446">Economic model</Document_x0020_Type>
    <SharedWithUsers xmlns="0ce99671-f09b-4148-8a46-ffda6f023446">
      <UserInfo>
        <DisplayName>Robert Chisholm</DisplayName>
        <AccountId>249</AccountId>
        <AccountType/>
      </UserInfo>
      <UserInfo>
        <DisplayName>Jonathan Windeatt</DisplayName>
        <AccountId>450</AccountId>
        <AccountType/>
      </UserInfo>
      <UserInfo>
        <DisplayName>Adam Hutchinson</DisplayName>
        <AccountId>165</AccountId>
        <AccountType/>
      </UserInfo>
      <UserInfo>
        <DisplayName>Scott McDougall</DisplayName>
        <AccountId>155</AccountId>
        <AccountType/>
      </UserInfo>
      <UserInfo>
        <DisplayName>Victoria Wykeham</DisplayName>
        <AccountId>904</AccountId>
        <AccountType/>
      </UserInfo>
      <UserInfo>
        <DisplayName>Omar Twait</DisplayName>
        <AccountId>901</AccountId>
        <AccountType/>
      </UserInfo>
      <UserInfo>
        <DisplayName>Kenza Bennis</DisplayName>
        <AccountId>141</AccountId>
        <AccountType/>
      </UserInfo>
    </SharedWithUsers>
  </documentManagement>
</p:properties>
</file>

<file path=customXml/itemProps1.xml><?xml version="1.0" encoding="utf-8"?>
<ds:datastoreItem xmlns:ds="http://schemas.openxmlformats.org/officeDocument/2006/customXml" ds:itemID="{E8CACC7B-9EB9-4F3D-A54A-42F6719813DF}">
  <ds:schemaRefs>
    <ds:schemaRef ds:uri="http://schemas.microsoft.com/sharepoint/v3/contenttype/forms"/>
  </ds:schemaRefs>
</ds:datastoreItem>
</file>

<file path=customXml/itemProps2.xml><?xml version="1.0" encoding="utf-8"?>
<ds:datastoreItem xmlns:ds="http://schemas.openxmlformats.org/officeDocument/2006/customXml" ds:itemID="{6058E6FE-8C3E-4853-9648-2CDC854AA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e99671-f09b-4148-8a46-ffda6f023446"/>
    <ds:schemaRef ds:uri="2b832671-fbb7-4def-b3d2-006f97bea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634AFC-5B25-4EF9-8CD4-A6EE1DA7D0F3}">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AB725CCE-43FF-4FAD-ACAB-AE5F55EDBE18}">
  <ds:schemaRefs>
    <ds:schemaRef ds:uri="http://schemas.microsoft.com/office/2006/metadata/properties"/>
    <ds:schemaRef ds:uri="http://purl.org/dc/dcmitype/"/>
    <ds:schemaRef ds:uri="http://schemas.microsoft.com/sharepoint/v3"/>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2b832671-fbb7-4def-b3d2-006f97beaad3"/>
    <ds:schemaRef ds:uri="0ce99671-f09b-4148-8a46-ffda6f023446"/>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18</vt:i4>
      </vt:variant>
    </vt:vector>
  </HeadingPairs>
  <TitlesOfParts>
    <vt:vector size="18" baseType="lpstr">
      <vt:lpstr>Front sheet</vt:lpstr>
      <vt:lpstr>Notes</vt:lpstr>
      <vt:lpstr>1. Outputs=&gt;</vt:lpstr>
      <vt:lpstr>1a Levelised DTC</vt:lpstr>
      <vt:lpstr>1b Historical level tables</vt:lpstr>
      <vt:lpstr>1c Consumption adjusted levels</vt:lpstr>
      <vt:lpstr>2. Calculations=&gt;</vt:lpstr>
      <vt:lpstr>2a Historical_Other</vt:lpstr>
      <vt:lpstr>2b Historical_SC</vt:lpstr>
      <vt:lpstr>2c Historical_PPM</vt:lpstr>
      <vt:lpstr>2d Nil levelisation allowance</vt:lpstr>
      <vt:lpstr>2e Nil Differential</vt:lpstr>
      <vt:lpstr>3. Inputs=&gt;</vt:lpstr>
      <vt:lpstr>3a DTC_Other</vt:lpstr>
      <vt:lpstr>3b DTC_SC</vt:lpstr>
      <vt:lpstr>3c DTC_PPM</vt:lpstr>
      <vt:lpstr>3d Customer accounts</vt:lpstr>
      <vt:lpstr>3e Historical level Inputs</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McDougall</dc:creator>
  <cp:keywords/>
  <dc:description/>
  <cp:lastModifiedBy>Rahmatullah Kawsary</cp:lastModifiedBy>
  <cp:revision/>
  <dcterms:created xsi:type="dcterms:W3CDTF">2023-11-10T12:49:53Z</dcterms:created>
  <dcterms:modified xsi:type="dcterms:W3CDTF">2024-05-23T10:48:43Z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c65c347b-d790-4c1e-af3f-080948836f33</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6n70EBqYBZ0xG49MrMp5TRfItpBtUKWE</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0x010100B9E667EA0AD82E4589581C0C0CA2CCB6004AF83F975E0D61468B03828B38C03DCC</vt:lpwstr>
  </property>
  <property fmtid="{D5CDD505-2E9C-101B-9397-08002B2CF9AE}" pid="15" name="MediaServiceImageTags">
    <vt:lpwstr/>
  </property>
  <property fmtid="{D5CDD505-2E9C-101B-9397-08002B2CF9AE}" pid="16" name="MSIP_Label_38144ccb-b10a-4c0f-b070-7a3b00ac7463_Enabled">
    <vt:lpwstr>true</vt:lpwstr>
  </property>
  <property fmtid="{D5CDD505-2E9C-101B-9397-08002B2CF9AE}" pid="17" name="MSIP_Label_38144ccb-b10a-4c0f-b070-7a3b00ac7463_SetDate">
    <vt:lpwstr>2023-11-14T21:19:42Z</vt:lpwstr>
  </property>
  <property fmtid="{D5CDD505-2E9C-101B-9397-08002B2CF9AE}" pid="18" name="MSIP_Label_38144ccb-b10a-4c0f-b070-7a3b00ac7463_Method">
    <vt:lpwstr>Standard</vt:lpwstr>
  </property>
  <property fmtid="{D5CDD505-2E9C-101B-9397-08002B2CF9AE}" pid="19" name="MSIP_Label_38144ccb-b10a-4c0f-b070-7a3b00ac7463_Name">
    <vt:lpwstr>InternalOnly</vt:lpwstr>
  </property>
  <property fmtid="{D5CDD505-2E9C-101B-9397-08002B2CF9AE}" pid="20" name="MSIP_Label_38144ccb-b10a-4c0f-b070-7a3b00ac7463_SiteId">
    <vt:lpwstr>185562ad-39bc-4840-8e40-be6216340c52</vt:lpwstr>
  </property>
  <property fmtid="{D5CDD505-2E9C-101B-9397-08002B2CF9AE}" pid="21" name="MSIP_Label_38144ccb-b10a-4c0f-b070-7a3b00ac7463_ActionId">
    <vt:lpwstr>f98773b9-5702-4d17-b22d-228696f1e608</vt:lpwstr>
  </property>
  <property fmtid="{D5CDD505-2E9C-101B-9397-08002B2CF9AE}" pid="22" name="MSIP_Label_38144ccb-b10a-4c0f-b070-7a3b00ac7463_ContentBits">
    <vt:lpwstr>2</vt:lpwstr>
  </property>
  <property fmtid="{D5CDD505-2E9C-101B-9397-08002B2CF9AE}" pid="23" name="Organisation1">
    <vt:lpwstr>2;#Ofgem|8b4368c1-752b-461b-aa1f-79fb1ab95926</vt:lpwstr>
  </property>
</Properties>
</file>