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boothc\Desktop\Web publications\"/>
    </mc:Choice>
  </mc:AlternateContent>
  <xr:revisionPtr revIDLastSave="0" documentId="13_ncr:1_{B04DFF14-D349-4DB8-8623-A9D9FFCFBBD9}" xr6:coauthVersionLast="47" xr6:coauthVersionMax="47" xr10:uidLastSave="{00000000-0000-0000-0000-000000000000}"/>
  <bookViews>
    <workbookView xWindow="-108" yWindow="-108" windowWidth="23256" windowHeight="12576" xr2:uid="{9F626836-9386-4735-8B5F-A7F49838581A}"/>
  </bookViews>
  <sheets>
    <sheet name="Title Page" sheetId="12" r:id="rId1"/>
    <sheet name="Simple Version"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1" l="1"/>
  <c r="X10" i="11"/>
  <c r="AA10" i="11"/>
  <c r="Q10" i="11"/>
  <c r="AC13" i="11"/>
  <c r="AG13" i="11"/>
  <c r="N10" i="11" l="1"/>
  <c r="N3" i="11"/>
  <c r="P10" i="11"/>
  <c r="O10" i="11"/>
  <c r="N8" i="11"/>
  <c r="O6" i="11" s="1"/>
  <c r="O8" i="11" s="1"/>
  <c r="P6" i="11" s="1"/>
  <c r="P8" i="11" s="1"/>
  <c r="Q6" i="11" s="1"/>
  <c r="AG3" i="11"/>
  <c r="AF3" i="11"/>
  <c r="AF13" i="11" s="1"/>
  <c r="AE3" i="11"/>
  <c r="AE13" i="11" s="1"/>
  <c r="AD3" i="11"/>
  <c r="AD13" i="11" s="1"/>
  <c r="AC3" i="11"/>
  <c r="AB3" i="11"/>
  <c r="AB13" i="11" s="1"/>
  <c r="AA3" i="11"/>
  <c r="AA13" i="11" s="1"/>
  <c r="Z3" i="11"/>
  <c r="Z13" i="11" s="1"/>
  <c r="Y3" i="11"/>
  <c r="Y13" i="11" s="1"/>
  <c r="X3" i="11"/>
  <c r="X13" i="11" s="1"/>
  <c r="W3" i="11"/>
  <c r="V3" i="11"/>
  <c r="U3" i="11"/>
  <c r="T3" i="11"/>
  <c r="S3" i="11"/>
  <c r="R3" i="11"/>
  <c r="Q3" i="11"/>
  <c r="P3" i="11"/>
  <c r="O3" i="11"/>
  <c r="Q8" i="11" l="1"/>
  <c r="R6" i="11" s="1"/>
  <c r="R8" i="11" s="1"/>
  <c r="S6" i="11" s="1"/>
  <c r="S8" i="11" l="1"/>
  <c r="T6" i="11" s="1"/>
  <c r="R10" i="11"/>
  <c r="S10" i="11" l="1"/>
  <c r="T10" i="11" l="1"/>
  <c r="T8" i="11"/>
  <c r="U6" i="11" s="1"/>
  <c r="U8" i="11" l="1"/>
  <c r="V6" i="11" s="1"/>
  <c r="U10" i="11"/>
  <c r="V10" i="11" l="1"/>
  <c r="V8" i="11"/>
  <c r="W6" i="11" s="1"/>
  <c r="W8" i="11" l="1"/>
  <c r="X6" i="11" s="1"/>
  <c r="X8" i="11" s="1"/>
  <c r="Y6" i="11" s="1"/>
  <c r="W10" i="11"/>
  <c r="X14" i="11" l="1"/>
  <c r="X15" i="11" s="1"/>
  <c r="Y10" i="11"/>
  <c r="Y8" i="11"/>
  <c r="Z6" i="11" s="1"/>
  <c r="Z8" i="11" l="1"/>
  <c r="AA6" i="11" s="1"/>
  <c r="Y14" i="11"/>
  <c r="Y15" i="11" s="1"/>
  <c r="Z14" i="11" l="1"/>
  <c r="Z15" i="11" s="1"/>
  <c r="AA8" i="11"/>
  <c r="AB6" i="11" s="1"/>
  <c r="AB8" i="11" s="1"/>
  <c r="AC6" i="11" s="1"/>
  <c r="AC8" i="11" l="1"/>
  <c r="AD6" i="11" s="1"/>
  <c r="AA14" i="11"/>
  <c r="AA15" i="11" s="1"/>
  <c r="AB10" i="11"/>
  <c r="AC10" i="11" l="1"/>
  <c r="AD8" i="11"/>
  <c r="AE6" i="11" s="1"/>
  <c r="AB14" i="11"/>
  <c r="AB15" i="11" s="1"/>
  <c r="AC14" i="11" l="1"/>
  <c r="AC15" i="11" s="1"/>
  <c r="AE8" i="11"/>
  <c r="AF6" i="11" s="1"/>
  <c r="AD10" i="11"/>
  <c r="AD14" i="11" s="1"/>
  <c r="AD15" i="11" s="1"/>
  <c r="AE10" i="11" l="1"/>
  <c r="AE14" i="11" s="1"/>
  <c r="AE15" i="11" s="1"/>
  <c r="AG10" i="11" l="1"/>
  <c r="AF10" i="11"/>
  <c r="AF14" i="11" s="1"/>
  <c r="AF8" i="11"/>
  <c r="AG6" i="11" s="1"/>
  <c r="AG14" i="11" l="1"/>
  <c r="AF15" i="11"/>
  <c r="AG8" i="11"/>
  <c r="AG15" i="11" l="1"/>
</calcChain>
</file>

<file path=xl/sharedStrings.xml><?xml version="1.0" encoding="utf-8"?>
<sst xmlns="http://schemas.openxmlformats.org/spreadsheetml/2006/main" count="29" uniqueCount="22">
  <si>
    <t>iBoxx trailing average</t>
  </si>
  <si>
    <t>annual real %</t>
  </si>
  <si>
    <t>average of the iBoxx FY average values over last 10 years</t>
  </si>
  <si>
    <t>iBoxx average (Financial Year)</t>
  </si>
  <si>
    <t>iBoxx Utilities + add. costs average for financial year</t>
  </si>
  <si>
    <t>Opening RAV</t>
  </si>
  <si>
    <t>£m nominal</t>
  </si>
  <si>
    <t>Opening RAV input; pre inflation (per SHET approach)</t>
  </si>
  <si>
    <t>RAV change in year</t>
  </si>
  <si>
    <t>Input for RAV growth scenarios per year</t>
  </si>
  <si>
    <t>Closing RAV</t>
  </si>
  <si>
    <t>Opening RAV + RAV change in year</t>
  </si>
  <si>
    <t>RAV change + refinancing</t>
  </si>
  <si>
    <t>RAV change in current year + RAV change in Y-10</t>
  </si>
  <si>
    <t>Legacy RAV Rate</t>
  </si>
  <si>
    <t>2014 legacy RAV follow the 10 yr simple TA</t>
  </si>
  <si>
    <t>New RAV Rate</t>
  </si>
  <si>
    <t>RAV change * iBoxx rate for last 10 years / sum of RAV change to provide new RAV rate</t>
  </si>
  <si>
    <t>Total Cost of Debt Allowance</t>
  </si>
  <si>
    <t>legacy RAV * legacy Rate + sum of RAV change * new RAV rate / Closing RAV</t>
  </si>
  <si>
    <t>To make it easier to understand the general approach, the calculation is simplified in a couple ways:
1) The trailing average calculation is simplified from the actual WACC allowance model (just a trailing average of the FY averages)
2) This model does not address AIP timing, which typically fixes the cost of debt in advance of a regulatory year.  It is treating the FY as "known", so a model incorporating regulatory process timing would have slightly more lag in the values.</t>
  </si>
  <si>
    <t xml:space="preserve">This is an indicative model of some of the debt proposals outlined in the RIIO-3 SSMC. This file covers the weighted trailing average proposal.  This is a conceptual simplified model intended solely to aid understanding of the broad principles behind the proposals. These should not be interpreted as the proposed mechanism for implementation in the regulatory models nor a preferred implementation approach.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</si>
</sst>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1"/>
      <color rgb="FFFF0000"/>
      <name val="Calibri"/>
      <family val="2"/>
      <scheme val="minor"/>
    </font>
    <font>
      <b/>
      <sz val="11"/>
      <color rgb="FF3F3F76"/>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8">
    <xf numFmtId="0" fontId="0" fillId="0" borderId="0"/>
    <xf numFmtId="9" fontId="1" fillId="0" borderId="0" applyFont="0" applyFill="0" applyBorder="0" applyAlignment="0" applyProtection="0"/>
    <xf numFmtId="0" fontId="3" fillId="0" borderId="0"/>
    <xf numFmtId="0" fontId="4" fillId="2" borderId="1" applyNumberFormat="0" applyAlignment="0" applyProtection="0"/>
    <xf numFmtId="0" fontId="5" fillId="3" borderId="2" applyNumberFormat="0" applyAlignment="0" applyProtection="0"/>
    <xf numFmtId="0" fontId="6" fillId="3" borderId="1" applyNumberFormat="0" applyAlignment="0" applyProtection="0"/>
    <xf numFmtId="0" fontId="7" fillId="0" borderId="0" applyNumberFormat="0" applyFill="0" applyBorder="0" applyAlignment="0" applyProtection="0"/>
    <xf numFmtId="0" fontId="1" fillId="4" borderId="3" applyNumberFormat="0" applyFont="0" applyAlignment="0" applyProtection="0"/>
  </cellStyleXfs>
  <cellXfs count="18">
    <xf numFmtId="0" fontId="0" fillId="0" borderId="0" xfId="0"/>
    <xf numFmtId="10" fontId="0" fillId="0" borderId="0" xfId="1" applyNumberFormat="1" applyFont="1"/>
    <xf numFmtId="0" fontId="2" fillId="0" borderId="0" xfId="0" applyFont="1"/>
    <xf numFmtId="10" fontId="0" fillId="0" borderId="0" xfId="0" applyNumberFormat="1"/>
    <xf numFmtId="164" fontId="6" fillId="3" borderId="1" xfId="5" applyNumberFormat="1"/>
    <xf numFmtId="164" fontId="4" fillId="2" borderId="1" xfId="3" applyNumberFormat="1"/>
    <xf numFmtId="0" fontId="4" fillId="2" borderId="1" xfId="3"/>
    <xf numFmtId="0" fontId="6" fillId="3" borderId="1" xfId="5"/>
    <xf numFmtId="164" fontId="5" fillId="3" borderId="2" xfId="4" applyNumberFormat="1"/>
    <xf numFmtId="0" fontId="0" fillId="0" borderId="0" xfId="1" applyNumberFormat="1" applyFont="1"/>
    <xf numFmtId="164" fontId="0" fillId="0" borderId="0" xfId="1" applyNumberFormat="1" applyFont="1"/>
    <xf numFmtId="0" fontId="7" fillId="0" borderId="0" xfId="6"/>
    <xf numFmtId="164" fontId="0" fillId="0" borderId="0" xfId="0" applyNumberFormat="1"/>
    <xf numFmtId="164" fontId="8" fillId="2" borderId="1" xfId="3" applyNumberFormat="1" applyFont="1"/>
    <xf numFmtId="0" fontId="9" fillId="2" borderId="1" xfId="3" applyFont="1"/>
    <xf numFmtId="0" fontId="0" fillId="0" borderId="0" xfId="0" applyAlignment="1">
      <alignment horizontal="left" vertical="top" wrapText="1"/>
    </xf>
    <xf numFmtId="0" fontId="0" fillId="4" borderId="3" xfId="7" applyFont="1" applyAlignment="1">
      <alignment horizontal="left" vertical="top" wrapText="1"/>
    </xf>
    <xf numFmtId="0" fontId="0" fillId="4" borderId="3" xfId="7" applyFont="1" applyAlignment="1">
      <alignment horizontal="left" vertical="top"/>
    </xf>
  </cellXfs>
  <cellStyles count="8">
    <cellStyle name="Calculation" xfId="5" builtinId="22"/>
    <cellStyle name="Explanatory Text" xfId="6" builtinId="53"/>
    <cellStyle name="Input" xfId="3" builtinId="20"/>
    <cellStyle name="Normal" xfId="0" builtinId="0"/>
    <cellStyle name="Normal 2" xfId="2" xr:uid="{777C15FC-FB2C-490E-82D6-3D7372867F4D}"/>
    <cellStyle name="Note" xfId="7" builtinId="10"/>
    <cellStyle name="Output" xfId="4" builtinId="2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335915</xdr:colOff>
      <xdr:row>4</xdr:row>
      <xdr:rowOff>140970</xdr:rowOff>
    </xdr:to>
    <xdr:pic>
      <xdr:nvPicPr>
        <xdr:cNvPr id="2" name="Picture 1" title="Ofgem logo graphic">
          <a:extLst>
            <a:ext uri="{FF2B5EF4-FFF2-40B4-BE49-F238E27FC236}">
              <a16:creationId xmlns:a16="http://schemas.microsoft.com/office/drawing/2014/main" id="{9B1EC4BD-5D90-43D6-873F-0F337F3215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5115" cy="9029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406AA-06D4-46EC-ADC0-D48D9612D684}">
  <dimension ref="A8:G14"/>
  <sheetViews>
    <sheetView tabSelected="1" workbookViewId="0">
      <selection activeCell="I12" sqref="I12"/>
    </sheetView>
  </sheetViews>
  <sheetFormatPr defaultRowHeight="14.4" x14ac:dyDescent="0.3"/>
  <sheetData>
    <row r="8" spans="1:7" x14ac:dyDescent="0.3">
      <c r="A8" s="15" t="s">
        <v>21</v>
      </c>
      <c r="B8" s="15"/>
      <c r="C8" s="15"/>
      <c r="D8" s="15"/>
      <c r="E8" s="15"/>
      <c r="F8" s="15"/>
      <c r="G8" s="15"/>
    </row>
    <row r="9" spans="1:7" x14ac:dyDescent="0.3">
      <c r="A9" s="15"/>
      <c r="B9" s="15"/>
      <c r="C9" s="15"/>
      <c r="D9" s="15"/>
      <c r="E9" s="15"/>
      <c r="F9" s="15"/>
      <c r="G9" s="15"/>
    </row>
    <row r="10" spans="1:7" x14ac:dyDescent="0.3">
      <c r="A10" s="15"/>
      <c r="B10" s="15"/>
      <c r="C10" s="15"/>
      <c r="D10" s="15"/>
      <c r="E10" s="15"/>
      <c r="F10" s="15"/>
      <c r="G10" s="15"/>
    </row>
    <row r="11" spans="1:7" x14ac:dyDescent="0.3">
      <c r="A11" s="15"/>
      <c r="B11" s="15"/>
      <c r="C11" s="15"/>
      <c r="D11" s="15"/>
      <c r="E11" s="15"/>
      <c r="F11" s="15"/>
      <c r="G11" s="15"/>
    </row>
    <row r="12" spans="1:7" x14ac:dyDescent="0.3">
      <c r="A12" s="15"/>
      <c r="B12" s="15"/>
      <c r="C12" s="15"/>
      <c r="D12" s="15"/>
      <c r="E12" s="15"/>
      <c r="F12" s="15"/>
      <c r="G12" s="15"/>
    </row>
    <row r="13" spans="1:7" x14ac:dyDescent="0.3">
      <c r="A13" s="15"/>
      <c r="B13" s="15"/>
      <c r="C13" s="15"/>
      <c r="D13" s="15"/>
      <c r="E13" s="15"/>
      <c r="F13" s="15"/>
      <c r="G13" s="15"/>
    </row>
    <row r="14" spans="1:7" x14ac:dyDescent="0.3">
      <c r="A14" s="15"/>
      <c r="B14" s="15"/>
      <c r="C14" s="15"/>
      <c r="D14" s="15"/>
      <c r="E14" s="15"/>
      <c r="F14" s="15"/>
      <c r="G14" s="15"/>
    </row>
  </sheetData>
  <mergeCells count="1">
    <mergeCell ref="A8:G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8203-311D-40C3-933C-8EED14B26F2E}">
  <sheetPr>
    <pageSetUpPr autoPageBreaks="0"/>
  </sheetPr>
  <dimension ref="B1:AH47"/>
  <sheetViews>
    <sheetView zoomScaleNormal="100" workbookViewId="0">
      <selection activeCell="Q12" sqref="Q12"/>
    </sheetView>
  </sheetViews>
  <sheetFormatPr defaultRowHeight="14.4" outlineLevelCol="1" x14ac:dyDescent="0.3"/>
  <cols>
    <col min="2" max="2" width="27.88671875" bestFit="1" customWidth="1"/>
    <col min="3" max="3" width="16.88671875" bestFit="1" customWidth="1"/>
    <col min="4" max="4" width="1.44140625" customWidth="1"/>
    <col min="5" max="5" width="7.109375" hidden="1" customWidth="1" outlineLevel="1"/>
    <col min="6" max="13" width="5.109375" hidden="1" customWidth="1" outlineLevel="1"/>
    <col min="14" max="14" width="7.6640625" customWidth="1" collapsed="1"/>
    <col min="34" max="34" width="9.109375" style="11"/>
  </cols>
  <sheetData>
    <row r="1" spans="2:34" x14ac:dyDescent="0.3">
      <c r="E1" s="2">
        <v>2005</v>
      </c>
      <c r="F1" s="2">
        <v>2006</v>
      </c>
      <c r="G1" s="2">
        <v>2007</v>
      </c>
      <c r="H1" s="2">
        <v>2008</v>
      </c>
      <c r="I1" s="2">
        <v>2009</v>
      </c>
      <c r="J1" s="2">
        <v>2010</v>
      </c>
      <c r="K1" s="2">
        <v>2011</v>
      </c>
      <c r="L1" s="2">
        <v>2012</v>
      </c>
      <c r="M1" s="2">
        <v>2013</v>
      </c>
      <c r="N1" s="2">
        <v>2014</v>
      </c>
      <c r="O1" s="2">
        <v>2015</v>
      </c>
      <c r="P1" s="2">
        <v>2016</v>
      </c>
      <c r="Q1" s="2">
        <v>2017</v>
      </c>
      <c r="R1" s="2">
        <v>2018</v>
      </c>
      <c r="S1" s="2">
        <v>2019</v>
      </c>
      <c r="T1" s="2">
        <v>2020</v>
      </c>
      <c r="U1" s="2">
        <v>2021</v>
      </c>
      <c r="V1" s="2">
        <v>2022</v>
      </c>
      <c r="W1" s="2">
        <v>2023</v>
      </c>
      <c r="X1" s="2">
        <v>2024</v>
      </c>
      <c r="Y1" s="2">
        <v>2025</v>
      </c>
      <c r="Z1" s="2">
        <v>2026</v>
      </c>
      <c r="AA1" s="2">
        <v>2027</v>
      </c>
      <c r="AB1" s="2">
        <v>2028</v>
      </c>
      <c r="AC1" s="2">
        <v>2029</v>
      </c>
      <c r="AD1" s="2">
        <v>2030</v>
      </c>
      <c r="AE1" s="2">
        <v>2031</v>
      </c>
      <c r="AF1" s="2">
        <v>2032</v>
      </c>
      <c r="AG1" s="2">
        <v>2033</v>
      </c>
    </row>
    <row r="3" spans="2:34" x14ac:dyDescent="0.3">
      <c r="B3" t="s">
        <v>0</v>
      </c>
      <c r="C3" t="s">
        <v>1</v>
      </c>
      <c r="N3" s="4">
        <f>AVERAGE(E4:N4)</f>
        <v>3.5900000000000008E-2</v>
      </c>
      <c r="O3" s="4">
        <f t="shared" ref="O3:X3" si="0">AVERAGE(F4:O4)</f>
        <v>3.4400000000000007E-2</v>
      </c>
      <c r="P3" s="4">
        <f t="shared" si="0"/>
        <v>3.3400000000000006E-2</v>
      </c>
      <c r="Q3" s="4">
        <f t="shared" si="0"/>
        <v>3.1300000000000008E-2</v>
      </c>
      <c r="R3" s="4">
        <f t="shared" si="0"/>
        <v>2.8500000000000004E-2</v>
      </c>
      <c r="S3" s="4">
        <f t="shared" si="0"/>
        <v>2.53E-2</v>
      </c>
      <c r="T3" s="4">
        <f t="shared" si="0"/>
        <v>2.2300000000000004E-2</v>
      </c>
      <c r="U3" s="4">
        <f>AVERAGE(L4:U4)</f>
        <v>1.9099999999999999E-2</v>
      </c>
      <c r="V3" s="4">
        <f>AVERAGE(M4:V4)</f>
        <v>1.6400000000000005E-2</v>
      </c>
      <c r="W3" s="4">
        <f t="shared" si="0"/>
        <v>1.7000000000000001E-2</v>
      </c>
      <c r="X3" s="4">
        <f t="shared" si="0"/>
        <v>1.9E-2</v>
      </c>
      <c r="Y3" s="4">
        <f>AVERAGE(P4:Y4)</f>
        <v>2.1300000000000003E-2</v>
      </c>
      <c r="Z3" s="4">
        <f t="shared" ref="Z3:AG3" si="1">AVERAGE(Q4:Z4)</f>
        <v>2.3699999999999999E-2</v>
      </c>
      <c r="AA3" s="4">
        <f t="shared" si="1"/>
        <v>2.7099999999999996E-2</v>
      </c>
      <c r="AB3" s="4">
        <f t="shared" si="1"/>
        <v>3.0599999999999999E-2</v>
      </c>
      <c r="AC3" s="4">
        <f t="shared" si="1"/>
        <v>3.3799999999999997E-2</v>
      </c>
      <c r="AD3" s="4">
        <f t="shared" si="1"/>
        <v>3.7799999999999993E-2</v>
      </c>
      <c r="AE3" s="4">
        <f t="shared" si="1"/>
        <v>4.2399999999999993E-2</v>
      </c>
      <c r="AF3" s="4">
        <f t="shared" si="1"/>
        <v>4.6599999999999989E-2</v>
      </c>
      <c r="AG3" s="4">
        <f t="shared" si="1"/>
        <v>4.8199999999999993E-2</v>
      </c>
      <c r="AH3" s="11" t="s">
        <v>2</v>
      </c>
    </row>
    <row r="4" spans="2:34" x14ac:dyDescent="0.3">
      <c r="B4" t="s">
        <v>3</v>
      </c>
      <c r="C4" t="s">
        <v>1</v>
      </c>
      <c r="E4" s="5">
        <v>3.9E-2</v>
      </c>
      <c r="F4" s="5">
        <v>3.3000000000000002E-2</v>
      </c>
      <c r="G4" s="5">
        <v>3.5000000000000003E-2</v>
      </c>
      <c r="H4" s="5">
        <v>4.1000000000000002E-2</v>
      </c>
      <c r="I4" s="5">
        <v>4.8000000000000001E-2</v>
      </c>
      <c r="J4" s="5">
        <v>3.9E-2</v>
      </c>
      <c r="K4" s="5">
        <v>3.5000000000000003E-2</v>
      </c>
      <c r="L4" s="5">
        <v>3.4000000000000002E-2</v>
      </c>
      <c r="M4" s="5">
        <v>2.7E-2</v>
      </c>
      <c r="N4" s="5">
        <v>2.8000000000000001E-2</v>
      </c>
      <c r="O4" s="5">
        <v>2.4E-2</v>
      </c>
      <c r="P4" s="5">
        <v>2.3E-2</v>
      </c>
      <c r="Q4" s="5">
        <v>1.4E-2</v>
      </c>
      <c r="R4" s="5">
        <v>1.2999999999999999E-2</v>
      </c>
      <c r="S4" s="5">
        <v>1.6E-2</v>
      </c>
      <c r="T4" s="5">
        <v>8.9999999999999993E-3</v>
      </c>
      <c r="U4" s="5">
        <v>3.0000000000000001E-3</v>
      </c>
      <c r="V4" s="5">
        <v>7.0000000000000001E-3</v>
      </c>
      <c r="W4" s="5">
        <v>3.3000000000000002E-2</v>
      </c>
      <c r="X4" s="13">
        <v>4.8000000000000001E-2</v>
      </c>
      <c r="Y4" s="13">
        <v>4.7E-2</v>
      </c>
      <c r="Z4" s="13">
        <v>4.7E-2</v>
      </c>
      <c r="AA4" s="13">
        <v>4.8000000000000001E-2</v>
      </c>
      <c r="AB4" s="13">
        <v>4.8000000000000001E-2</v>
      </c>
      <c r="AC4" s="13">
        <v>4.8000000000000001E-2</v>
      </c>
      <c r="AD4" s="13">
        <v>4.9000000000000002E-2</v>
      </c>
      <c r="AE4" s="13">
        <v>4.9000000000000002E-2</v>
      </c>
      <c r="AF4" s="13">
        <v>4.9000000000000002E-2</v>
      </c>
      <c r="AG4" s="13">
        <v>4.9000000000000002E-2</v>
      </c>
      <c r="AH4" s="11" t="s">
        <v>4</v>
      </c>
    </row>
    <row r="5" spans="2:34" x14ac:dyDescent="0.3">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spans="2:34" x14ac:dyDescent="0.3">
      <c r="B6" t="s">
        <v>5</v>
      </c>
      <c r="C6" t="s">
        <v>6</v>
      </c>
      <c r="N6" s="14">
        <v>1000</v>
      </c>
      <c r="O6" s="7">
        <f>N8</f>
        <v>1200</v>
      </c>
      <c r="P6" s="7">
        <f t="shared" ref="P6:AG6" si="2">O8</f>
        <v>1300</v>
      </c>
      <c r="Q6" s="7">
        <f t="shared" si="2"/>
        <v>1500</v>
      </c>
      <c r="R6" s="7">
        <f t="shared" si="2"/>
        <v>1600</v>
      </c>
      <c r="S6" s="7">
        <f t="shared" si="2"/>
        <v>1800</v>
      </c>
      <c r="T6" s="7">
        <f t="shared" si="2"/>
        <v>1900</v>
      </c>
      <c r="U6" s="7">
        <f t="shared" si="2"/>
        <v>2100</v>
      </c>
      <c r="V6" s="7">
        <f t="shared" si="2"/>
        <v>2200</v>
      </c>
      <c r="W6" s="7">
        <f t="shared" si="2"/>
        <v>2400</v>
      </c>
      <c r="X6" s="7">
        <f t="shared" si="2"/>
        <v>2500</v>
      </c>
      <c r="Y6" s="7">
        <f t="shared" si="2"/>
        <v>2700</v>
      </c>
      <c r="Z6" s="7">
        <f t="shared" si="2"/>
        <v>2800</v>
      </c>
      <c r="AA6" s="7">
        <f t="shared" si="2"/>
        <v>3200</v>
      </c>
      <c r="AB6" s="7">
        <f t="shared" si="2"/>
        <v>3600</v>
      </c>
      <c r="AC6" s="7">
        <f t="shared" si="2"/>
        <v>4000</v>
      </c>
      <c r="AD6" s="7">
        <f t="shared" si="2"/>
        <v>4400</v>
      </c>
      <c r="AE6" s="7">
        <f t="shared" si="2"/>
        <v>4600</v>
      </c>
      <c r="AF6" s="7">
        <f t="shared" si="2"/>
        <v>4700</v>
      </c>
      <c r="AG6" s="7">
        <f t="shared" si="2"/>
        <v>4900</v>
      </c>
      <c r="AH6" s="11" t="s">
        <v>7</v>
      </c>
    </row>
    <row r="7" spans="2:34" x14ac:dyDescent="0.3">
      <c r="B7" t="s">
        <v>8</v>
      </c>
      <c r="C7" t="s">
        <v>6</v>
      </c>
      <c r="N7" s="6">
        <v>200</v>
      </c>
      <c r="O7" s="6">
        <v>100</v>
      </c>
      <c r="P7" s="6">
        <v>200</v>
      </c>
      <c r="Q7" s="6">
        <v>100</v>
      </c>
      <c r="R7" s="6">
        <v>200</v>
      </c>
      <c r="S7" s="6">
        <v>100</v>
      </c>
      <c r="T7" s="6">
        <v>200</v>
      </c>
      <c r="U7" s="6">
        <v>100</v>
      </c>
      <c r="V7" s="6">
        <v>200</v>
      </c>
      <c r="W7" s="6">
        <v>100</v>
      </c>
      <c r="X7" s="6">
        <v>200</v>
      </c>
      <c r="Y7" s="6">
        <v>100</v>
      </c>
      <c r="Z7" s="6">
        <v>400</v>
      </c>
      <c r="AA7" s="6">
        <v>400</v>
      </c>
      <c r="AB7" s="6">
        <v>400</v>
      </c>
      <c r="AC7" s="6">
        <v>400</v>
      </c>
      <c r="AD7" s="6">
        <v>200</v>
      </c>
      <c r="AE7" s="6">
        <v>100</v>
      </c>
      <c r="AF7" s="6">
        <v>200</v>
      </c>
      <c r="AG7" s="6">
        <v>100</v>
      </c>
      <c r="AH7" s="11" t="s">
        <v>9</v>
      </c>
    </row>
    <row r="8" spans="2:34" x14ac:dyDescent="0.3">
      <c r="B8" t="s">
        <v>10</v>
      </c>
      <c r="C8" t="s">
        <v>6</v>
      </c>
      <c r="N8" s="7">
        <f>SUM(N6:N7)</f>
        <v>1200</v>
      </c>
      <c r="O8" s="7">
        <f t="shared" ref="O8:AG8" si="3">SUM(O6:O7)</f>
        <v>1300</v>
      </c>
      <c r="P8" s="7">
        <f t="shared" si="3"/>
        <v>1500</v>
      </c>
      <c r="Q8" s="7">
        <f t="shared" si="3"/>
        <v>1600</v>
      </c>
      <c r="R8" s="7">
        <f t="shared" si="3"/>
        <v>1800</v>
      </c>
      <c r="S8" s="7">
        <f t="shared" si="3"/>
        <v>1900</v>
      </c>
      <c r="T8" s="7">
        <f t="shared" si="3"/>
        <v>2100</v>
      </c>
      <c r="U8" s="7">
        <f t="shared" si="3"/>
        <v>2200</v>
      </c>
      <c r="V8" s="7">
        <f t="shared" si="3"/>
        <v>2400</v>
      </c>
      <c r="W8" s="7">
        <f t="shared" si="3"/>
        <v>2500</v>
      </c>
      <c r="X8" s="7">
        <f t="shared" si="3"/>
        <v>2700</v>
      </c>
      <c r="Y8" s="7">
        <f t="shared" si="3"/>
        <v>2800</v>
      </c>
      <c r="Z8" s="7">
        <f t="shared" si="3"/>
        <v>3200</v>
      </c>
      <c r="AA8" s="7">
        <f t="shared" si="3"/>
        <v>3600</v>
      </c>
      <c r="AB8" s="7">
        <f t="shared" si="3"/>
        <v>4000</v>
      </c>
      <c r="AC8" s="7">
        <f t="shared" si="3"/>
        <v>4400</v>
      </c>
      <c r="AD8" s="7">
        <f t="shared" si="3"/>
        <v>4600</v>
      </c>
      <c r="AE8" s="7">
        <f t="shared" si="3"/>
        <v>4700</v>
      </c>
      <c r="AF8" s="7">
        <f t="shared" si="3"/>
        <v>4900</v>
      </c>
      <c r="AG8" s="7">
        <f t="shared" si="3"/>
        <v>5000</v>
      </c>
      <c r="AH8" s="11" t="s">
        <v>11</v>
      </c>
    </row>
    <row r="10" spans="2:34" x14ac:dyDescent="0.3">
      <c r="B10" t="s">
        <v>12</v>
      </c>
      <c r="C10" t="s">
        <v>6</v>
      </c>
      <c r="N10" s="7">
        <f>D10+N7</f>
        <v>200</v>
      </c>
      <c r="O10" s="7">
        <f t="shared" ref="O10:AG10" si="4">E10+O7</f>
        <v>100</v>
      </c>
      <c r="P10" s="7">
        <f t="shared" si="4"/>
        <v>200</v>
      </c>
      <c r="Q10" s="7">
        <f>G10+Q7</f>
        <v>100</v>
      </c>
      <c r="R10" s="7">
        <f t="shared" si="4"/>
        <v>200</v>
      </c>
      <c r="S10" s="7">
        <f t="shared" si="4"/>
        <v>100</v>
      </c>
      <c r="T10" s="7">
        <f t="shared" si="4"/>
        <v>200</v>
      </c>
      <c r="U10" s="7">
        <f t="shared" si="4"/>
        <v>100</v>
      </c>
      <c r="V10" s="7">
        <f t="shared" si="4"/>
        <v>200</v>
      </c>
      <c r="W10" s="7">
        <f>M10+W7</f>
        <v>100</v>
      </c>
      <c r="X10" s="7">
        <f>N10+X7</f>
        <v>400</v>
      </c>
      <c r="Y10" s="7">
        <f t="shared" si="4"/>
        <v>200</v>
      </c>
      <c r="Z10" s="7">
        <f>P10+Z7</f>
        <v>600</v>
      </c>
      <c r="AA10" s="7">
        <f>Q10+AA7</f>
        <v>500</v>
      </c>
      <c r="AB10" s="7">
        <f t="shared" si="4"/>
        <v>600</v>
      </c>
      <c r="AC10" s="7">
        <f t="shared" si="4"/>
        <v>500</v>
      </c>
      <c r="AD10" s="7">
        <f t="shared" si="4"/>
        <v>400</v>
      </c>
      <c r="AE10" s="7">
        <f t="shared" si="4"/>
        <v>200</v>
      </c>
      <c r="AF10" s="7">
        <f t="shared" si="4"/>
        <v>400</v>
      </c>
      <c r="AG10" s="7">
        <f t="shared" si="4"/>
        <v>200</v>
      </c>
      <c r="AH10" s="11" t="s">
        <v>13</v>
      </c>
    </row>
    <row r="13" spans="2:34" x14ac:dyDescent="0.3">
      <c r="B13" t="s">
        <v>14</v>
      </c>
      <c r="C13" t="s">
        <v>1</v>
      </c>
      <c r="X13" s="4">
        <f>X3</f>
        <v>1.9E-2</v>
      </c>
      <c r="Y13" s="4">
        <f t="shared" ref="Y13:AB13" si="5">Y3</f>
        <v>2.1300000000000003E-2</v>
      </c>
      <c r="Z13" s="4">
        <f t="shared" si="5"/>
        <v>2.3699999999999999E-2</v>
      </c>
      <c r="AA13" s="4">
        <f t="shared" si="5"/>
        <v>2.7099999999999996E-2</v>
      </c>
      <c r="AB13" s="4">
        <f t="shared" si="5"/>
        <v>3.0599999999999999E-2</v>
      </c>
      <c r="AC13" s="4">
        <f>AC3</f>
        <v>3.3799999999999997E-2</v>
      </c>
      <c r="AD13" s="4">
        <f t="shared" ref="AD13:AF13" si="6">AD3</f>
        <v>3.7799999999999993E-2</v>
      </c>
      <c r="AE13" s="4">
        <f t="shared" si="6"/>
        <v>4.2399999999999993E-2</v>
      </c>
      <c r="AF13" s="4">
        <f t="shared" si="6"/>
        <v>4.6599999999999989E-2</v>
      </c>
      <c r="AG13" s="4">
        <f>AG3</f>
        <v>4.8199999999999993E-2</v>
      </c>
      <c r="AH13" s="11" t="s">
        <v>15</v>
      </c>
    </row>
    <row r="14" spans="2:34" x14ac:dyDescent="0.3">
      <c r="B14" t="s">
        <v>16</v>
      </c>
      <c r="C14" t="s">
        <v>1</v>
      </c>
      <c r="X14" s="4">
        <f>SUMPRODUCT(O10:X10,O4:X4)/SUM(O10:X10)</f>
        <v>2.2705882352941173E-2</v>
      </c>
      <c r="Y14" s="4">
        <f t="shared" ref="Y14:AC14" si="7">SUMPRODUCT(P10:Y10,P4:Y4)/SUM(P10:Y10)</f>
        <v>2.5333333333333333E-2</v>
      </c>
      <c r="Z14" s="4">
        <f>SUMPRODUCT(Q10:Z10,Q4:Z4)/SUM(Q10:Z10)</f>
        <v>3.1454545454545457E-2</v>
      </c>
      <c r="AA14" s="4">
        <f t="shared" si="7"/>
        <v>3.5307692307692304E-2</v>
      </c>
      <c r="AB14" s="4">
        <f t="shared" si="7"/>
        <v>3.9333333333333331E-2</v>
      </c>
      <c r="AC14" s="4">
        <f t="shared" si="7"/>
        <v>4.1294117647058814E-2</v>
      </c>
      <c r="AD14" s="4">
        <f t="shared" ref="AD14" si="8">SUMPRODUCT(U10:AD10,U4:AD4)/SUM(U10:AD10)</f>
        <v>4.3944444444444439E-2</v>
      </c>
      <c r="AE14" s="4">
        <f t="shared" ref="AE14" si="9">SUMPRODUCT(V10:AE10,V4:AE4)/SUM(V10:AE10)</f>
        <v>4.532432432432433E-2</v>
      </c>
      <c r="AF14" s="4">
        <f t="shared" ref="AF14" si="10">SUMPRODUCT(W10:AF10,W4:AF4)/SUM(W10:AF10)</f>
        <v>4.7666666666666663E-2</v>
      </c>
      <c r="AG14" s="4">
        <f>SUMPRODUCT(X10:AG10,X4:AG4)/SUM(X10:AG10)</f>
        <v>4.8100000000000004E-2</v>
      </c>
      <c r="AH14" s="11" t="s">
        <v>17</v>
      </c>
    </row>
    <row r="15" spans="2:34" x14ac:dyDescent="0.3">
      <c r="B15" t="s">
        <v>18</v>
      </c>
      <c r="C15" t="s">
        <v>1</v>
      </c>
      <c r="X15" s="8">
        <f>($N$6*X13+SUM(O10:X10)*X14)/X8</f>
        <v>2.1333333333333333E-2</v>
      </c>
      <c r="Y15" s="8">
        <f t="shared" ref="Y15:AF15" si="11">($N$6*Y13+SUM(P10:Y10)*Y14)/Y8</f>
        <v>2.3892857142857146E-2</v>
      </c>
      <c r="Z15" s="8">
        <f t="shared" si="11"/>
        <v>2.9031250000000001E-2</v>
      </c>
      <c r="AA15" s="8">
        <f>($N$6*AA13+SUM(R10:AA10)*AA14)/AA8</f>
        <v>3.3027777777777774E-2</v>
      </c>
      <c r="AB15" s="8">
        <f t="shared" si="11"/>
        <v>3.7149999999999996E-2</v>
      </c>
      <c r="AC15" s="8">
        <f>($N$6*AC13+SUM(T10:AC10)*AC14)/AC8</f>
        <v>3.9590909090909086E-2</v>
      </c>
      <c r="AD15" s="8">
        <f t="shared" si="11"/>
        <v>4.2608695652173907E-2</v>
      </c>
      <c r="AE15" s="8">
        <f t="shared" si="11"/>
        <v>4.4702127659574473E-2</v>
      </c>
      <c r="AF15" s="8">
        <f t="shared" si="11"/>
        <v>4.7448979591836728E-2</v>
      </c>
      <c r="AG15" s="8">
        <f>($N$6*AG13+SUM(X10:AG10)*AG14)/AG8</f>
        <v>4.8119999999999996E-2</v>
      </c>
      <c r="AH15" s="11" t="s">
        <v>19</v>
      </c>
    </row>
    <row r="17" spans="3:33" x14ac:dyDescent="0.3">
      <c r="O17" s="16" t="s">
        <v>20</v>
      </c>
      <c r="P17" s="17"/>
      <c r="Q17" s="17"/>
      <c r="R17" s="17"/>
      <c r="S17" s="17"/>
      <c r="T17" s="17"/>
      <c r="U17" s="17"/>
      <c r="V17" s="17"/>
    </row>
    <row r="18" spans="3:33" x14ac:dyDescent="0.3">
      <c r="E18" s="10"/>
      <c r="F18" s="10"/>
      <c r="G18" s="10"/>
      <c r="H18" s="10"/>
      <c r="I18" s="10"/>
      <c r="J18" s="10"/>
      <c r="K18" s="10"/>
      <c r="L18" s="10"/>
      <c r="M18" s="10"/>
      <c r="N18" s="10"/>
      <c r="O18" s="17"/>
      <c r="P18" s="17"/>
      <c r="Q18" s="17"/>
      <c r="R18" s="17"/>
      <c r="S18" s="17"/>
      <c r="T18" s="17"/>
      <c r="U18" s="17"/>
      <c r="V18" s="17"/>
      <c r="W18" s="10"/>
      <c r="X18" s="10"/>
      <c r="Y18" s="10"/>
      <c r="Z18" s="10"/>
      <c r="AA18" s="10"/>
      <c r="AB18" s="10"/>
      <c r="AC18" s="10"/>
      <c r="AD18" s="10"/>
      <c r="AE18" s="10"/>
      <c r="AF18" s="10"/>
      <c r="AG18" s="10"/>
    </row>
    <row r="19" spans="3:33" x14ac:dyDescent="0.3">
      <c r="E19" s="10"/>
      <c r="F19" s="10"/>
      <c r="G19" s="10"/>
      <c r="H19" s="10"/>
      <c r="I19" s="10"/>
      <c r="J19" s="10"/>
      <c r="K19" s="10"/>
      <c r="L19" s="10"/>
      <c r="M19" s="10"/>
      <c r="N19" s="10"/>
      <c r="O19" s="17"/>
      <c r="P19" s="17"/>
      <c r="Q19" s="17"/>
      <c r="R19" s="17"/>
      <c r="S19" s="17"/>
      <c r="T19" s="17"/>
      <c r="U19" s="17"/>
      <c r="V19" s="17"/>
      <c r="W19" s="10"/>
      <c r="X19" s="10"/>
      <c r="Y19" s="10"/>
      <c r="Z19" s="10"/>
      <c r="AA19" s="10"/>
      <c r="AB19" s="10"/>
      <c r="AC19" s="10"/>
      <c r="AD19" s="10"/>
      <c r="AE19" s="10"/>
      <c r="AF19" s="10"/>
      <c r="AG19" s="10"/>
    </row>
    <row r="20" spans="3:33" x14ac:dyDescent="0.3">
      <c r="N20" s="1"/>
      <c r="O20" s="17"/>
      <c r="P20" s="17"/>
      <c r="Q20" s="17"/>
      <c r="R20" s="17"/>
      <c r="S20" s="17"/>
      <c r="T20" s="17"/>
      <c r="U20" s="17"/>
      <c r="V20" s="17"/>
      <c r="W20" s="1"/>
      <c r="X20" s="1"/>
      <c r="Y20" s="1"/>
      <c r="Z20" s="1"/>
      <c r="AA20" s="1"/>
      <c r="AB20" s="1"/>
      <c r="AC20" s="1"/>
      <c r="AD20" s="1"/>
      <c r="AE20" s="1"/>
      <c r="AF20" s="1"/>
      <c r="AG20" s="1"/>
    </row>
    <row r="21" spans="3:33" x14ac:dyDescent="0.3">
      <c r="N21" s="3"/>
      <c r="O21" s="17"/>
      <c r="P21" s="17"/>
      <c r="Q21" s="17"/>
      <c r="R21" s="17"/>
      <c r="S21" s="17"/>
      <c r="T21" s="17"/>
      <c r="U21" s="17"/>
      <c r="V21" s="17"/>
      <c r="W21" s="3"/>
      <c r="X21" s="3"/>
      <c r="Y21" s="3"/>
      <c r="Z21" s="3"/>
      <c r="AA21" s="3"/>
      <c r="AB21" s="3"/>
      <c r="AC21" s="3"/>
      <c r="AD21" s="3"/>
      <c r="AE21" s="3"/>
      <c r="AF21" s="3"/>
      <c r="AG21" s="3"/>
    </row>
    <row r="22" spans="3:33" x14ac:dyDescent="0.3">
      <c r="O22" s="17"/>
      <c r="P22" s="17"/>
      <c r="Q22" s="17"/>
      <c r="R22" s="17"/>
      <c r="S22" s="17"/>
      <c r="T22" s="17"/>
      <c r="U22" s="17"/>
      <c r="V22" s="17"/>
    </row>
    <row r="23" spans="3:33" x14ac:dyDescent="0.3">
      <c r="C23" s="1"/>
      <c r="E23" s="1"/>
      <c r="O23" s="17"/>
      <c r="P23" s="17"/>
      <c r="Q23" s="17"/>
      <c r="R23" s="17"/>
      <c r="S23" s="17"/>
      <c r="T23" s="17"/>
      <c r="U23" s="17"/>
      <c r="V23" s="17"/>
    </row>
    <row r="24" spans="3:33" x14ac:dyDescent="0.3">
      <c r="C24" s="1"/>
      <c r="E24" s="1"/>
      <c r="O24" s="17"/>
      <c r="P24" s="17"/>
      <c r="Q24" s="17"/>
      <c r="R24" s="17"/>
      <c r="S24" s="17"/>
      <c r="T24" s="17"/>
      <c r="U24" s="17"/>
      <c r="V24" s="17"/>
      <c r="X24" s="9"/>
      <c r="Y24" s="9"/>
      <c r="Z24" s="9"/>
      <c r="AA24" s="9"/>
      <c r="AB24" s="9"/>
      <c r="AC24" s="9"/>
    </row>
    <row r="25" spans="3:33" x14ac:dyDescent="0.3">
      <c r="C25" s="1"/>
      <c r="E25" s="1"/>
      <c r="O25" s="17"/>
      <c r="P25" s="17"/>
      <c r="Q25" s="17"/>
      <c r="R25" s="17"/>
      <c r="S25" s="17"/>
      <c r="T25" s="17"/>
      <c r="U25" s="17"/>
      <c r="V25" s="17"/>
    </row>
    <row r="26" spans="3:33" x14ac:dyDescent="0.3">
      <c r="C26" s="1"/>
      <c r="E26" s="1"/>
      <c r="O26" s="17"/>
      <c r="P26" s="17"/>
      <c r="Q26" s="17"/>
      <c r="R26" s="17"/>
      <c r="S26" s="17"/>
      <c r="T26" s="17"/>
      <c r="U26" s="17"/>
      <c r="V26" s="17"/>
    </row>
    <row r="27" spans="3:33" x14ac:dyDescent="0.3">
      <c r="C27" s="1"/>
      <c r="E27" s="1"/>
      <c r="O27" s="17"/>
      <c r="P27" s="17"/>
      <c r="Q27" s="17"/>
      <c r="R27" s="17"/>
      <c r="S27" s="17"/>
      <c r="T27" s="17"/>
      <c r="U27" s="17"/>
      <c r="V27" s="17"/>
    </row>
    <row r="28" spans="3:33" x14ac:dyDescent="0.3">
      <c r="C28" s="1"/>
      <c r="E28" s="1"/>
    </row>
    <row r="29" spans="3:33" x14ac:dyDescent="0.3">
      <c r="C29" s="1"/>
      <c r="E29" s="1"/>
    </row>
    <row r="30" spans="3:33" x14ac:dyDescent="0.3">
      <c r="C30" s="1"/>
      <c r="E30" s="1"/>
      <c r="X30" s="3"/>
      <c r="Y30" s="3"/>
      <c r="Z30" s="3"/>
      <c r="AA30" s="3"/>
      <c r="AB30" s="3"/>
      <c r="AC30" s="3"/>
    </row>
    <row r="31" spans="3:33" x14ac:dyDescent="0.3">
      <c r="C31" s="1"/>
      <c r="E31" s="1"/>
      <c r="X31" s="3"/>
      <c r="Y31" s="3"/>
      <c r="Z31" s="3"/>
      <c r="AA31" s="3"/>
      <c r="AB31" s="3"/>
      <c r="AC31" s="3"/>
    </row>
    <row r="32" spans="3:33" x14ac:dyDescent="0.3">
      <c r="C32" s="1"/>
      <c r="E32" s="1"/>
    </row>
    <row r="33" spans="3:5" x14ac:dyDescent="0.3">
      <c r="C33" s="1"/>
      <c r="E33" s="1"/>
    </row>
    <row r="34" spans="3:5" x14ac:dyDescent="0.3">
      <c r="C34" s="1"/>
      <c r="E34" s="1"/>
    </row>
    <row r="35" spans="3:5" x14ac:dyDescent="0.3">
      <c r="C35" s="1"/>
      <c r="E35" s="1"/>
    </row>
    <row r="36" spans="3:5" x14ac:dyDescent="0.3">
      <c r="C36" s="1"/>
      <c r="E36" s="1"/>
    </row>
    <row r="37" spans="3:5" x14ac:dyDescent="0.3">
      <c r="C37" s="1"/>
      <c r="E37" s="1"/>
    </row>
    <row r="38" spans="3:5" x14ac:dyDescent="0.3">
      <c r="C38" s="1"/>
      <c r="E38" s="1"/>
    </row>
    <row r="39" spans="3:5" x14ac:dyDescent="0.3">
      <c r="C39" s="1"/>
      <c r="E39" s="1"/>
    </row>
    <row r="40" spans="3:5" x14ac:dyDescent="0.3">
      <c r="C40" s="1"/>
      <c r="E40" s="1"/>
    </row>
    <row r="41" spans="3:5" x14ac:dyDescent="0.3">
      <c r="C41" s="1"/>
      <c r="E41" s="1"/>
    </row>
    <row r="42" spans="3:5" x14ac:dyDescent="0.3">
      <c r="C42" s="1"/>
      <c r="E42" s="1"/>
    </row>
    <row r="43" spans="3:5" x14ac:dyDescent="0.3">
      <c r="E43" s="1"/>
    </row>
    <row r="44" spans="3:5" x14ac:dyDescent="0.3">
      <c r="E44" s="1"/>
    </row>
    <row r="45" spans="3:5" x14ac:dyDescent="0.3">
      <c r="E45" s="1"/>
    </row>
    <row r="46" spans="3:5" x14ac:dyDescent="0.3">
      <c r="E46" s="1"/>
    </row>
    <row r="47" spans="3:5" x14ac:dyDescent="0.3">
      <c r="E47" s="1"/>
    </row>
  </sheetData>
  <mergeCells count="1">
    <mergeCell ref="O17:V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539F3938D4EB4193416675C8924EB7" ma:contentTypeVersion="10" ma:contentTypeDescription="Create a new document." ma:contentTypeScope="" ma:versionID="13c14e6e1321e3e253397768219a9ac1">
  <xsd:schema xmlns:xsd="http://www.w3.org/2001/XMLSchema" xmlns:xs="http://www.w3.org/2001/XMLSchema" xmlns:p="http://schemas.microsoft.com/office/2006/metadata/properties" xmlns:ns1="http://schemas.microsoft.com/sharepoint/v3" xmlns:ns2="8fcf80a8-0328-437d-92dd-d6951f8755f5" xmlns:ns3="5e79ee33-b7aa-48c1-93a0-353a160840fd" targetNamespace="http://schemas.microsoft.com/office/2006/metadata/properties" ma:root="true" ma:fieldsID="aead234240b5c6da54037caaaa6b13ed" ns1:_="" ns2:_="" ns3:_="">
    <xsd:import namespace="http://schemas.microsoft.com/sharepoint/v3"/>
    <xsd:import namespace="8fcf80a8-0328-437d-92dd-d6951f8755f5"/>
    <xsd:import namespace="5e79ee33-b7aa-48c1-93a0-353a160840f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f80a8-0328-437d-92dd-d6951f8755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9ee33-b7aa-48c1-93a0-353a160840f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1D7E9-B753-4C02-A47B-5A260B1D04E6}">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D3B18D19-0532-490A-8C05-94EA1AE476C1}">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5e79ee33-b7aa-48c1-93a0-353a160840fd"/>
    <ds:schemaRef ds:uri="http://schemas.microsoft.com/sharepoint/v3"/>
    <ds:schemaRef ds:uri="http://schemas.microsoft.com/office/infopath/2007/PartnerControls"/>
    <ds:schemaRef ds:uri="http://schemas.openxmlformats.org/package/2006/metadata/core-properties"/>
    <ds:schemaRef ds:uri="8fcf80a8-0328-437d-92dd-d6951f8755f5"/>
  </ds:schemaRefs>
</ds:datastoreItem>
</file>

<file path=customXml/itemProps3.xml><?xml version="1.0" encoding="utf-8"?>
<ds:datastoreItem xmlns:ds="http://schemas.openxmlformats.org/officeDocument/2006/customXml" ds:itemID="{D7DA5A55-9549-41C1-A4E0-28628800C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cf80a8-0328-437d-92dd-d6951f8755f5"/>
    <ds:schemaRef ds:uri="5e79ee33-b7aa-48c1-93a0-353a16084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8549E4-357E-472E-82BF-70225CC7D7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 Page</vt:lpstr>
      <vt:lpstr>Simple Version</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Illustrative Example CoD Weighted Trailing Average</dc:title>
  <dc:subject/>
  <dc:creator>Catriona Bogle</dc:creator>
  <cp:keywords/>
  <dc:description/>
  <cp:lastModifiedBy>Charlotte Booth</cp:lastModifiedBy>
  <cp:revision/>
  <dcterms:created xsi:type="dcterms:W3CDTF">2023-12-18T14:04:24Z</dcterms:created>
  <dcterms:modified xsi:type="dcterms:W3CDTF">2024-01-15T15:06:43Z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5a854a60-5012-42a5-9621-d5184a6eee5c</vt:lpwstr>
  </property>
  <property fmtid="{D5CDD505-2E9C-101B-9397-08002B2CF9AE}" pid="3" name="bjSaver">
    <vt:lpwstr>eisx7XtYQ36R9CxYW3Z5VPmSFfrGgaKo</vt:lpwstr>
  </property>
  <property fmtid="{D5CDD505-2E9C-101B-9397-08002B2CF9AE}" pid="4" name="bjClsUserRVM">
    <vt:lpwstr>[]</vt:lpwstr>
  </property>
  <property fmtid="{D5CDD505-2E9C-101B-9397-08002B2CF9AE}" pid="5" name="ContentTypeId">
    <vt:lpwstr>0x01010087539F3938D4EB4193416675C8924EB7</vt:lpwstr>
  </property>
  <property fmtid="{D5CDD505-2E9C-101B-9397-08002B2CF9AE}" pid="6" name="MSIP_Label_38144ccb-b10a-4c0f-b070-7a3b00ac7463_Enabled">
    <vt:lpwstr>true</vt:lpwstr>
  </property>
  <property fmtid="{D5CDD505-2E9C-101B-9397-08002B2CF9AE}" pid="7" name="MSIP_Label_38144ccb-b10a-4c0f-b070-7a3b00ac7463_SetDate">
    <vt:lpwstr>2024-01-03T18:46:18Z</vt:lpwstr>
  </property>
  <property fmtid="{D5CDD505-2E9C-101B-9397-08002B2CF9AE}" pid="8" name="MSIP_Label_38144ccb-b10a-4c0f-b070-7a3b00ac7463_Method">
    <vt:lpwstr>Standard</vt:lpwstr>
  </property>
  <property fmtid="{D5CDD505-2E9C-101B-9397-08002B2CF9AE}" pid="9" name="MSIP_Label_38144ccb-b10a-4c0f-b070-7a3b00ac7463_Name">
    <vt:lpwstr>InternalOnly</vt:lpwstr>
  </property>
  <property fmtid="{D5CDD505-2E9C-101B-9397-08002B2CF9AE}" pid="10" name="MSIP_Label_38144ccb-b10a-4c0f-b070-7a3b00ac7463_SiteId">
    <vt:lpwstr>185562ad-39bc-4840-8e40-be6216340c52</vt:lpwstr>
  </property>
  <property fmtid="{D5CDD505-2E9C-101B-9397-08002B2CF9AE}" pid="11" name="MSIP_Label_38144ccb-b10a-4c0f-b070-7a3b00ac7463_ActionId">
    <vt:lpwstr>3cc22431-2326-4f75-b760-a22207592bf7</vt:lpwstr>
  </property>
  <property fmtid="{D5CDD505-2E9C-101B-9397-08002B2CF9AE}" pid="12" name="MSIP_Label_38144ccb-b10a-4c0f-b070-7a3b00ac7463_ContentBits">
    <vt:lpwstr>2</vt:lpwstr>
  </property>
  <property fmtid="{D5CDD505-2E9C-101B-9397-08002B2CF9AE}" pid="13" name="_dlc_DocIdItemGuid">
    <vt:lpwstr>ba36ff1a-41eb-49a2-a612-7c9fe45b742b</vt:lpwstr>
  </property>
  <property fmtid="{D5CDD505-2E9C-101B-9397-08002B2CF9AE}" pid="14"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15" name="bjDocumentLabelXML-0">
    <vt:lpwstr>ames.com/2008/01/sie/internal/label"&gt;&lt;element uid="id_classification_nonbusiness" value="" /&gt;&lt;/sisl&gt;</vt:lpwstr>
  </property>
  <property fmtid="{D5CDD505-2E9C-101B-9397-08002B2CF9AE}" pid="16" name="bjDocumentSecurityLabel">
    <vt:lpwstr>OFFICIAL</vt:lpwstr>
  </property>
</Properties>
</file>