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gemcloud-my.sharepoint.com/personal/renate_hughes_ofgem_gov_uk/Documents/Documents/"/>
    </mc:Choice>
  </mc:AlternateContent>
  <xr:revisionPtr revIDLastSave="0" documentId="8_{47A62E92-5F66-4262-B4C8-BA5BF0474371}" xr6:coauthVersionLast="47" xr6:coauthVersionMax="47" xr10:uidLastSave="{00000000-0000-0000-0000-000000000000}"/>
  <bookViews>
    <workbookView xWindow="-120" yWindow="-120" windowWidth="29040" windowHeight="15840" xr2:uid="{48D0AE53-4AA8-4CBF-B53E-47AD687B474A}"/>
  </bookViews>
  <sheets>
    <sheet name="template" sheetId="1" r:id="rId1"/>
  </sheets>
  <definedNames>
    <definedName name="_xlnm._FilterDatabase" localSheetId="0" hidden="1">template!$A$8:$XFA$44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24" i="1"/>
  <c r="H20" i="1"/>
  <c r="H19" i="1"/>
  <c r="H17" i="1"/>
  <c r="H15" i="1"/>
  <c r="H14" i="1"/>
  <c r="H12" i="1"/>
  <c r="H11" i="1"/>
</calcChain>
</file>

<file path=xl/sharedStrings.xml><?xml version="1.0" encoding="utf-8"?>
<sst xmlns="http://schemas.openxmlformats.org/spreadsheetml/2006/main" count="263" uniqueCount="123">
  <si>
    <t xml:space="preserve"> </t>
  </si>
  <si>
    <t>Ofgem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</si>
  <si>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</si>
  <si>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</si>
  <si>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</si>
  <si>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</si>
  <si>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</si>
  <si>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</si>
  <si>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</si>
  <si>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</si>
  <si>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</si>
  <si>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RETAIL</t>
  </si>
  <si>
    <t>Winter Schemes</t>
  </si>
  <si>
    <t>Consultancy Fees</t>
  </si>
  <si>
    <t>Energy Price Guarantee &amp; Alternative Fuel Payment</t>
  </si>
  <si>
    <t>MOORHOUSE CONSULTING LIMITED</t>
  </si>
  <si>
    <t>177360</t>
  </si>
  <si>
    <t>CONSULTANCY</t>
  </si>
  <si>
    <t>177764</t>
  </si>
  <si>
    <t>BARINGA PARTNERS LTD</t>
  </si>
  <si>
    <t>178154</t>
  </si>
  <si>
    <t>Future Markets</t>
  </si>
  <si>
    <t>Future Retail Market</t>
  </si>
  <si>
    <t>178518</t>
  </si>
  <si>
    <t>EEI</t>
  </si>
  <si>
    <t>Heat Networks</t>
  </si>
  <si>
    <t>Heat Networks.</t>
  </si>
  <si>
    <t>Made Tech Ltd</t>
  </si>
  <si>
    <t>178335</t>
  </si>
  <si>
    <t>CORP SERVICES</t>
  </si>
  <si>
    <t>Estates</t>
  </si>
  <si>
    <t>Building Rates</t>
  </si>
  <si>
    <t>Building Services</t>
  </si>
  <si>
    <t>GLASGOW CITY COUNCIL</t>
  </si>
  <si>
    <t>178837</t>
  </si>
  <si>
    <t>ESTATES</t>
  </si>
  <si>
    <t>ESM&amp;S</t>
  </si>
  <si>
    <t>Market Operations &amp; Signals</t>
  </si>
  <si>
    <t>178520</t>
  </si>
  <si>
    <t>Price Cap</t>
  </si>
  <si>
    <t>Price Protection</t>
  </si>
  <si>
    <t>178440</t>
  </si>
  <si>
    <t>D&amp;S</t>
  </si>
  <si>
    <t>Audit and Compliance</t>
  </si>
  <si>
    <t>BLACK &amp; VEATCH LTD</t>
  </si>
  <si>
    <t>178385</t>
  </si>
  <si>
    <t>Retail Policy</t>
  </si>
  <si>
    <t>Current Retail Market Policy</t>
  </si>
  <si>
    <t>PRICEWATERHOUSECOOPERS</t>
  </si>
  <si>
    <t>178424</t>
  </si>
  <si>
    <t>Intelligence &amp; Stability</t>
  </si>
  <si>
    <t>Retail Intelligence and Market Stability</t>
  </si>
  <si>
    <t>178519</t>
  </si>
  <si>
    <t>Ddat</t>
  </si>
  <si>
    <t>IT Services</t>
  </si>
  <si>
    <t>Digital Services</t>
  </si>
  <si>
    <t>FSP Consulting Services Ltd</t>
  </si>
  <si>
    <t>178370</t>
  </si>
  <si>
    <t>IT</t>
  </si>
  <si>
    <t>Software Assurance&amp;Maintenance</t>
  </si>
  <si>
    <t>SAPPHIRE SYSTEMS plc</t>
  </si>
  <si>
    <t>178787</t>
  </si>
  <si>
    <t>178373</t>
  </si>
  <si>
    <t>178439</t>
  </si>
  <si>
    <t>HR</t>
  </si>
  <si>
    <t>Professional Services</t>
  </si>
  <si>
    <t>HR Operations</t>
  </si>
  <si>
    <t>DEPARTMENT FOR BUSINESS INNOVA</t>
  </si>
  <si>
    <t>178065</t>
  </si>
  <si>
    <t>PROFESSIONAL SERVICES</t>
  </si>
  <si>
    <t>Data &amp; Digitilisation strategic Programme</t>
  </si>
  <si>
    <t>01-GTT EMEA Ltd</t>
  </si>
  <si>
    <t>178594</t>
  </si>
  <si>
    <t>Daisy</t>
  </si>
  <si>
    <t>Project Daisy Budget</t>
  </si>
  <si>
    <t>178170</t>
  </si>
  <si>
    <t>NETWORK</t>
  </si>
  <si>
    <t>H2 transport RAB</t>
  </si>
  <si>
    <t>H2 Transport RAB</t>
  </si>
  <si>
    <t>RECKON LLP</t>
  </si>
  <si>
    <t>178339</t>
  </si>
  <si>
    <t>Recruitment</t>
  </si>
  <si>
    <t>Pay &amp; reward</t>
  </si>
  <si>
    <t>IRG Advisors LLP</t>
  </si>
  <si>
    <t>178826</t>
  </si>
  <si>
    <t>TRAINING</t>
  </si>
  <si>
    <t>Price Control Operations</t>
  </si>
  <si>
    <t>Enzen Global Limited</t>
  </si>
  <si>
    <t>178411</t>
  </si>
  <si>
    <t>RICARDO - AEA LTD</t>
  </si>
  <si>
    <t>178354</t>
  </si>
  <si>
    <t>KPMG LLP</t>
  </si>
  <si>
    <t>177907</t>
  </si>
  <si>
    <t>178358</t>
  </si>
  <si>
    <t>Finance, Risk and Procurement</t>
  </si>
  <si>
    <t>Finance &amp; Risk Management</t>
  </si>
  <si>
    <t>Mazars LLP</t>
  </si>
  <si>
    <t>178362</t>
  </si>
  <si>
    <t>178438</t>
  </si>
  <si>
    <t>A &amp; A</t>
  </si>
  <si>
    <t>ORE</t>
  </si>
  <si>
    <t>Consumer Research</t>
  </si>
  <si>
    <t>economists /office for research and economics</t>
  </si>
  <si>
    <t>M&amp;ORI Limited - Ipsos Mori</t>
  </si>
  <si>
    <t>178262</t>
  </si>
  <si>
    <t>Data &amp; Digital Insights</t>
  </si>
  <si>
    <t>Training</t>
  </si>
  <si>
    <t>Advancing Analytics Limited</t>
  </si>
  <si>
    <t>178391</t>
  </si>
  <si>
    <t>Digital Delivery</t>
  </si>
  <si>
    <t>178801</t>
  </si>
  <si>
    <t>178384</t>
  </si>
  <si>
    <t>178353</t>
  </si>
  <si>
    <t>MD’s Office</t>
  </si>
  <si>
    <t>GRANT THORNTON UK LLP</t>
  </si>
  <si>
    <t>178105</t>
  </si>
  <si>
    <t>Stone Group</t>
  </si>
  <si>
    <t>178378</t>
  </si>
  <si>
    <t>177625</t>
  </si>
  <si>
    <t>Savanta Group Ltd</t>
  </si>
  <si>
    <t>178733</t>
  </si>
  <si>
    <t>178404</t>
  </si>
  <si>
    <t>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</si>
</sst>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7" fontId="0" fillId="0" borderId="0" xfId="0" applyNumberFormat="1"/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/>
    <xf numFmtId="0" fontId="5" fillId="0" borderId="4" xfId="0" applyFont="1" applyBorder="1"/>
    <xf numFmtId="0" fontId="5" fillId="0" borderId="5" xfId="0" applyFont="1" applyBorder="1"/>
    <xf numFmtId="14" fontId="5" fillId="0" borderId="5" xfId="0" applyNumberFormat="1" applyFont="1" applyBorder="1" applyAlignment="1">
      <alignment horizontal="right"/>
    </xf>
    <xf numFmtId="0" fontId="5" fillId="0" borderId="6" xfId="0" applyFont="1" applyBorder="1"/>
    <xf numFmtId="164" fontId="5" fillId="0" borderId="5" xfId="1" applyFont="1" applyFill="1" applyBorder="1" applyAlignment="1">
      <alignment horizontal="right" wrapText="1"/>
    </xf>
    <xf numFmtId="0" fontId="5" fillId="0" borderId="7" xfId="0" applyFont="1" applyBorder="1"/>
    <xf numFmtId="43" fontId="0" fillId="0" borderId="0" xfId="0" applyNumberFormat="1"/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4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164" fontId="6" fillId="0" borderId="5" xfId="1" applyFont="1" applyFill="1" applyBorder="1" applyAlignment="1">
      <alignment horizontal="right" wrapText="1"/>
    </xf>
    <xf numFmtId="0" fontId="6" fillId="0" borderId="7" xfId="0" applyFont="1" applyBorder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4" fontId="5" fillId="0" borderId="6" xfId="0" applyNumberFormat="1" applyFont="1" applyBorder="1" applyAlignment="1">
      <alignment horizontal="right"/>
    </xf>
    <xf numFmtId="164" fontId="5" fillId="0" borderId="6" xfId="1" applyFont="1" applyFill="1" applyBorder="1" applyAlignment="1" applyProtection="1">
      <alignment horizontal="right" wrapText="1"/>
    </xf>
    <xf numFmtId="0" fontId="5" fillId="0" borderId="9" xfId="0" applyFont="1" applyBorder="1"/>
    <xf numFmtId="0" fontId="6" fillId="0" borderId="10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center" wrapText="1"/>
    </xf>
    <xf numFmtId="164" fontId="6" fillId="0" borderId="6" xfId="1" applyFont="1" applyFill="1" applyBorder="1" applyAlignment="1">
      <alignment horizontal="right" wrapText="1"/>
    </xf>
    <xf numFmtId="0" fontId="6" fillId="0" borderId="11" xfId="0" applyFont="1" applyBorder="1" applyAlignment="1">
      <alignment vertical="center" wrapText="1"/>
    </xf>
    <xf numFmtId="0" fontId="5" fillId="0" borderId="10" xfId="0" applyFont="1" applyBorder="1"/>
    <xf numFmtId="164" fontId="5" fillId="0" borderId="6" xfId="1" applyFont="1" applyFill="1" applyBorder="1" applyAlignment="1">
      <alignment horizontal="right" wrapText="1"/>
    </xf>
    <xf numFmtId="0" fontId="5" fillId="0" borderId="11" xfId="0" applyFont="1" applyBorder="1"/>
    <xf numFmtId="0" fontId="0" fillId="0" borderId="6" xfId="0" applyBorder="1"/>
    <xf numFmtId="0" fontId="5" fillId="0" borderId="0" xfId="0" applyFont="1" applyBorder="1"/>
    <xf numFmtId="14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/>
    <xf numFmtId="0" fontId="5" fillId="0" borderId="11" xfId="0" applyFont="1" applyFill="1" applyBorder="1"/>
    <xf numFmtId="0" fontId="5" fillId="0" borderId="10" xfId="0" applyFont="1" applyFill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1619296</xdr:colOff>
      <xdr:row>4</xdr:row>
      <xdr:rowOff>135853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EC192CE-1CC0-4D24-B7CF-92526D117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021" cy="783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F5F3-C505-4FA5-87C8-43133EC4E665}">
  <sheetPr>
    <pageSetUpPr autoPageBreaks="0"/>
  </sheetPr>
  <dimension ref="A6:K44"/>
  <sheetViews>
    <sheetView tabSelected="1" zoomScale="110" zoomScaleNormal="110" workbookViewId="0">
      <selection activeCell="F6" sqref="F6"/>
    </sheetView>
  </sheetViews>
  <sheetFormatPr defaultRowHeight="12.75" x14ac:dyDescent="0.2"/>
  <cols>
    <col min="1" max="1" width="16.125" bestFit="1" customWidth="1"/>
    <col min="2" max="2" width="24.125" customWidth="1"/>
    <col min="3" max="3" width="11.75" bestFit="1" customWidth="1"/>
    <col min="4" max="4" width="23.125" bestFit="1" customWidth="1"/>
    <col min="5" max="5" width="32.875" bestFit="1" customWidth="1"/>
    <col min="6" max="6" width="37.375" bestFit="1" customWidth="1"/>
    <col min="7" max="7" width="10.125" customWidth="1"/>
    <col min="8" max="8" width="12.875" bestFit="1" customWidth="1"/>
    <col min="9" max="9" width="21.625" customWidth="1"/>
  </cols>
  <sheetData>
    <row r="6" spans="1:11" ht="15" x14ac:dyDescent="0.25">
      <c r="A6" s="1" t="s">
        <v>0</v>
      </c>
      <c r="C6" s="2"/>
      <c r="D6" s="3" t="s">
        <v>1</v>
      </c>
      <c r="E6" s="4">
        <v>45017</v>
      </c>
      <c r="G6" s="2"/>
      <c r="H6" s="5"/>
      <c r="I6" s="1"/>
    </row>
    <row r="7" spans="1:11" ht="15.75" thickBot="1" x14ac:dyDescent="0.3">
      <c r="A7" s="1"/>
      <c r="C7" s="2"/>
      <c r="G7" s="2"/>
      <c r="H7" s="5"/>
      <c r="I7" s="1"/>
    </row>
    <row r="8" spans="1:11" s="11" customFormat="1" ht="28.5" customHeight="1" x14ac:dyDescent="0.2">
      <c r="A8" s="6" t="s">
        <v>2</v>
      </c>
      <c r="B8" s="7" t="s">
        <v>3</v>
      </c>
      <c r="C8" s="8" t="s">
        <v>4</v>
      </c>
      <c r="D8" s="7" t="s">
        <v>5</v>
      </c>
      <c r="E8" s="7" t="s">
        <v>6</v>
      </c>
      <c r="F8" s="7" t="s">
        <v>7</v>
      </c>
      <c r="G8" s="8" t="s">
        <v>8</v>
      </c>
      <c r="H8" s="9" t="s">
        <v>9</v>
      </c>
      <c r="I8" s="10" t="s">
        <v>10</v>
      </c>
    </row>
    <row r="9" spans="1:11" x14ac:dyDescent="0.2">
      <c r="A9" s="12" t="s">
        <v>11</v>
      </c>
      <c r="B9" s="13" t="s">
        <v>12</v>
      </c>
      <c r="C9" s="14">
        <v>45044</v>
      </c>
      <c r="D9" s="13" t="s">
        <v>13</v>
      </c>
      <c r="E9" s="13" t="s">
        <v>14</v>
      </c>
      <c r="F9" s="15" t="s">
        <v>15</v>
      </c>
      <c r="G9" s="13" t="s">
        <v>16</v>
      </c>
      <c r="H9" s="16">
        <v>420954</v>
      </c>
      <c r="I9" s="17" t="s">
        <v>17</v>
      </c>
      <c r="K9" s="18"/>
    </row>
    <row r="10" spans="1:11" ht="25.5" x14ac:dyDescent="0.2">
      <c r="A10" s="19" t="s">
        <v>11</v>
      </c>
      <c r="B10" s="20" t="s">
        <v>12</v>
      </c>
      <c r="C10" s="21">
        <v>45044</v>
      </c>
      <c r="D10" s="20" t="s">
        <v>13</v>
      </c>
      <c r="E10" s="20" t="s">
        <v>14</v>
      </c>
      <c r="F10" s="22" t="s">
        <v>15</v>
      </c>
      <c r="G10" s="23" t="s">
        <v>18</v>
      </c>
      <c r="H10" s="24">
        <v>255762</v>
      </c>
      <c r="I10" s="25" t="s">
        <v>17</v>
      </c>
      <c r="K10" s="18"/>
    </row>
    <row r="11" spans="1:11" x14ac:dyDescent="0.2">
      <c r="A11" s="12" t="s">
        <v>11</v>
      </c>
      <c r="B11" s="13" t="s">
        <v>12</v>
      </c>
      <c r="C11" s="14">
        <v>45042</v>
      </c>
      <c r="D11" s="13" t="s">
        <v>13</v>
      </c>
      <c r="E11" s="13" t="s">
        <v>14</v>
      </c>
      <c r="F11" s="26" t="s">
        <v>19</v>
      </c>
      <c r="G11" s="13" t="s">
        <v>20</v>
      </c>
      <c r="H11" s="16">
        <f ca="1">169040+33808</f>
        <v>202848</v>
      </c>
      <c r="I11" s="17" t="s">
        <v>17</v>
      </c>
      <c r="K11" s="18"/>
    </row>
    <row r="12" spans="1:11" x14ac:dyDescent="0.2">
      <c r="A12" s="27" t="s">
        <v>11</v>
      </c>
      <c r="B12" s="28" t="s">
        <v>21</v>
      </c>
      <c r="C12" s="29">
        <v>45041</v>
      </c>
      <c r="D12" s="28" t="s">
        <v>13</v>
      </c>
      <c r="E12" s="28" t="s">
        <v>22</v>
      </c>
      <c r="F12" s="28" t="s">
        <v>19</v>
      </c>
      <c r="G12" s="28" t="s">
        <v>23</v>
      </c>
      <c r="H12" s="30">
        <f ca="1">124400+24880</f>
        <v>149280</v>
      </c>
      <c r="I12" s="31" t="s">
        <v>17</v>
      </c>
      <c r="K12" s="18"/>
    </row>
    <row r="13" spans="1:11" x14ac:dyDescent="0.2">
      <c r="A13" s="32" t="s">
        <v>24</v>
      </c>
      <c r="B13" s="22" t="s">
        <v>25</v>
      </c>
      <c r="C13" s="33">
        <v>45021</v>
      </c>
      <c r="D13" s="22" t="s">
        <v>13</v>
      </c>
      <c r="E13" s="22" t="s">
        <v>26</v>
      </c>
      <c r="F13" s="22" t="s">
        <v>27</v>
      </c>
      <c r="G13" s="34" t="s">
        <v>28</v>
      </c>
      <c r="H13" s="35">
        <v>113134.28</v>
      </c>
      <c r="I13" s="36" t="s">
        <v>17</v>
      </c>
      <c r="K13" s="18"/>
    </row>
    <row r="14" spans="1:11" x14ac:dyDescent="0.2">
      <c r="A14" s="37" t="s">
        <v>36</v>
      </c>
      <c r="B14" s="15" t="s">
        <v>37</v>
      </c>
      <c r="C14" s="29">
        <v>45033</v>
      </c>
      <c r="D14" s="13" t="s">
        <v>13</v>
      </c>
      <c r="E14" s="15" t="s">
        <v>37</v>
      </c>
      <c r="F14" s="15" t="s">
        <v>19</v>
      </c>
      <c r="G14" s="28" t="s">
        <v>38</v>
      </c>
      <c r="H14" s="38">
        <f ca="1">87525+17505</f>
        <v>105030</v>
      </c>
      <c r="I14" s="17" t="s">
        <v>17</v>
      </c>
      <c r="K14" s="18"/>
    </row>
    <row r="15" spans="1:11" x14ac:dyDescent="0.2">
      <c r="A15" s="32" t="s">
        <v>11</v>
      </c>
      <c r="B15" s="22" t="s">
        <v>39</v>
      </c>
      <c r="C15" s="33">
        <v>45028</v>
      </c>
      <c r="D15" s="22" t="s">
        <v>13</v>
      </c>
      <c r="E15" s="22" t="s">
        <v>40</v>
      </c>
      <c r="F15" s="22" t="s">
        <v>19</v>
      </c>
      <c r="G15" s="34" t="s">
        <v>41</v>
      </c>
      <c r="H15" s="35">
        <f ca="1">84705+16941</f>
        <v>101646</v>
      </c>
      <c r="I15" s="36" t="s">
        <v>17</v>
      </c>
      <c r="K15" s="18"/>
    </row>
    <row r="16" spans="1:11" x14ac:dyDescent="0.2">
      <c r="A16" s="37" t="s">
        <v>29</v>
      </c>
      <c r="B16" s="15" t="s">
        <v>30</v>
      </c>
      <c r="C16" s="29">
        <v>45043</v>
      </c>
      <c r="D16" s="15" t="s">
        <v>31</v>
      </c>
      <c r="E16" s="15" t="s">
        <v>32</v>
      </c>
      <c r="F16" s="15" t="s">
        <v>33</v>
      </c>
      <c r="G16" s="15" t="s">
        <v>34</v>
      </c>
      <c r="H16" s="38">
        <v>101132</v>
      </c>
      <c r="I16" s="39" t="s">
        <v>35</v>
      </c>
      <c r="K16" s="18"/>
    </row>
    <row r="17" spans="1:11" x14ac:dyDescent="0.2">
      <c r="A17" s="37" t="s">
        <v>11</v>
      </c>
      <c r="B17" s="15" t="s">
        <v>46</v>
      </c>
      <c r="C17" s="29">
        <v>45027</v>
      </c>
      <c r="D17" s="15" t="s">
        <v>13</v>
      </c>
      <c r="E17" s="15" t="s">
        <v>47</v>
      </c>
      <c r="F17" s="15" t="s">
        <v>48</v>
      </c>
      <c r="G17" s="28" t="s">
        <v>49</v>
      </c>
      <c r="H17" s="38">
        <f ca="1">78296.69+15659.34</f>
        <v>93956.03</v>
      </c>
      <c r="I17" s="39" t="s">
        <v>17</v>
      </c>
    </row>
    <row r="18" spans="1:11" x14ac:dyDescent="0.2">
      <c r="A18" s="37" t="s">
        <v>42</v>
      </c>
      <c r="B18" s="15" t="s">
        <v>42</v>
      </c>
      <c r="C18" s="29">
        <v>45028</v>
      </c>
      <c r="D18" s="15" t="s">
        <v>13</v>
      </c>
      <c r="E18" s="15" t="s">
        <v>43</v>
      </c>
      <c r="F18" s="15" t="s">
        <v>44</v>
      </c>
      <c r="G18" s="28" t="s">
        <v>45</v>
      </c>
      <c r="H18" s="38">
        <v>84534.97</v>
      </c>
      <c r="I18" s="39" t="s">
        <v>17</v>
      </c>
      <c r="K18" s="18"/>
    </row>
    <row r="19" spans="1:11" x14ac:dyDescent="0.2">
      <c r="A19" s="37" t="s">
        <v>11</v>
      </c>
      <c r="B19" s="15" t="s">
        <v>50</v>
      </c>
      <c r="C19" s="29">
        <v>45029</v>
      </c>
      <c r="D19" s="15" t="s">
        <v>13</v>
      </c>
      <c r="E19" s="15" t="s">
        <v>51</v>
      </c>
      <c r="F19" s="15" t="s">
        <v>19</v>
      </c>
      <c r="G19" s="15" t="s">
        <v>52</v>
      </c>
      <c r="H19" s="38">
        <f ca="1">70405+14081</f>
        <v>84486</v>
      </c>
      <c r="I19" s="39" t="s">
        <v>17</v>
      </c>
    </row>
    <row r="20" spans="1:11" x14ac:dyDescent="0.2">
      <c r="A20" s="37" t="s">
        <v>11</v>
      </c>
      <c r="B20" s="15" t="s">
        <v>39</v>
      </c>
      <c r="C20" s="29">
        <v>45028</v>
      </c>
      <c r="D20" s="15" t="s">
        <v>13</v>
      </c>
      <c r="E20" s="15" t="s">
        <v>40</v>
      </c>
      <c r="F20" s="15" t="s">
        <v>19</v>
      </c>
      <c r="G20" s="15" t="s">
        <v>63</v>
      </c>
      <c r="H20" s="38">
        <f ca="1">62370+12474</f>
        <v>74844</v>
      </c>
      <c r="I20" s="39" t="s">
        <v>17</v>
      </c>
    </row>
    <row r="21" spans="1:11" x14ac:dyDescent="0.2">
      <c r="A21" s="37" t="s">
        <v>29</v>
      </c>
      <c r="B21" s="15" t="s">
        <v>53</v>
      </c>
      <c r="C21" s="29">
        <v>45036</v>
      </c>
      <c r="D21" s="15" t="s">
        <v>54</v>
      </c>
      <c r="E21" s="15" t="s">
        <v>55</v>
      </c>
      <c r="F21" s="15" t="s">
        <v>56</v>
      </c>
      <c r="G21" s="15" t="s">
        <v>57</v>
      </c>
      <c r="H21" s="38">
        <v>65927.149999999994</v>
      </c>
      <c r="I21" s="39" t="s">
        <v>58</v>
      </c>
    </row>
    <row r="22" spans="1:11" x14ac:dyDescent="0.2">
      <c r="A22" s="37" t="s">
        <v>29</v>
      </c>
      <c r="B22" s="15" t="s">
        <v>53</v>
      </c>
      <c r="C22" s="29">
        <v>45044</v>
      </c>
      <c r="D22" s="15" t="s">
        <v>59</v>
      </c>
      <c r="E22" s="15" t="s">
        <v>55</v>
      </c>
      <c r="F22" s="15" t="s">
        <v>60</v>
      </c>
      <c r="G22" s="15" t="s">
        <v>61</v>
      </c>
      <c r="H22" s="38">
        <v>63729.1</v>
      </c>
      <c r="I22" s="39" t="s">
        <v>58</v>
      </c>
    </row>
    <row r="23" spans="1:11" x14ac:dyDescent="0.2">
      <c r="A23" s="37" t="s">
        <v>29</v>
      </c>
      <c r="B23" s="15" t="s">
        <v>53</v>
      </c>
      <c r="C23" s="29">
        <v>45041</v>
      </c>
      <c r="D23" s="15" t="s">
        <v>54</v>
      </c>
      <c r="E23" s="15" t="s">
        <v>55</v>
      </c>
      <c r="F23" s="15" t="s">
        <v>56</v>
      </c>
      <c r="G23" s="15" t="s">
        <v>62</v>
      </c>
      <c r="H23" s="38">
        <v>62632.45</v>
      </c>
      <c r="I23" s="39" t="s">
        <v>58</v>
      </c>
    </row>
    <row r="24" spans="1:11" x14ac:dyDescent="0.2">
      <c r="A24" s="37" t="s">
        <v>76</v>
      </c>
      <c r="B24" s="40" t="s">
        <v>77</v>
      </c>
      <c r="C24" s="29">
        <v>45021</v>
      </c>
      <c r="D24" s="15" t="s">
        <v>13</v>
      </c>
      <c r="E24" s="15" t="s">
        <v>78</v>
      </c>
      <c r="F24" s="15" t="s">
        <v>79</v>
      </c>
      <c r="G24" s="15" t="s">
        <v>80</v>
      </c>
      <c r="H24" s="38">
        <f ca="1">50000+10000</f>
        <v>60000</v>
      </c>
      <c r="I24" s="39" t="s">
        <v>17</v>
      </c>
    </row>
    <row r="25" spans="1:11" x14ac:dyDescent="0.2">
      <c r="A25" s="37" t="s">
        <v>29</v>
      </c>
      <c r="B25" s="15" t="s">
        <v>64</v>
      </c>
      <c r="C25" s="29">
        <v>45044</v>
      </c>
      <c r="D25" s="15" t="s">
        <v>65</v>
      </c>
      <c r="E25" s="15" t="s">
        <v>66</v>
      </c>
      <c r="F25" s="15" t="s">
        <v>67</v>
      </c>
      <c r="G25" s="15" t="s">
        <v>68</v>
      </c>
      <c r="H25" s="38">
        <v>56257.96</v>
      </c>
      <c r="I25" s="39" t="s">
        <v>69</v>
      </c>
    </row>
    <row r="26" spans="1:11" x14ac:dyDescent="0.2">
      <c r="A26" s="37" t="s">
        <v>29</v>
      </c>
      <c r="B26" s="15" t="s">
        <v>53</v>
      </c>
      <c r="C26" s="29">
        <v>45033</v>
      </c>
      <c r="D26" s="15" t="s">
        <v>54</v>
      </c>
      <c r="E26" s="15" t="s">
        <v>70</v>
      </c>
      <c r="F26" s="15" t="s">
        <v>71</v>
      </c>
      <c r="G26" s="15" t="s">
        <v>72</v>
      </c>
      <c r="H26" s="38">
        <v>53777</v>
      </c>
      <c r="I26" s="39" t="s">
        <v>58</v>
      </c>
    </row>
    <row r="27" spans="1:11" x14ac:dyDescent="0.2">
      <c r="A27" s="37" t="s">
        <v>11</v>
      </c>
      <c r="B27" s="41" t="s">
        <v>73</v>
      </c>
      <c r="C27" s="29">
        <v>45031</v>
      </c>
      <c r="D27" s="15" t="s">
        <v>13</v>
      </c>
      <c r="E27" s="15" t="s">
        <v>74</v>
      </c>
      <c r="F27" s="15" t="s">
        <v>19</v>
      </c>
      <c r="G27" s="15" t="s">
        <v>75</v>
      </c>
      <c r="H27" s="38">
        <v>53593.1</v>
      </c>
      <c r="I27" s="39" t="s">
        <v>17</v>
      </c>
    </row>
    <row r="28" spans="1:11" s="46" customFormat="1" x14ac:dyDescent="0.2">
      <c r="A28" s="45" t="s">
        <v>29</v>
      </c>
      <c r="B28" s="43" t="s">
        <v>64</v>
      </c>
      <c r="C28" s="42">
        <v>45043</v>
      </c>
      <c r="D28" s="43" t="s">
        <v>81</v>
      </c>
      <c r="E28" s="43" t="s">
        <v>82</v>
      </c>
      <c r="F28" s="43" t="s">
        <v>83</v>
      </c>
      <c r="G28" s="43" t="s">
        <v>84</v>
      </c>
      <c r="H28" s="38">
        <v>49098</v>
      </c>
      <c r="I28" s="44" t="s">
        <v>122</v>
      </c>
    </row>
    <row r="29" spans="1:11" x14ac:dyDescent="0.2">
      <c r="A29" s="37" t="s">
        <v>76</v>
      </c>
      <c r="B29" s="15" t="s">
        <v>86</v>
      </c>
      <c r="C29" s="29">
        <v>45028</v>
      </c>
      <c r="D29" s="15" t="s">
        <v>13</v>
      </c>
      <c r="E29" s="15" t="s">
        <v>86</v>
      </c>
      <c r="F29" s="15" t="s">
        <v>87</v>
      </c>
      <c r="G29" s="15" t="s">
        <v>88</v>
      </c>
      <c r="H29" s="38">
        <v>48000</v>
      </c>
      <c r="I29" s="39" t="s">
        <v>17</v>
      </c>
    </row>
    <row r="30" spans="1:11" x14ac:dyDescent="0.2">
      <c r="A30" s="37" t="s">
        <v>24</v>
      </c>
      <c r="B30" s="15" t="s">
        <v>25</v>
      </c>
      <c r="C30" s="29">
        <v>45021</v>
      </c>
      <c r="D30" s="15" t="s">
        <v>13</v>
      </c>
      <c r="E30" s="15" t="s">
        <v>26</v>
      </c>
      <c r="F30" s="15" t="s">
        <v>48</v>
      </c>
      <c r="G30" s="15" t="s">
        <v>93</v>
      </c>
      <c r="H30" s="38">
        <v>48000</v>
      </c>
      <c r="I30" s="39" t="s">
        <v>17</v>
      </c>
    </row>
    <row r="31" spans="1:11" x14ac:dyDescent="0.2">
      <c r="A31" s="37" t="s">
        <v>42</v>
      </c>
      <c r="B31" s="41" t="s">
        <v>42</v>
      </c>
      <c r="C31" s="29">
        <v>45021</v>
      </c>
      <c r="D31" s="15" t="s">
        <v>13</v>
      </c>
      <c r="E31" s="15" t="s">
        <v>43</v>
      </c>
      <c r="F31" s="15" t="s">
        <v>89</v>
      </c>
      <c r="G31" s="15" t="s">
        <v>90</v>
      </c>
      <c r="H31" s="38">
        <v>45175.75</v>
      </c>
      <c r="I31" s="39" t="s">
        <v>17</v>
      </c>
    </row>
    <row r="32" spans="1:11" x14ac:dyDescent="0.2">
      <c r="A32" s="37" t="s">
        <v>11</v>
      </c>
      <c r="B32" s="15" t="s">
        <v>12</v>
      </c>
      <c r="C32" s="29">
        <v>45028</v>
      </c>
      <c r="D32" s="15" t="s">
        <v>13</v>
      </c>
      <c r="E32" s="15" t="s">
        <v>14</v>
      </c>
      <c r="F32" s="15" t="s">
        <v>19</v>
      </c>
      <c r="G32" s="15" t="s">
        <v>98</v>
      </c>
      <c r="H32" s="38">
        <f ca="1">34850+6970</f>
        <v>41820</v>
      </c>
      <c r="I32" s="39" t="s">
        <v>17</v>
      </c>
    </row>
    <row r="33" spans="1:9" x14ac:dyDescent="0.2">
      <c r="A33" s="37" t="s">
        <v>11</v>
      </c>
      <c r="B33" s="40" t="s">
        <v>50</v>
      </c>
      <c r="C33" s="29">
        <v>45028</v>
      </c>
      <c r="D33" s="15" t="s">
        <v>65</v>
      </c>
      <c r="E33" s="15" t="s">
        <v>51</v>
      </c>
      <c r="F33" s="15" t="s">
        <v>91</v>
      </c>
      <c r="G33" s="15" t="s">
        <v>92</v>
      </c>
      <c r="H33" s="38">
        <v>40342.129999999997</v>
      </c>
      <c r="I33" s="39" t="s">
        <v>69</v>
      </c>
    </row>
    <row r="34" spans="1:9" x14ac:dyDescent="0.2">
      <c r="A34" s="37" t="s">
        <v>29</v>
      </c>
      <c r="B34" s="15" t="s">
        <v>94</v>
      </c>
      <c r="C34" s="29">
        <v>45028</v>
      </c>
      <c r="D34" s="15" t="s">
        <v>65</v>
      </c>
      <c r="E34" s="15" t="s">
        <v>95</v>
      </c>
      <c r="F34" s="15" t="s">
        <v>96</v>
      </c>
      <c r="G34" s="15" t="s">
        <v>97</v>
      </c>
      <c r="H34" s="38">
        <v>36010</v>
      </c>
      <c r="I34" s="39" t="s">
        <v>69</v>
      </c>
    </row>
    <row r="35" spans="1:9" x14ac:dyDescent="0.2">
      <c r="A35" s="37" t="s">
        <v>99</v>
      </c>
      <c r="B35" s="15" t="s">
        <v>100</v>
      </c>
      <c r="C35" s="29">
        <v>45033</v>
      </c>
      <c r="D35" s="15" t="s">
        <v>101</v>
      </c>
      <c r="E35" s="15" t="s">
        <v>102</v>
      </c>
      <c r="F35" s="15" t="s">
        <v>103</v>
      </c>
      <c r="G35" s="15" t="s">
        <v>104</v>
      </c>
      <c r="H35" s="38">
        <v>34500</v>
      </c>
      <c r="I35" s="39" t="s">
        <v>69</v>
      </c>
    </row>
    <row r="36" spans="1:9" x14ac:dyDescent="0.2">
      <c r="A36" s="37" t="s">
        <v>29</v>
      </c>
      <c r="B36" s="15" t="s">
        <v>105</v>
      </c>
      <c r="C36" s="42">
        <v>45042</v>
      </c>
      <c r="D36" s="43" t="s">
        <v>106</v>
      </c>
      <c r="E36" s="43" t="s">
        <v>105</v>
      </c>
      <c r="F36" s="43" t="s">
        <v>107</v>
      </c>
      <c r="G36" s="43" t="s">
        <v>108</v>
      </c>
      <c r="H36" s="38">
        <v>32815</v>
      </c>
      <c r="I36" s="44" t="s">
        <v>85</v>
      </c>
    </row>
    <row r="37" spans="1:9" x14ac:dyDescent="0.2">
      <c r="A37" s="37" t="s">
        <v>42</v>
      </c>
      <c r="B37" s="15" t="s">
        <v>42</v>
      </c>
      <c r="C37" s="29">
        <v>45042</v>
      </c>
      <c r="D37" s="15" t="s">
        <v>13</v>
      </c>
      <c r="E37" s="15" t="s">
        <v>109</v>
      </c>
      <c r="F37" s="15" t="s">
        <v>27</v>
      </c>
      <c r="G37" s="15" t="s">
        <v>110</v>
      </c>
      <c r="H37" s="38">
        <v>30990</v>
      </c>
      <c r="I37" s="39" t="s">
        <v>17</v>
      </c>
    </row>
    <row r="38" spans="1:9" x14ac:dyDescent="0.2">
      <c r="A38" s="37" t="s">
        <v>29</v>
      </c>
      <c r="B38" s="15" t="s">
        <v>53</v>
      </c>
      <c r="C38" s="29">
        <v>45036</v>
      </c>
      <c r="D38" s="15" t="s">
        <v>65</v>
      </c>
      <c r="E38" s="15" t="s">
        <v>55</v>
      </c>
      <c r="F38" s="15" t="s">
        <v>56</v>
      </c>
      <c r="G38" s="28" t="s">
        <v>111</v>
      </c>
      <c r="H38" s="38">
        <v>30107.15</v>
      </c>
      <c r="I38" s="39" t="s">
        <v>69</v>
      </c>
    </row>
    <row r="39" spans="1:9" x14ac:dyDescent="0.2">
      <c r="A39" s="37" t="s">
        <v>42</v>
      </c>
      <c r="B39" s="15" t="s">
        <v>42</v>
      </c>
      <c r="C39" s="29">
        <v>45020</v>
      </c>
      <c r="D39" s="15" t="s">
        <v>13</v>
      </c>
      <c r="E39" s="15" t="s">
        <v>113</v>
      </c>
      <c r="F39" s="15" t="s">
        <v>114</v>
      </c>
      <c r="G39" s="15" t="s">
        <v>115</v>
      </c>
      <c r="H39" s="38">
        <v>30000</v>
      </c>
      <c r="I39" s="39" t="s">
        <v>17</v>
      </c>
    </row>
    <row r="40" spans="1:9" x14ac:dyDescent="0.2">
      <c r="A40" s="37" t="s">
        <v>42</v>
      </c>
      <c r="B40" s="15" t="s">
        <v>42</v>
      </c>
      <c r="C40" s="29">
        <v>45021</v>
      </c>
      <c r="D40" s="15" t="s">
        <v>13</v>
      </c>
      <c r="E40" s="15" t="s">
        <v>43</v>
      </c>
      <c r="F40" s="15" t="s">
        <v>89</v>
      </c>
      <c r="G40" s="15" t="s">
        <v>112</v>
      </c>
      <c r="H40" s="38">
        <v>26262.57</v>
      </c>
      <c r="I40" s="39" t="s">
        <v>17</v>
      </c>
    </row>
    <row r="41" spans="1:9" x14ac:dyDescent="0.2">
      <c r="A41" s="37" t="s">
        <v>29</v>
      </c>
      <c r="B41" s="15" t="s">
        <v>53</v>
      </c>
      <c r="C41" s="29">
        <v>45044</v>
      </c>
      <c r="D41" s="15" t="s">
        <v>54</v>
      </c>
      <c r="E41" s="15" t="s">
        <v>55</v>
      </c>
      <c r="F41" s="15" t="s">
        <v>116</v>
      </c>
      <c r="G41" s="15" t="s">
        <v>117</v>
      </c>
      <c r="H41" s="38">
        <v>24975</v>
      </c>
      <c r="I41" s="39" t="s">
        <v>58</v>
      </c>
    </row>
    <row r="42" spans="1:9" x14ac:dyDescent="0.2">
      <c r="A42" s="37" t="s">
        <v>29</v>
      </c>
      <c r="B42" s="15" t="s">
        <v>53</v>
      </c>
      <c r="C42" s="29">
        <v>45021</v>
      </c>
      <c r="D42" s="15" t="s">
        <v>65</v>
      </c>
      <c r="E42" s="15" t="s">
        <v>55</v>
      </c>
      <c r="F42" s="15" t="s">
        <v>56</v>
      </c>
      <c r="G42" s="15" t="s">
        <v>118</v>
      </c>
      <c r="H42" s="38">
        <v>24411.43</v>
      </c>
      <c r="I42" s="39" t="s">
        <v>69</v>
      </c>
    </row>
    <row r="43" spans="1:9" x14ac:dyDescent="0.2">
      <c r="A43" s="37" t="s">
        <v>11</v>
      </c>
      <c r="B43" s="15" t="s">
        <v>46</v>
      </c>
      <c r="C43" s="29">
        <v>45043</v>
      </c>
      <c r="D43" s="15" t="s">
        <v>101</v>
      </c>
      <c r="E43" s="15" t="s">
        <v>47</v>
      </c>
      <c r="F43" s="15" t="s">
        <v>119</v>
      </c>
      <c r="G43" s="15" t="s">
        <v>120</v>
      </c>
      <c r="H43" s="38">
        <v>24250</v>
      </c>
      <c r="I43" s="39" t="s">
        <v>69</v>
      </c>
    </row>
    <row r="44" spans="1:9" x14ac:dyDescent="0.2">
      <c r="A44" s="37" t="s">
        <v>42</v>
      </c>
      <c r="B44" s="15" t="s">
        <v>42</v>
      </c>
      <c r="C44" s="29">
        <v>45021</v>
      </c>
      <c r="D44" s="15" t="s">
        <v>13</v>
      </c>
      <c r="E44" s="15" t="s">
        <v>43</v>
      </c>
      <c r="F44" s="15" t="s">
        <v>44</v>
      </c>
      <c r="G44" s="15" t="s">
        <v>121</v>
      </c>
      <c r="H44" s="38">
        <v>23236.400000000001</v>
      </c>
      <c r="I44" s="39" t="s">
        <v>17</v>
      </c>
    </row>
  </sheetData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C4148A43-2E45-4DF8-AFD6-2BF66D96B2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Ofgem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Hughes</dc:creator>
  <cp:lastModifiedBy>Renate Hughes</cp:lastModifiedBy>
  <dcterms:created xsi:type="dcterms:W3CDTF">2023-07-20T14:33:44Z</dcterms:created>
  <dcterms:modified xsi:type="dcterms:W3CDTF">2023-07-20T15:59:09Z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c7c1cbd9-915f-4896-b991-ade6a2280dca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Saver">
    <vt:lpwstr>aY4JzylbT69kg3tlF/GO3SlizrUnlXgl</vt:lpwstr>
  </property>
  <property fmtid="{D5CDD505-2E9C-101B-9397-08002B2CF9AE}" pid="7" name="bjClsUserRVM">
    <vt:lpwstr>[]</vt:lpwstr>
  </property>
</Properties>
</file>