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ofgemcloud-my.sharepoint.com/personal/renate_hughes_ofgem_gov_uk/Documents/Documents/"/>
    </mc:Choice>
  </mc:AlternateContent>
  <bookViews>
    <workbookView xWindow="0" yWindow="0" windowWidth="19740" windowHeight="10500"/>
  </bookViews>
  <sheets>
    <sheet name="Sheet1" sheetId="1" r:id="rId1"/>
  </sheets>
  <calcPr calcId="162913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32" i="1"/>
  <c r="H26" i="1"/>
  <c r="H21" i="1"/>
  <c r="H14" i="1"/>
  <c r="H12" i="1"/>
  <c r="H8" i="1"/>
</calcChain>
</file>

<file path=xl/sharedStrings.xml><?xml version="1.0" encoding="utf-8"?>
<sst xmlns="http://schemas.openxmlformats.org/spreadsheetml/2006/main" count="207" uniqueCount="93">
  <si>
    <t xml:space="preserve"> </t>
  </si>
  <si>
    <t>Ofgem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</si>
  <si>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</si>
  <si>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</si>
  <si>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</si>
  <si>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</si>
  <si>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</si>
  <si>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</si>
  <si>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</si>
  <si>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</si>
  <si>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Description</t>
  </si>
  <si>
    <t>CORP SERVICES</t>
  </si>
  <si>
    <t>Ddat</t>
  </si>
  <si>
    <t>Technical Support</t>
  </si>
  <si>
    <t>IT Operations</t>
  </si>
  <si>
    <t>PHOENIX SOFTWARE LTD</t>
  </si>
  <si>
    <t>173328</t>
  </si>
  <si>
    <t>IT</t>
  </si>
  <si>
    <t>RETAIL</t>
  </si>
  <si>
    <t>Retail Systems Transformation</t>
  </si>
  <si>
    <t>Consultancy Fees</t>
  </si>
  <si>
    <t>Retail Transformation and Delivery</t>
  </si>
  <si>
    <t>BARINGA PARTNERS LTD</t>
  </si>
  <si>
    <t>173725</t>
  </si>
  <si>
    <t>CONSULTANCY</t>
  </si>
  <si>
    <t>172645</t>
  </si>
  <si>
    <t>173133</t>
  </si>
  <si>
    <t>173329</t>
  </si>
  <si>
    <t>Daisy</t>
  </si>
  <si>
    <t>Project Daisy Budget</t>
  </si>
  <si>
    <t>Oliver Wyman</t>
  </si>
  <si>
    <t>172684</t>
  </si>
  <si>
    <t>PRICEWATERHOUSECOOPERS</t>
  </si>
  <si>
    <t>173141</t>
  </si>
  <si>
    <t>Professional Services</t>
  </si>
  <si>
    <t>173726</t>
  </si>
  <si>
    <t>PROFESSIONAL SERVICES</t>
  </si>
  <si>
    <t>D&amp;S</t>
  </si>
  <si>
    <t>Digital Delivery</t>
  </si>
  <si>
    <t>Capgemini UK PLC</t>
  </si>
  <si>
    <t>174049</t>
  </si>
  <si>
    <t>A &amp; A</t>
  </si>
  <si>
    <t>Regulatory Finance</t>
  </si>
  <si>
    <t>CEPA LLP acc.02113106</t>
  </si>
  <si>
    <t>173911</t>
  </si>
  <si>
    <t>ESM&amp;S</t>
  </si>
  <si>
    <t>Wholesale</t>
  </si>
  <si>
    <t>GB Markets</t>
  </si>
  <si>
    <t>FTI Consulting</t>
  </si>
  <si>
    <t>174155</t>
  </si>
  <si>
    <t>Digitilisation &amp; Decentralisation</t>
  </si>
  <si>
    <t>Open Grid Systems Limited</t>
  </si>
  <si>
    <t>173718</t>
  </si>
  <si>
    <t>Policy &amp; Scheme Development</t>
  </si>
  <si>
    <t>Made Tech Ltd</t>
  </si>
  <si>
    <t>173579</t>
  </si>
  <si>
    <t>IT Services</t>
  </si>
  <si>
    <t>IT Infrastructure</t>
  </si>
  <si>
    <t>173315</t>
  </si>
  <si>
    <t>173971</t>
  </si>
  <si>
    <t>174021</t>
  </si>
  <si>
    <t>EEI</t>
  </si>
  <si>
    <t>Cyber Reg</t>
  </si>
  <si>
    <t>Training</t>
  </si>
  <si>
    <t>Cyber Competent Authority</t>
  </si>
  <si>
    <t>Escal Institute of Advanced Technologies(SANS)</t>
  </si>
  <si>
    <t>173165</t>
  </si>
  <si>
    <t>TRAINING</t>
  </si>
  <si>
    <t>Faster, more reliable switching</t>
  </si>
  <si>
    <t>DENTONS UKMEA LLP</t>
  </si>
  <si>
    <t>173096</t>
  </si>
  <si>
    <t>01-GTT EMEA Ltd</t>
  </si>
  <si>
    <t>173820</t>
  </si>
  <si>
    <t>Retail Policy</t>
  </si>
  <si>
    <t>Current Retail Market Policy</t>
  </si>
  <si>
    <t>172699</t>
  </si>
  <si>
    <t>DELOITTE</t>
  </si>
  <si>
    <t>173403</t>
  </si>
  <si>
    <t>Audit and Compliance</t>
  </si>
  <si>
    <t>RICARDO - AEA LTD</t>
  </si>
  <si>
    <t>173460</t>
  </si>
  <si>
    <t>ESO and Gas Systems</t>
  </si>
  <si>
    <t>ESO</t>
  </si>
  <si>
    <t>Zuhlke Engineering Ltd</t>
  </si>
  <si>
    <t>173826</t>
  </si>
  <si>
    <t>173192</t>
  </si>
  <si>
    <t>173933</t>
  </si>
  <si>
    <t>173405</t>
  </si>
  <si>
    <t>Intelligence &amp; Stability</t>
  </si>
  <si>
    <t>Retail Intelligence and Market Stability</t>
  </si>
  <si>
    <t>Teneo Restructuring Limited</t>
  </si>
  <si>
    <t>172412</t>
  </si>
  <si>
    <t>172706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</si>
</sst>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rgb="FF000000"/>
      <name val="Calibri"/>
      <family val="2"/>
    </font>
    <font>
      <b/>
      <sz val="10"/>
      <color rgb="FF000000"/>
      <name val="Verdana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/>
    <xf numFmtId="17" fontId="0" fillId="0" borderId="0" xfId="0" applyNumberFormat="1" applyFont="1" applyFill="1" applyBorder="1"/>
    <xf numFmtId="4" fontId="0" fillId="0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4" fillId="0" borderId="4" xfId="0" applyFont="1" applyBorder="1"/>
    <xf numFmtId="0" fontId="4" fillId="0" borderId="5" xfId="0" applyFont="1" applyBorder="1"/>
    <xf numFmtId="14" fontId="4" fillId="0" borderId="5" xfId="0" applyNumberFormat="1" applyFont="1" applyBorder="1" applyAlignment="1">
      <alignment horizontal="right"/>
    </xf>
    <xf numFmtId="0" fontId="4" fillId="0" borderId="6" xfId="0" applyFont="1" applyBorder="1"/>
    <xf numFmtId="43" fontId="4" fillId="0" borderId="5" xfId="1" applyFont="1" applyFill="1" applyBorder="1" applyAlignment="1">
      <alignment horizontal="right" wrapText="1"/>
    </xf>
    <xf numFmtId="0" fontId="4" fillId="0" borderId="7" xfId="0" applyFont="1" applyBorder="1"/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14" fontId="5" fillId="0" borderId="5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43" fontId="5" fillId="0" borderId="5" xfId="1" applyFont="1" applyFill="1" applyBorder="1" applyAlignment="1">
      <alignment horizontal="right" wrapText="1"/>
    </xf>
    <xf numFmtId="0" fontId="5" fillId="0" borderId="7" xfId="0" applyFont="1" applyFill="1" applyBorder="1" applyAlignment="1">
      <alignment vertical="center" wrapText="1"/>
    </xf>
    <xf numFmtId="0" fontId="4" fillId="0" borderId="0" xfId="0" applyFont="1" applyBorder="1"/>
    <xf numFmtId="0" fontId="5" fillId="0" borderId="8" xfId="0" applyFont="1" applyFill="1" applyBorder="1" applyAlignment="1">
      <alignment vertical="center" wrapText="1"/>
    </xf>
    <xf numFmtId="14" fontId="5" fillId="0" borderId="6" xfId="0" applyNumberFormat="1" applyFont="1" applyFill="1" applyBorder="1" applyAlignment="1">
      <alignment horizontal="right"/>
    </xf>
    <xf numFmtId="0" fontId="5" fillId="0" borderId="6" xfId="0" applyNumberFormat="1" applyFont="1" applyFill="1" applyBorder="1" applyAlignment="1">
      <alignment horizontal="left" vertical="center" wrapText="1"/>
    </xf>
    <xf numFmtId="43" fontId="5" fillId="0" borderId="6" xfId="1" applyFont="1" applyFill="1" applyBorder="1" applyAlignment="1">
      <alignment horizontal="right" wrapText="1"/>
    </xf>
    <xf numFmtId="0" fontId="5" fillId="0" borderId="9" xfId="0" applyFont="1" applyFill="1" applyBorder="1" applyAlignment="1">
      <alignment vertical="center" wrapText="1"/>
    </xf>
    <xf numFmtId="0" fontId="4" fillId="0" borderId="8" xfId="0" applyFont="1" applyBorder="1"/>
    <xf numFmtId="14" fontId="4" fillId="0" borderId="6" xfId="0" applyNumberFormat="1" applyFont="1" applyBorder="1" applyAlignment="1">
      <alignment horizontal="right"/>
    </xf>
    <xf numFmtId="43" fontId="4" fillId="0" borderId="6" xfId="1" applyFont="1" applyFill="1" applyBorder="1" applyAlignment="1">
      <alignment horizontal="right" wrapText="1"/>
    </xf>
    <xf numFmtId="0" fontId="4" fillId="0" borderId="9" xfId="0" applyFont="1" applyBorder="1"/>
    <xf numFmtId="0" fontId="4" fillId="0" borderId="8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14" fontId="4" fillId="0" borderId="6" xfId="0" applyNumberFormat="1" applyFont="1" applyFill="1" applyBorder="1" applyAlignment="1">
      <alignment horizontal="right"/>
    </xf>
    <xf numFmtId="0" fontId="4" fillId="0" borderId="6" xfId="0" applyNumberFormat="1" applyFont="1" applyFill="1" applyBorder="1" applyAlignment="1">
      <alignment horizontal="left"/>
    </xf>
    <xf numFmtId="43" fontId="4" fillId="0" borderId="6" xfId="1" applyFont="1" applyFill="1" applyBorder="1" applyAlignment="1" applyProtection="1">
      <alignment horizontal="right" wrapText="1"/>
    </xf>
    <xf numFmtId="0" fontId="4" fillId="0" borderId="9" xfId="0" applyFont="1" applyFill="1" applyBorder="1" applyAlignment="1"/>
    <xf numFmtId="0" fontId="5" fillId="0" borderId="1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4" fillId="0" borderId="10" xfId="0" applyFont="1" applyBorder="1"/>
    <xf numFmtId="0" fontId="4" fillId="0" borderId="11" xfId="0" applyFont="1" applyBorder="1"/>
    <xf numFmtId="0" fontId="4" fillId="0" borderId="10" xfId="0" applyFont="1" applyFill="1" applyBorder="1" applyAlignment="1">
      <alignment horizontal="left"/>
    </xf>
    <xf numFmtId="43" fontId="4" fillId="0" borderId="6" xfId="1" applyFont="1" applyFill="1" applyBorder="1" applyAlignment="1" applyProtection="1">
      <alignment horizontal="right" wrapText="1"/>
      <protection locked="0"/>
    </xf>
    <xf numFmtId="0" fontId="4" fillId="0" borderId="11" xfId="0" applyFont="1" applyFill="1" applyBorder="1" applyAlignment="1"/>
    <xf numFmtId="0" fontId="5" fillId="0" borderId="6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1718362</xdr:colOff>
      <xdr:row>0</xdr:row>
      <xdr:rowOff>716559</xdr:rowOff>
    </xdr:to>
    <xdr:pic>
      <xdr:nvPicPr>
        <xdr:cNvPr id="3" name="Picture 2" descr="image of the Ofgem logo" title="Ofgem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994187" cy="716559"/>
        </a:xfrm>
        <a:prstGeom prst="rect">
          <a:avLst/>
        </a:prstGeom>
      </xdr:spPr>
    </xdr:pic>
    <xdr:clientData/>
  </xdr:twoCellAnchor>
  <xdr:twoCellAnchor editAs="oneCell">
    <xdr:from>
      <xdr:col>5</xdr:col>
      <xdr:colOff>179140</xdr:colOff>
      <xdr:row>0</xdr:row>
      <xdr:rowOff>183509</xdr:rowOff>
    </xdr:from>
    <xdr:to>
      <xdr:col>5</xdr:col>
      <xdr:colOff>1121882</xdr:colOff>
      <xdr:row>0</xdr:row>
      <xdr:rowOff>545459</xdr:rowOff>
    </xdr:to>
    <xdr:pic>
      <xdr:nvPicPr>
        <xdr:cNvPr id="2" name="Picture 1" title="white box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5631" y="183509"/>
          <a:ext cx="904875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zoomScale="109" zoomScaleNormal="109" workbookViewId="0">
      <selection sqref="A1:XFD1"/>
    </sheetView>
  </sheetViews>
  <sheetFormatPr defaultRowHeight="13.5" x14ac:dyDescent="0.3"/>
  <cols>
    <col min="1" max="1" width="17.3046875" customWidth="1"/>
    <col min="2" max="2" width="21.3828125" bestFit="1" customWidth="1"/>
    <col min="3" max="3" width="8.15234375" bestFit="1" customWidth="1"/>
    <col min="4" max="4" width="14.15234375" bestFit="1" customWidth="1"/>
    <col min="5" max="5" width="25.921875" bestFit="1" customWidth="1"/>
    <col min="6" max="6" width="19.765625" bestFit="1" customWidth="1"/>
    <col min="7" max="7" width="15" bestFit="1" customWidth="1"/>
    <col min="8" max="8" width="8.3828125" bestFit="1" customWidth="1"/>
    <col min="9" max="9" width="16.69140625" bestFit="1" customWidth="1"/>
  </cols>
  <sheetData>
    <row r="1" spans="1:9" s="2" customFormat="1" ht="56.75" customHeight="1" x14ac:dyDescent="0.3"/>
    <row r="2" spans="1:9" x14ac:dyDescent="0.3">
      <c r="A2" s="1"/>
    </row>
    <row r="3" spans="1:9" ht="14.5" x14ac:dyDescent="0.35">
      <c r="A3" s="3" t="s">
        <v>0</v>
      </c>
      <c r="B3" s="4"/>
      <c r="C3" s="5"/>
      <c r="D3" s="6" t="s">
        <v>1</v>
      </c>
      <c r="E3" s="7">
        <v>44805</v>
      </c>
      <c r="F3" s="4"/>
      <c r="G3" s="5"/>
      <c r="H3" s="8"/>
      <c r="I3" s="3"/>
    </row>
    <row r="4" spans="1:9" ht="15" thickBot="1" x14ac:dyDescent="0.4">
      <c r="A4" s="3"/>
      <c r="B4" s="4"/>
      <c r="C4" s="5"/>
      <c r="D4" s="4"/>
      <c r="E4" s="4"/>
      <c r="F4" s="4"/>
      <c r="G4" s="5"/>
      <c r="H4" s="8"/>
      <c r="I4" s="3"/>
    </row>
    <row r="5" spans="1:9" ht="29" x14ac:dyDescent="0.3">
      <c r="A5" s="9" t="s">
        <v>2</v>
      </c>
      <c r="B5" s="10" t="s">
        <v>3</v>
      </c>
      <c r="C5" s="11" t="s">
        <v>4</v>
      </c>
      <c r="D5" s="10" t="s">
        <v>5</v>
      </c>
      <c r="E5" s="10" t="s">
        <v>6</v>
      </c>
      <c r="F5" s="10" t="s">
        <v>7</v>
      </c>
      <c r="G5" s="11" t="s">
        <v>8</v>
      </c>
      <c r="H5" s="12" t="s">
        <v>9</v>
      </c>
      <c r="I5" s="13" t="s">
        <v>10</v>
      </c>
    </row>
    <row r="6" spans="1:9" x14ac:dyDescent="0.3">
      <c r="A6" s="14" t="s">
        <v>11</v>
      </c>
      <c r="B6" s="15" t="s">
        <v>12</v>
      </c>
      <c r="C6" s="16">
        <v>44810</v>
      </c>
      <c r="D6" s="15" t="s">
        <v>13</v>
      </c>
      <c r="E6" s="15" t="s">
        <v>14</v>
      </c>
      <c r="F6" s="17" t="s">
        <v>15</v>
      </c>
      <c r="G6" s="15" t="s">
        <v>16</v>
      </c>
      <c r="H6" s="18">
        <v>889932.36</v>
      </c>
      <c r="I6" s="19" t="s">
        <v>17</v>
      </c>
    </row>
    <row r="7" spans="1:9" x14ac:dyDescent="0.3">
      <c r="A7" s="20" t="s">
        <v>18</v>
      </c>
      <c r="B7" s="21" t="s">
        <v>19</v>
      </c>
      <c r="C7" s="22">
        <v>44824</v>
      </c>
      <c r="D7" s="21" t="s">
        <v>20</v>
      </c>
      <c r="E7" s="21" t="s">
        <v>21</v>
      </c>
      <c r="F7" s="23" t="s">
        <v>22</v>
      </c>
      <c r="G7" s="24" t="s">
        <v>23</v>
      </c>
      <c r="H7" s="25">
        <v>349512</v>
      </c>
      <c r="I7" s="26" t="s">
        <v>24</v>
      </c>
    </row>
    <row r="8" spans="1:9" x14ac:dyDescent="0.3">
      <c r="A8" s="14" t="s">
        <v>18</v>
      </c>
      <c r="B8" s="15" t="s">
        <v>19</v>
      </c>
      <c r="C8" s="16">
        <v>44810</v>
      </c>
      <c r="D8" s="15" t="s">
        <v>20</v>
      </c>
      <c r="E8" s="15" t="s">
        <v>21</v>
      </c>
      <c r="F8" s="17" t="s">
        <v>22</v>
      </c>
      <c r="G8" s="15" t="s">
        <v>25</v>
      </c>
      <c r="H8" s="18">
        <f ca="1">342541.8+68508.36</f>
        <v>411050.16</v>
      </c>
      <c r="I8" s="19" t="s">
        <v>24</v>
      </c>
    </row>
    <row r="9" spans="1:9" x14ac:dyDescent="0.3">
      <c r="A9" s="14" t="s">
        <v>18</v>
      </c>
      <c r="B9" s="15" t="s">
        <v>19</v>
      </c>
      <c r="C9" s="16">
        <v>44811</v>
      </c>
      <c r="D9" s="15" t="s">
        <v>20</v>
      </c>
      <c r="E9" s="15" t="s">
        <v>21</v>
      </c>
      <c r="F9" s="17" t="s">
        <v>22</v>
      </c>
      <c r="G9" s="15" t="s">
        <v>26</v>
      </c>
      <c r="H9" s="18">
        <v>340470</v>
      </c>
      <c r="I9" s="19" t="s">
        <v>24</v>
      </c>
    </row>
    <row r="10" spans="1:9" x14ac:dyDescent="0.3">
      <c r="A10" s="20" t="s">
        <v>11</v>
      </c>
      <c r="B10" s="21" t="s">
        <v>12</v>
      </c>
      <c r="C10" s="22">
        <v>44810</v>
      </c>
      <c r="D10" s="21" t="s">
        <v>13</v>
      </c>
      <c r="E10" s="21" t="s">
        <v>14</v>
      </c>
      <c r="F10" s="23" t="s">
        <v>15</v>
      </c>
      <c r="G10" s="24" t="s">
        <v>27</v>
      </c>
      <c r="H10" s="25">
        <v>306268.56</v>
      </c>
      <c r="I10" s="26" t="s">
        <v>17</v>
      </c>
    </row>
    <row r="11" spans="1:9" x14ac:dyDescent="0.3">
      <c r="A11" s="20" t="s">
        <v>18</v>
      </c>
      <c r="B11" s="21" t="s">
        <v>28</v>
      </c>
      <c r="C11" s="22">
        <v>44817</v>
      </c>
      <c r="D11" s="21" t="s">
        <v>20</v>
      </c>
      <c r="E11" s="21" t="s">
        <v>29</v>
      </c>
      <c r="F11" s="23" t="s">
        <v>30</v>
      </c>
      <c r="G11" s="24" t="s">
        <v>31</v>
      </c>
      <c r="H11" s="25">
        <v>290700</v>
      </c>
      <c r="I11" s="26" t="s">
        <v>24</v>
      </c>
    </row>
    <row r="12" spans="1:9" x14ac:dyDescent="0.3">
      <c r="A12" s="14" t="s">
        <v>18</v>
      </c>
      <c r="B12" s="15" t="s">
        <v>19</v>
      </c>
      <c r="C12" s="16">
        <v>44834</v>
      </c>
      <c r="D12" s="15" t="s">
        <v>20</v>
      </c>
      <c r="E12" s="15" t="s">
        <v>21</v>
      </c>
      <c r="F12" s="17" t="s">
        <v>32</v>
      </c>
      <c r="G12" s="15" t="s">
        <v>33</v>
      </c>
      <c r="H12" s="18">
        <f ca="1">282360+56472</f>
        <v>338832</v>
      </c>
      <c r="I12" s="19" t="s">
        <v>24</v>
      </c>
    </row>
    <row r="13" spans="1:9" x14ac:dyDescent="0.3">
      <c r="A13" s="14" t="s">
        <v>18</v>
      </c>
      <c r="B13" s="15" t="s">
        <v>28</v>
      </c>
      <c r="C13" s="16">
        <v>44824</v>
      </c>
      <c r="D13" s="15" t="s">
        <v>34</v>
      </c>
      <c r="E13" s="15" t="s">
        <v>29</v>
      </c>
      <c r="F13" s="17" t="s">
        <v>22</v>
      </c>
      <c r="G13" s="15" t="s">
        <v>35</v>
      </c>
      <c r="H13" s="18">
        <v>213660</v>
      </c>
      <c r="I13" s="19" t="s">
        <v>36</v>
      </c>
    </row>
    <row r="14" spans="1:9" x14ac:dyDescent="0.3">
      <c r="A14" s="14" t="s">
        <v>37</v>
      </c>
      <c r="B14" s="15" t="s">
        <v>37</v>
      </c>
      <c r="C14" s="16">
        <v>44833</v>
      </c>
      <c r="D14" s="15" t="s">
        <v>20</v>
      </c>
      <c r="E14" s="15" t="s">
        <v>38</v>
      </c>
      <c r="F14" s="17" t="s">
        <v>39</v>
      </c>
      <c r="G14" s="15" t="s">
        <v>40</v>
      </c>
      <c r="H14" s="18">
        <f ca="1">148768.96+29753.79</f>
        <v>178522.75</v>
      </c>
      <c r="I14" s="19" t="s">
        <v>24</v>
      </c>
    </row>
    <row r="15" spans="1:9" x14ac:dyDescent="0.3">
      <c r="A15" s="14" t="s">
        <v>41</v>
      </c>
      <c r="B15" s="15" t="s">
        <v>42</v>
      </c>
      <c r="C15" s="16">
        <v>44826</v>
      </c>
      <c r="D15" s="15" t="s">
        <v>20</v>
      </c>
      <c r="E15" s="15" t="s">
        <v>42</v>
      </c>
      <c r="F15" s="17" t="s">
        <v>43</v>
      </c>
      <c r="G15" s="15" t="s">
        <v>44</v>
      </c>
      <c r="H15" s="18">
        <v>120000</v>
      </c>
      <c r="I15" s="19" t="s">
        <v>24</v>
      </c>
    </row>
    <row r="16" spans="1:9" x14ac:dyDescent="0.3">
      <c r="A16" s="14" t="s">
        <v>45</v>
      </c>
      <c r="B16" s="15" t="s">
        <v>46</v>
      </c>
      <c r="C16" s="16">
        <v>44833</v>
      </c>
      <c r="D16" s="15" t="s">
        <v>20</v>
      </c>
      <c r="E16" s="15" t="s">
        <v>47</v>
      </c>
      <c r="F16" s="27" t="s">
        <v>48</v>
      </c>
      <c r="G16" s="15" t="s">
        <v>49</v>
      </c>
      <c r="H16" s="18">
        <v>100000</v>
      </c>
      <c r="I16" s="19" t="s">
        <v>24</v>
      </c>
    </row>
    <row r="17" spans="1:9" x14ac:dyDescent="0.3">
      <c r="A17" s="14" t="s">
        <v>45</v>
      </c>
      <c r="B17" s="15" t="s">
        <v>50</v>
      </c>
      <c r="C17" s="16">
        <v>44820</v>
      </c>
      <c r="D17" s="15" t="s">
        <v>20</v>
      </c>
      <c r="E17" s="15" t="s">
        <v>50</v>
      </c>
      <c r="F17" s="17" t="s">
        <v>51</v>
      </c>
      <c r="G17" s="15" t="s">
        <v>52</v>
      </c>
      <c r="H17" s="18">
        <v>99546.78</v>
      </c>
      <c r="I17" s="19" t="s">
        <v>24</v>
      </c>
    </row>
    <row r="18" spans="1:9" x14ac:dyDescent="0.3">
      <c r="A18" s="28" t="s">
        <v>37</v>
      </c>
      <c r="B18" s="23" t="s">
        <v>37</v>
      </c>
      <c r="C18" s="29">
        <v>44817</v>
      </c>
      <c r="D18" s="23" t="s">
        <v>20</v>
      </c>
      <c r="E18" s="23" t="s">
        <v>53</v>
      </c>
      <c r="F18" s="23" t="s">
        <v>54</v>
      </c>
      <c r="G18" s="30" t="s">
        <v>55</v>
      </c>
      <c r="H18" s="31">
        <v>94227.43</v>
      </c>
      <c r="I18" s="32" t="s">
        <v>24</v>
      </c>
    </row>
    <row r="19" spans="1:9" x14ac:dyDescent="0.3">
      <c r="A19" s="33" t="s">
        <v>11</v>
      </c>
      <c r="B19" s="17" t="s">
        <v>12</v>
      </c>
      <c r="C19" s="34">
        <v>44810</v>
      </c>
      <c r="D19" s="17" t="s">
        <v>56</v>
      </c>
      <c r="E19" s="17" t="s">
        <v>57</v>
      </c>
      <c r="F19" s="17" t="s">
        <v>15</v>
      </c>
      <c r="G19" s="17" t="s">
        <v>58</v>
      </c>
      <c r="H19" s="35">
        <v>92845.68</v>
      </c>
      <c r="I19" s="36" t="s">
        <v>17</v>
      </c>
    </row>
    <row r="20" spans="1:9" x14ac:dyDescent="0.3">
      <c r="A20" s="37" t="s">
        <v>11</v>
      </c>
      <c r="B20" s="38" t="s">
        <v>12</v>
      </c>
      <c r="C20" s="39">
        <v>44827</v>
      </c>
      <c r="D20" s="38" t="s">
        <v>56</v>
      </c>
      <c r="E20" s="38" t="s">
        <v>57</v>
      </c>
      <c r="F20" s="38" t="s">
        <v>15</v>
      </c>
      <c r="G20" s="40" t="s">
        <v>59</v>
      </c>
      <c r="H20" s="41">
        <v>92049.600000000006</v>
      </c>
      <c r="I20" s="42" t="s">
        <v>17</v>
      </c>
    </row>
    <row r="21" spans="1:9" x14ac:dyDescent="0.3">
      <c r="A21" s="33" t="s">
        <v>37</v>
      </c>
      <c r="B21" s="17" t="s">
        <v>37</v>
      </c>
      <c r="C21" s="34">
        <v>44827</v>
      </c>
      <c r="D21" s="17" t="s">
        <v>20</v>
      </c>
      <c r="E21" s="17" t="s">
        <v>38</v>
      </c>
      <c r="F21" s="17" t="s">
        <v>39</v>
      </c>
      <c r="G21" s="17" t="s">
        <v>60</v>
      </c>
      <c r="H21" s="35">
        <f ca="1">69374.92+13874.98</f>
        <v>83249.899999999994</v>
      </c>
      <c r="I21" s="36" t="s">
        <v>24</v>
      </c>
    </row>
    <row r="22" spans="1:9" ht="26" x14ac:dyDescent="0.3">
      <c r="A22" s="43" t="s">
        <v>61</v>
      </c>
      <c r="B22" s="23" t="s">
        <v>62</v>
      </c>
      <c r="C22" s="29">
        <v>44834</v>
      </c>
      <c r="D22" s="23" t="s">
        <v>63</v>
      </c>
      <c r="E22" s="23" t="s">
        <v>64</v>
      </c>
      <c r="F22" s="23" t="s">
        <v>65</v>
      </c>
      <c r="G22" s="30" t="s">
        <v>66</v>
      </c>
      <c r="H22" s="31">
        <v>62309.99</v>
      </c>
      <c r="I22" s="44" t="s">
        <v>67</v>
      </c>
    </row>
    <row r="23" spans="1:9" x14ac:dyDescent="0.3">
      <c r="A23" s="43" t="s">
        <v>18</v>
      </c>
      <c r="B23" s="23" t="s">
        <v>19</v>
      </c>
      <c r="C23" s="29">
        <v>44834</v>
      </c>
      <c r="D23" s="23" t="s">
        <v>20</v>
      </c>
      <c r="E23" s="23" t="s">
        <v>68</v>
      </c>
      <c r="F23" s="23" t="s">
        <v>69</v>
      </c>
      <c r="G23" s="30" t="s">
        <v>70</v>
      </c>
      <c r="H23" s="31">
        <v>57197.599999999999</v>
      </c>
      <c r="I23" s="44" t="s">
        <v>24</v>
      </c>
    </row>
    <row r="24" spans="1:9" x14ac:dyDescent="0.3">
      <c r="A24" s="45" t="s">
        <v>11</v>
      </c>
      <c r="B24" s="17" t="s">
        <v>12</v>
      </c>
      <c r="C24" s="34">
        <v>44820</v>
      </c>
      <c r="D24" s="17" t="s">
        <v>56</v>
      </c>
      <c r="E24" s="17" t="s">
        <v>57</v>
      </c>
      <c r="F24" s="17" t="s">
        <v>71</v>
      </c>
      <c r="G24" s="17" t="s">
        <v>72</v>
      </c>
      <c r="H24" s="35">
        <v>53777</v>
      </c>
      <c r="I24" s="46" t="s">
        <v>17</v>
      </c>
    </row>
    <row r="25" spans="1:9" x14ac:dyDescent="0.3">
      <c r="A25" s="45" t="s">
        <v>18</v>
      </c>
      <c r="B25" s="17" t="s">
        <v>73</v>
      </c>
      <c r="C25" s="34">
        <v>44826</v>
      </c>
      <c r="D25" s="17" t="s">
        <v>20</v>
      </c>
      <c r="E25" s="17" t="s">
        <v>74</v>
      </c>
      <c r="F25" s="17" t="s">
        <v>22</v>
      </c>
      <c r="G25" s="17" t="s">
        <v>75</v>
      </c>
      <c r="H25" s="35">
        <v>50495.93</v>
      </c>
      <c r="I25" s="46" t="s">
        <v>24</v>
      </c>
    </row>
    <row r="26" spans="1:9" x14ac:dyDescent="0.3">
      <c r="A26" s="45" t="s">
        <v>18</v>
      </c>
      <c r="B26" s="17" t="s">
        <v>19</v>
      </c>
      <c r="C26" s="34">
        <v>44817</v>
      </c>
      <c r="D26" s="17" t="s">
        <v>20</v>
      </c>
      <c r="E26" s="17" t="s">
        <v>21</v>
      </c>
      <c r="F26" s="17" t="s">
        <v>76</v>
      </c>
      <c r="G26" s="17" t="s">
        <v>77</v>
      </c>
      <c r="H26" s="35">
        <f ca="1">41500+8300</f>
        <v>49800</v>
      </c>
      <c r="I26" s="46" t="s">
        <v>24</v>
      </c>
    </row>
    <row r="27" spans="1:9" x14ac:dyDescent="0.3">
      <c r="A27" s="45" t="s">
        <v>37</v>
      </c>
      <c r="B27" s="17" t="s">
        <v>37</v>
      </c>
      <c r="C27" s="34">
        <v>44817</v>
      </c>
      <c r="D27" s="17" t="s">
        <v>20</v>
      </c>
      <c r="E27" s="17" t="s">
        <v>78</v>
      </c>
      <c r="F27" s="17" t="s">
        <v>79</v>
      </c>
      <c r="G27" s="17" t="s">
        <v>80</v>
      </c>
      <c r="H27" s="35">
        <v>41475</v>
      </c>
      <c r="I27" s="46" t="s">
        <v>24</v>
      </c>
    </row>
    <row r="28" spans="1:9" x14ac:dyDescent="0.3">
      <c r="A28" s="47" t="s">
        <v>45</v>
      </c>
      <c r="B28" s="38" t="s">
        <v>81</v>
      </c>
      <c r="C28" s="39">
        <v>44827</v>
      </c>
      <c r="D28" s="38" t="s">
        <v>20</v>
      </c>
      <c r="E28" s="38" t="s">
        <v>82</v>
      </c>
      <c r="F28" s="38" t="s">
        <v>83</v>
      </c>
      <c r="G28" s="40" t="s">
        <v>84</v>
      </c>
      <c r="H28" s="48">
        <v>35681.25</v>
      </c>
      <c r="I28" s="49" t="s">
        <v>24</v>
      </c>
    </row>
    <row r="29" spans="1:9" x14ac:dyDescent="0.3">
      <c r="A29" s="43" t="s">
        <v>11</v>
      </c>
      <c r="B29" s="23" t="s">
        <v>12</v>
      </c>
      <c r="C29" s="29">
        <v>44810</v>
      </c>
      <c r="D29" s="23" t="s">
        <v>56</v>
      </c>
      <c r="E29" s="23" t="s">
        <v>57</v>
      </c>
      <c r="F29" s="23" t="s">
        <v>15</v>
      </c>
      <c r="G29" s="30" t="s">
        <v>85</v>
      </c>
      <c r="H29" s="31">
        <v>33958.800000000003</v>
      </c>
      <c r="I29" s="44" t="s">
        <v>17</v>
      </c>
    </row>
    <row r="30" spans="1:9" x14ac:dyDescent="0.3">
      <c r="A30" s="45" t="s">
        <v>11</v>
      </c>
      <c r="B30" s="17" t="s">
        <v>12</v>
      </c>
      <c r="C30" s="34">
        <v>44826</v>
      </c>
      <c r="D30" s="17" t="s">
        <v>56</v>
      </c>
      <c r="E30" s="17" t="s">
        <v>57</v>
      </c>
      <c r="F30" s="17" t="s">
        <v>15</v>
      </c>
      <c r="G30" s="17" t="s">
        <v>86</v>
      </c>
      <c r="H30" s="35">
        <v>33226.36</v>
      </c>
      <c r="I30" s="46" t="s">
        <v>17</v>
      </c>
    </row>
    <row r="31" spans="1:9" x14ac:dyDescent="0.3">
      <c r="A31" s="43" t="s">
        <v>18</v>
      </c>
      <c r="B31" s="23" t="s">
        <v>19</v>
      </c>
      <c r="C31" s="29">
        <v>44834</v>
      </c>
      <c r="D31" s="23" t="s">
        <v>20</v>
      </c>
      <c r="E31" s="23" t="s">
        <v>68</v>
      </c>
      <c r="F31" s="23" t="s">
        <v>69</v>
      </c>
      <c r="G31" s="50" t="s">
        <v>87</v>
      </c>
      <c r="H31" s="31">
        <v>32015.1</v>
      </c>
      <c r="I31" s="44" t="s">
        <v>24</v>
      </c>
    </row>
    <row r="32" spans="1:9" x14ac:dyDescent="0.3">
      <c r="A32" s="47" t="s">
        <v>18</v>
      </c>
      <c r="B32" s="17" t="s">
        <v>88</v>
      </c>
      <c r="C32" s="34">
        <v>44834</v>
      </c>
      <c r="D32" s="17" t="s">
        <v>34</v>
      </c>
      <c r="E32" s="17" t="s">
        <v>89</v>
      </c>
      <c r="F32" s="17" t="s">
        <v>90</v>
      </c>
      <c r="G32" s="17" t="s">
        <v>91</v>
      </c>
      <c r="H32" s="35">
        <f ca="1">30000+6000</f>
        <v>36000</v>
      </c>
      <c r="I32" s="51" t="s">
        <v>36</v>
      </c>
    </row>
    <row r="33" spans="1:9" x14ac:dyDescent="0.3">
      <c r="A33" s="45" t="s">
        <v>18</v>
      </c>
      <c r="B33" s="17" t="s">
        <v>19</v>
      </c>
      <c r="C33" s="34">
        <v>44834</v>
      </c>
      <c r="D33" s="17" t="s">
        <v>20</v>
      </c>
      <c r="E33" s="17" t="s">
        <v>68</v>
      </c>
      <c r="F33" s="17" t="s">
        <v>69</v>
      </c>
      <c r="G33" s="17" t="s">
        <v>92</v>
      </c>
      <c r="H33" s="35">
        <f ca="1">24634.4+4926.88</f>
        <v>29561.280000000002</v>
      </c>
      <c r="I33" s="46" t="s">
        <v>24</v>
      </c>
    </row>
    <row r="34" spans="1:9" x14ac:dyDescent="0.3">
      <c r="A34" s="45"/>
      <c r="B34" s="17"/>
      <c r="C34" s="34"/>
      <c r="D34" s="17"/>
      <c r="E34" s="17"/>
      <c r="F34" s="17"/>
      <c r="G34" s="17"/>
      <c r="H34" s="35"/>
      <c r="I34" s="46"/>
    </row>
    <row r="35" spans="1:9" x14ac:dyDescent="0.3">
      <c r="A35" s="45"/>
      <c r="B35" s="17"/>
      <c r="C35" s="34"/>
      <c r="D35" s="17"/>
      <c r="E35" s="17"/>
      <c r="F35" s="17"/>
      <c r="G35" s="17"/>
      <c r="H35" s="35"/>
      <c r="I35" s="46"/>
    </row>
    <row r="36" spans="1:9" x14ac:dyDescent="0.3">
      <c r="A36" s="45"/>
      <c r="B36" s="17"/>
      <c r="C36" s="34"/>
      <c r="D36" s="17"/>
      <c r="E36" s="17"/>
      <c r="F36" s="17"/>
      <c r="G36" s="17"/>
      <c r="H36" s="35"/>
      <c r="I36" s="46"/>
    </row>
    <row r="37" spans="1:9" x14ac:dyDescent="0.3">
      <c r="A37" s="45"/>
      <c r="B37" s="17"/>
      <c r="C37" s="34"/>
      <c r="D37" s="17"/>
      <c r="E37" s="17"/>
      <c r="F37" s="17"/>
      <c r="G37" s="17"/>
      <c r="H37" s="35"/>
      <c r="I37" s="46"/>
    </row>
    <row r="38" spans="1:9" x14ac:dyDescent="0.3">
      <c r="A38" s="45"/>
      <c r="B38" s="17"/>
      <c r="C38" s="34"/>
      <c r="D38" s="17"/>
      <c r="E38" s="17"/>
      <c r="F38" s="17"/>
      <c r="G38" s="17"/>
      <c r="H38" s="35"/>
      <c r="I38" s="46"/>
    </row>
    <row r="39" spans="1:9" x14ac:dyDescent="0.3">
      <c r="A39" s="45"/>
      <c r="B39" s="17"/>
      <c r="C39" s="34"/>
      <c r="D39" s="17"/>
      <c r="E39" s="17"/>
      <c r="F39" s="17"/>
      <c r="G39" s="17"/>
      <c r="H39" s="35"/>
      <c r="I39" s="46"/>
    </row>
    <row r="40" spans="1:9" x14ac:dyDescent="0.3">
      <c r="A40" s="45"/>
      <c r="B40" s="17"/>
      <c r="C40" s="34"/>
      <c r="D40" s="17"/>
      <c r="E40" s="17"/>
      <c r="F40" s="17"/>
      <c r="G40" s="17"/>
      <c r="H40" s="35"/>
      <c r="I40" s="46"/>
    </row>
    <row r="41" spans="1:9" x14ac:dyDescent="0.3">
      <c r="A41" s="45"/>
      <c r="B41" s="17"/>
      <c r="C41" s="34"/>
      <c r="D41" s="17"/>
      <c r="E41" s="17"/>
      <c r="F41" s="17"/>
      <c r="G41" s="17"/>
      <c r="H41" s="35"/>
      <c r="I41" s="46"/>
    </row>
    <row r="42" spans="1:9" x14ac:dyDescent="0.3">
      <c r="A42" s="45"/>
      <c r="B42" s="17"/>
      <c r="C42" s="34"/>
      <c r="D42" s="17"/>
      <c r="E42" s="17"/>
      <c r="F42" s="17"/>
      <c r="G42" s="17"/>
      <c r="H42" s="35"/>
      <c r="I42" s="46"/>
    </row>
    <row r="43" spans="1:9" x14ac:dyDescent="0.3">
      <c r="A43" s="45"/>
      <c r="B43" s="17"/>
      <c r="C43" s="34"/>
      <c r="D43" s="17"/>
      <c r="E43" s="17"/>
      <c r="F43" s="17"/>
      <c r="G43" s="17"/>
      <c r="H43" s="35"/>
      <c r="I43" s="46"/>
    </row>
    <row r="44" spans="1:9" x14ac:dyDescent="0.3">
      <c r="A44" s="45"/>
      <c r="B44" s="17"/>
      <c r="C44" s="34"/>
      <c r="D44" s="17"/>
      <c r="E44" s="17"/>
      <c r="F44" s="17"/>
      <c r="G44" s="17"/>
      <c r="H44" s="35"/>
      <c r="I44" s="46"/>
    </row>
    <row r="45" spans="1:9" x14ac:dyDescent="0.3">
      <c r="A45" s="45"/>
      <c r="B45" s="17"/>
      <c r="C45" s="34"/>
      <c r="D45" s="17"/>
      <c r="E45" s="17"/>
      <c r="F45" s="17"/>
      <c r="G45" s="17"/>
      <c r="H45" s="35"/>
      <c r="I45" s="46"/>
    </row>
    <row r="46" spans="1:9" x14ac:dyDescent="0.3">
      <c r="A46" s="45"/>
      <c r="B46" s="17"/>
      <c r="C46" s="34"/>
      <c r="D46" s="17"/>
      <c r="E46" s="17"/>
      <c r="F46" s="17"/>
      <c r="G46" s="17"/>
      <c r="H46" s="35"/>
      <c r="I46" s="46"/>
    </row>
    <row r="47" spans="1:9" x14ac:dyDescent="0.3">
      <c r="A47" s="45"/>
      <c r="B47" s="17"/>
      <c r="C47" s="34"/>
      <c r="D47" s="17"/>
      <c r="E47" s="17"/>
      <c r="F47" s="17"/>
      <c r="G47" s="17"/>
      <c r="H47" s="35"/>
      <c r="I47" s="46"/>
    </row>
    <row r="48" spans="1:9" x14ac:dyDescent="0.3">
      <c r="A48" s="45"/>
      <c r="B48" s="17"/>
      <c r="C48" s="34"/>
      <c r="D48" s="17"/>
      <c r="E48" s="17"/>
      <c r="F48" s="17"/>
      <c r="G48" s="17"/>
      <c r="H48" s="35"/>
      <c r="I48" s="46"/>
    </row>
    <row r="49" spans="1:9" x14ac:dyDescent="0.3">
      <c r="A49" s="45"/>
      <c r="B49" s="17"/>
      <c r="C49" s="34"/>
      <c r="D49" s="17"/>
      <c r="E49" s="17"/>
      <c r="F49" s="17"/>
      <c r="G49" s="17"/>
      <c r="H49" s="35"/>
      <c r="I49" s="46"/>
    </row>
  </sheetData>
  <mergeCells count="1">
    <mergeCell ref="A1:XFD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sisl xmlns:xsi="http://www.w3.org/2001/XMLSchema-instance" xmlns:xsd="http://www.w3.org/2001/XMLSchema" xmlns="http://www.boldonjames.com/2008/01/sie/internal/label" sislVersion="0" policy="973096ae-7329-4b3b-9368-47aeba6959e1">
  <element uid="id_classification_nonbusiness" value=""/>
</sisl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9DD57F796B0E439C68745B3DEDC0DE" ma:contentTypeVersion="7" ma:contentTypeDescription="Create a new document." ma:contentTypeScope="" ma:versionID="371710ede6a6dfafee59f6320db80a53">
  <xsd:schema xmlns:xsd="http://www.w3.org/2001/XMLSchema" xmlns:xs="http://www.w3.org/2001/XMLSchema" xmlns:p="http://schemas.microsoft.com/office/2006/metadata/properties" xmlns:ns1="http://schemas.microsoft.com/sharepoint/v3" xmlns:ns3="02c2ce50-30dd-466c-a69a-0f7be8df5d60" xmlns:ns4="ed566c19-3bf5-4f48-93af-e9971503bdcf" targetNamespace="http://schemas.microsoft.com/office/2006/metadata/properties" ma:root="true" ma:fieldsID="310cf8c989674008f5490d45f0069f35" ns1:_="" ns3:_="" ns4:_="">
    <xsd:import namespace="http://schemas.microsoft.com/sharepoint/v3"/>
    <xsd:import namespace="02c2ce50-30dd-466c-a69a-0f7be8df5d60"/>
    <xsd:import namespace="ed566c19-3bf5-4f48-93af-e9971503bdc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c2ce50-30dd-466c-a69a-0f7be8df5d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566c19-3bf5-4f48-93af-e9971503bd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91B99A-63E3-402F-8FD7-C7A8BED06A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054D87-D6FA-433B-9B31-69DFEEDCFC29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42F6CAB1-8BCA-4613-AD00-F8BBDDD28122}">
  <ds:schemaRefs>
    <ds:schemaRef ds:uri="http://purl.org/dc/terms/"/>
    <ds:schemaRef ds:uri="ed566c19-3bf5-4f48-93af-e9971503bdc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2c2ce50-30dd-466c-a69a-0f7be8df5d60"/>
    <ds:schemaRef ds:uri="http://schemas.microsoft.com/sharepoint/v3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053FBAB-12A5-413E-9FCA-10B94D60C7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2c2ce50-30dd-466c-a69a-0f7be8df5d60"/>
    <ds:schemaRef ds:uri="ed566c19-3bf5-4f48-93af-e9971503bd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Ofgem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Ofgem</dc:creator>
  <cp:keywords>Data</cp:keywords>
  <cp:lastModifiedBy>Renate Hughes</cp:lastModifiedBy>
  <cp:lastPrinted>2018-08-02T12:09:44Z</cp:lastPrinted>
  <dcterms:created xsi:type="dcterms:W3CDTF">2018-08-02T11:53:31Z</dcterms:created>
  <dcterms:modified xsi:type="dcterms:W3CDTF">2022-10-31T10:17:02Z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b8752bf1-0330-4632-b47e-b1ee6262f23e</vt:lpwstr>
  </property>
  <property fmtid="{D5CDD505-2E9C-101B-9397-08002B2CF9AE}" pid="3" name="bjSaver">
    <vt:lpwstr>WXoYCeGbFqQc8FZh5Mhj3Bj0oqW2Gt1E</vt:lpwstr>
  </property>
  <property fmtid="{D5CDD505-2E9C-101B-9397-08002B2CF9AE}" pid="4" name="ContentTypeId">
    <vt:lpwstr>0x010100A59DD57F796B0E439C68745B3DEDC0DE</vt:lpwstr>
  </property>
  <property fmtid="{D5CDD505-2E9C-101B-9397-08002B2CF9AE}" pid="5" name="OIAssociatedTeam">
    <vt:lpwstr/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</vt:lpwstr>
  </property>
  <property fmtid="{D5CDD505-2E9C-101B-9397-08002B2CF9AE}" pid="7" name="bjDocumentLabelXML-0">
    <vt:lpwstr>nternal/label"&gt;&lt;element uid="id_classification_nonbusiness" value="" /&gt;&lt;/sisl&gt;</vt:lpwstr>
  </property>
  <property fmtid="{D5CDD505-2E9C-101B-9397-08002B2CF9AE}" pid="8" name="bjDocumentSecurityLabel">
    <vt:lpwstr>OFFICIAL</vt:lpwstr>
  </property>
</Properties>
</file>