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showInkAnnotation="0" autoCompressPictures="0"/>
  <mc:AlternateContent xmlns:mc="http://schemas.openxmlformats.org/markup-compatibility/2006">
    <mc:Choice Requires="x15">
      <x15ac:absPath xmlns:x15ac="http://schemas.microsoft.com/office/spreadsheetml/2010/11/ac" url="\\LONFS01\home\oppoc\"/>
    </mc:Choice>
  </mc:AlternateContent>
  <xr:revisionPtr revIDLastSave="0" documentId="8_{88B4C19B-76E2-410C-AE98-D28FC6E5077C}" xr6:coauthVersionLast="47" xr6:coauthVersionMax="47" xr10:uidLastSave="{00000000-0000-0000-0000-000000000000}"/>
  <bookViews>
    <workbookView xWindow="-28920" yWindow="-120" windowWidth="29040" windowHeight="15840" tabRatio="500" xr2:uid="{00000000-000D-0000-FFFF-FFFF00000000}"/>
  </bookViews>
  <sheets>
    <sheet name="Instructions" sheetId="1" r:id="rId1"/>
    <sheet name="Data point legend" sheetId="2" r:id="rId2"/>
    <sheet name="HL Submission Summary" sheetId="3" r:id="rId3"/>
    <sheet name="Explanation"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8" i="3" l="1"/>
  <c r="C17" i="3"/>
  <c r="C13" i="3"/>
  <c r="D13" i="3"/>
  <c r="Q44" i="3"/>
  <c r="Q45" i="3"/>
  <c r="Q46" i="3"/>
  <c r="Q47" i="3"/>
  <c r="Q48" i="3"/>
  <c r="Q49" i="3"/>
  <c r="Q50" i="3"/>
  <c r="Q51" i="3"/>
  <c r="Q52" i="3"/>
  <c r="Q43" i="3"/>
  <c r="E53" i="3"/>
  <c r="F53" i="3"/>
  <c r="G53" i="3"/>
  <c r="H53" i="3"/>
  <c r="I53" i="3"/>
  <c r="J53" i="3"/>
  <c r="K53" i="3"/>
  <c r="L53" i="3"/>
  <c r="M53" i="3"/>
  <c r="N53" i="3"/>
  <c r="O53" i="3"/>
  <c r="P53" i="3"/>
  <c r="D53" i="3"/>
  <c r="C53" i="3"/>
  <c r="Q53" i="3" l="1"/>
  <c r="P50" i="3" l="1"/>
  <c r="N43" i="3"/>
  <c r="O43" i="3"/>
  <c r="O42" i="3" s="1"/>
  <c r="P43" i="3"/>
  <c r="P42" i="3" s="1"/>
  <c r="N44" i="3"/>
  <c r="O44" i="3"/>
  <c r="P44" i="3"/>
  <c r="N45" i="3"/>
  <c r="O45" i="3"/>
  <c r="P45" i="3"/>
  <c r="N46" i="3"/>
  <c r="O46" i="3"/>
  <c r="P46" i="3"/>
  <c r="N47" i="3"/>
  <c r="O47" i="3"/>
  <c r="P47" i="3"/>
  <c r="N48" i="3"/>
  <c r="O48" i="3"/>
  <c r="P48" i="3"/>
  <c r="N49" i="3"/>
  <c r="O49" i="3"/>
  <c r="P49" i="3"/>
  <c r="N50" i="3"/>
  <c r="O50" i="3"/>
  <c r="N51" i="3"/>
  <c r="O51" i="3"/>
  <c r="P51" i="3"/>
  <c r="N42" i="3"/>
  <c r="M42" i="3"/>
  <c r="O125" i="3"/>
  <c r="N89" i="3" s="1"/>
  <c r="M43"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G4" i="3"/>
  <c r="O94" i="3"/>
  <c r="O93"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I89" i="3"/>
  <c r="I85" i="3"/>
  <c r="I86" i="3"/>
  <c r="I87" i="3"/>
  <c r="I88" i="3"/>
  <c r="D7" i="3" l="1"/>
  <c r="D3" i="3"/>
  <c r="E4" i="3"/>
  <c r="E3" i="3"/>
  <c r="F11" i="3"/>
  <c r="F10" i="3"/>
  <c r="F9" i="3"/>
  <c r="F8" i="3"/>
  <c r="F7" i="3"/>
  <c r="F6" i="3"/>
  <c r="F5" i="3"/>
  <c r="F4" i="3"/>
  <c r="C4" i="3"/>
  <c r="C12" i="3"/>
  <c r="D12" i="3"/>
  <c r="E11" i="3"/>
  <c r="E10" i="3"/>
  <c r="E9" i="3"/>
  <c r="E8" i="3"/>
  <c r="E7" i="3"/>
  <c r="E6" i="3"/>
  <c r="E5" i="3"/>
  <c r="G11" i="3"/>
  <c r="C11" i="3"/>
  <c r="D10" i="3"/>
  <c r="C6" i="3"/>
  <c r="G10" i="3"/>
  <c r="G9" i="3"/>
  <c r="G8" i="3"/>
  <c r="G7" i="3"/>
  <c r="G6" i="3"/>
  <c r="G5" i="3"/>
  <c r="J50" i="3"/>
  <c r="I50" i="3"/>
  <c r="K50" i="3"/>
  <c r="L50" i="3"/>
  <c r="M50" i="3"/>
  <c r="F50" i="3"/>
  <c r="G50" i="3"/>
  <c r="H50" i="3"/>
  <c r="H51" i="3"/>
  <c r="I51" i="3"/>
  <c r="E50" i="3"/>
  <c r="D50" i="3"/>
  <c r="D11" i="3"/>
  <c r="G157" i="3"/>
  <c r="I157" i="3"/>
  <c r="J157" i="3"/>
  <c r="G158" i="3"/>
  <c r="I158" i="3"/>
  <c r="J158" i="3"/>
  <c r="G159" i="3"/>
  <c r="I159" i="3"/>
  <c r="J159" i="3"/>
  <c r="G160" i="3"/>
  <c r="I160" i="3"/>
  <c r="J160" i="3"/>
  <c r="C50" i="3" l="1"/>
  <c r="F3" i="3"/>
  <c r="G3" i="3"/>
  <c r="C30" i="3" l="1"/>
  <c r="M51" i="3"/>
  <c r="M49" i="3"/>
  <c r="M48" i="3"/>
  <c r="M47" i="3"/>
  <c r="L47" i="3"/>
  <c r="M46" i="3"/>
  <c r="M45" i="3"/>
  <c r="M44" i="3"/>
  <c r="I149" i="3" l="1"/>
  <c r="I150" i="3"/>
  <c r="I151" i="3"/>
  <c r="I152" i="3"/>
  <c r="J161" i="3"/>
  <c r="J162" i="3"/>
  <c r="J163" i="3"/>
  <c r="J164"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E52" i="3"/>
  <c r="D52" i="3"/>
  <c r="I161" i="3"/>
  <c r="I162" i="3"/>
  <c r="I163" i="3"/>
  <c r="I164" i="3"/>
  <c r="G51" i="3"/>
  <c r="I129" i="3"/>
  <c r="I130" i="3"/>
  <c r="I131" i="3"/>
  <c r="I132" i="3"/>
  <c r="I133" i="3"/>
  <c r="I134" i="3"/>
  <c r="I135" i="3"/>
  <c r="I136" i="3"/>
  <c r="I141" i="3"/>
  <c r="I142" i="3"/>
  <c r="I143" i="3"/>
  <c r="I144" i="3"/>
  <c r="I145" i="3"/>
  <c r="I146" i="3"/>
  <c r="I147" i="3"/>
  <c r="I148" i="3"/>
  <c r="I137" i="3"/>
  <c r="I138" i="3"/>
  <c r="I139" i="3"/>
  <c r="I140" i="3"/>
  <c r="I153" i="3"/>
  <c r="I154" i="3"/>
  <c r="I155" i="3"/>
  <c r="I156" i="3"/>
  <c r="F51" i="3"/>
  <c r="L51" i="3"/>
  <c r="K51" i="3"/>
  <c r="J51" i="3"/>
  <c r="G12" i="3"/>
  <c r="D43" i="3"/>
  <c r="D44" i="3"/>
  <c r="D45" i="3"/>
  <c r="D46" i="3"/>
  <c r="D47" i="3"/>
  <c r="D48" i="3"/>
  <c r="D49" i="3"/>
  <c r="E43" i="3"/>
  <c r="E44" i="3"/>
  <c r="E45" i="3"/>
  <c r="E46" i="3"/>
  <c r="E47" i="3"/>
  <c r="E48" i="3"/>
  <c r="E49" i="3"/>
  <c r="F43" i="3"/>
  <c r="F44" i="3"/>
  <c r="F45" i="3"/>
  <c r="F46" i="3"/>
  <c r="F47" i="3"/>
  <c r="F48" i="3"/>
  <c r="F49" i="3"/>
  <c r="G43" i="3"/>
  <c r="G44" i="3"/>
  <c r="G45" i="3"/>
  <c r="G46" i="3"/>
  <c r="G47" i="3"/>
  <c r="G48" i="3"/>
  <c r="G49" i="3"/>
  <c r="H43" i="3"/>
  <c r="H44" i="3"/>
  <c r="H45" i="3"/>
  <c r="H46" i="3"/>
  <c r="H47" i="3"/>
  <c r="H48" i="3"/>
  <c r="H49" i="3"/>
  <c r="I43" i="3"/>
  <c r="I44" i="3"/>
  <c r="I45" i="3"/>
  <c r="I46" i="3"/>
  <c r="I47" i="3"/>
  <c r="I48" i="3"/>
  <c r="I49" i="3"/>
  <c r="J43" i="3"/>
  <c r="J44" i="3"/>
  <c r="J45" i="3"/>
  <c r="J46" i="3"/>
  <c r="J47" i="3"/>
  <c r="J48" i="3"/>
  <c r="J49" i="3"/>
  <c r="K43" i="3"/>
  <c r="K44" i="3"/>
  <c r="K45" i="3"/>
  <c r="K46" i="3"/>
  <c r="K47" i="3"/>
  <c r="K48" i="3"/>
  <c r="K49" i="3"/>
  <c r="L43" i="3"/>
  <c r="L44" i="3"/>
  <c r="L45" i="3"/>
  <c r="L46" i="3"/>
  <c r="L48" i="3"/>
  <c r="L49" i="3"/>
  <c r="G140" i="3"/>
  <c r="G129" i="3"/>
  <c r="G155" i="3"/>
  <c r="G156" i="3"/>
  <c r="G154" i="3"/>
  <c r="G153" i="3"/>
  <c r="G152" i="3"/>
  <c r="G151" i="3"/>
  <c r="G150" i="3"/>
  <c r="G149" i="3"/>
  <c r="G148" i="3"/>
  <c r="G147" i="3"/>
  <c r="G146" i="3"/>
  <c r="G145" i="3"/>
  <c r="G144" i="3"/>
  <c r="G143" i="3"/>
  <c r="G142" i="3"/>
  <c r="G141" i="3"/>
  <c r="G139" i="3"/>
  <c r="G138" i="3"/>
  <c r="G137" i="3"/>
  <c r="G136" i="3"/>
  <c r="G135" i="3"/>
  <c r="G134" i="3"/>
  <c r="G133" i="3"/>
  <c r="G132" i="3"/>
  <c r="G131" i="3"/>
  <c r="G130" i="3"/>
  <c r="I57" i="3"/>
  <c r="I81" i="3"/>
  <c r="D9" i="3"/>
  <c r="D8" i="3"/>
  <c r="D6" i="3"/>
  <c r="D5" i="3"/>
  <c r="D4" i="3"/>
  <c r="B101" i="3"/>
  <c r="B137" i="3" s="1"/>
  <c r="B120" i="3"/>
  <c r="B156" i="3" s="1"/>
  <c r="B119" i="3"/>
  <c r="B155" i="3" s="1"/>
  <c r="B118" i="3"/>
  <c r="B154" i="3" s="1"/>
  <c r="B117" i="3"/>
  <c r="B153" i="3" s="1"/>
  <c r="B116" i="3"/>
  <c r="B152" i="3" s="1"/>
  <c r="B115" i="3"/>
  <c r="B151" i="3" s="1"/>
  <c r="B114" i="3"/>
  <c r="B150" i="3" s="1"/>
  <c r="B113" i="3"/>
  <c r="B149" i="3" s="1"/>
  <c r="B112" i="3"/>
  <c r="B148" i="3" s="1"/>
  <c r="B111" i="3"/>
  <c r="B147" i="3" s="1"/>
  <c r="B110" i="3"/>
  <c r="B146" i="3" s="1"/>
  <c r="B109" i="3"/>
  <c r="B145" i="3" s="1"/>
  <c r="B108" i="3"/>
  <c r="B144" i="3" s="1"/>
  <c r="B107" i="3"/>
  <c r="B143" i="3" s="1"/>
  <c r="B106" i="3"/>
  <c r="B142" i="3" s="1"/>
  <c r="B105" i="3"/>
  <c r="B141" i="3" s="1"/>
  <c r="B104" i="3"/>
  <c r="B140" i="3" s="1"/>
  <c r="B103" i="3"/>
  <c r="B139" i="3" s="1"/>
  <c r="B102" i="3"/>
  <c r="B138" i="3" s="1"/>
  <c r="B100" i="3"/>
  <c r="B136" i="3" s="1"/>
  <c r="B99" i="3"/>
  <c r="B135" i="3" s="1"/>
  <c r="B98" i="3"/>
  <c r="B134" i="3" s="1"/>
  <c r="B97" i="3"/>
  <c r="B133" i="3" s="1"/>
  <c r="B96" i="3"/>
  <c r="B132" i="3" s="1"/>
  <c r="B95" i="3"/>
  <c r="B131" i="3" s="1"/>
  <c r="B94" i="3"/>
  <c r="B130" i="3" s="1"/>
  <c r="B93" i="3"/>
  <c r="B129" i="3" s="1"/>
  <c r="I84" i="3"/>
  <c r="I83" i="3"/>
  <c r="I82" i="3"/>
  <c r="I80" i="3"/>
  <c r="I79" i="3"/>
  <c r="I78" i="3"/>
  <c r="I77" i="3"/>
  <c r="I76" i="3"/>
  <c r="I75" i="3"/>
  <c r="I74" i="3"/>
  <c r="I73" i="3"/>
  <c r="I72" i="3"/>
  <c r="I71" i="3"/>
  <c r="I70" i="3"/>
  <c r="I69" i="3"/>
  <c r="I68" i="3"/>
  <c r="I67" i="3"/>
  <c r="I66" i="3"/>
  <c r="I65" i="3"/>
  <c r="I64" i="3"/>
  <c r="I63" i="3"/>
  <c r="I62" i="3"/>
  <c r="I61" i="3"/>
  <c r="I60" i="3"/>
  <c r="I59" i="3"/>
  <c r="I58" i="3"/>
  <c r="C10" i="3"/>
  <c r="C9" i="3"/>
  <c r="C8" i="3"/>
  <c r="C7" i="3"/>
  <c r="C5" i="3"/>
  <c r="C3" i="3" s="1"/>
  <c r="C20" i="3" l="1"/>
  <c r="G13" i="3"/>
  <c r="F42" i="3"/>
  <c r="C49" i="3"/>
  <c r="C43" i="3"/>
  <c r="D42" i="3"/>
  <c r="C46" i="3"/>
  <c r="C52" i="3"/>
  <c r="C44" i="3"/>
  <c r="C18" i="3"/>
  <c r="J42" i="3"/>
  <c r="E42" i="3"/>
  <c r="C47" i="3"/>
  <c r="C48" i="3"/>
  <c r="C45" i="3"/>
  <c r="I42" i="3"/>
  <c r="K42" i="3"/>
  <c r="G42" i="3"/>
  <c r="L42" i="3"/>
  <c r="H42" i="3"/>
  <c r="C42" i="3" l="1"/>
  <c r="C19" i="3"/>
  <c r="C21" i="3" s="1"/>
  <c r="C22" i="3" l="1"/>
  <c r="Q42" i="3"/>
</calcChain>
</file>

<file path=xl/sharedStrings.xml><?xml version="1.0" encoding="utf-8"?>
<sst xmlns="http://schemas.openxmlformats.org/spreadsheetml/2006/main" count="221" uniqueCount="138">
  <si>
    <t>Information</t>
  </si>
  <si>
    <t>Action</t>
  </si>
  <si>
    <t>Data point</t>
  </si>
  <si>
    <t>Description</t>
  </si>
  <si>
    <t>Format</t>
  </si>
  <si>
    <t>Asset Class</t>
  </si>
  <si>
    <t>Text</t>
  </si>
  <si>
    <t>Asset</t>
  </si>
  <si>
    <t>Asset type</t>
  </si>
  <si>
    <t>Comment</t>
  </si>
  <si>
    <t>Free text input cell for any comments in relation to the specific cost item/element (can be a whole paragraph)</t>
  </si>
  <si>
    <t>Construction start</t>
  </si>
  <si>
    <t>Construction completion</t>
  </si>
  <si>
    <t>Asset construction length</t>
  </si>
  <si>
    <t>Asset lifetime</t>
  </si>
  <si>
    <t>Contract type</t>
  </si>
  <si>
    <t>Number</t>
  </si>
  <si>
    <t>Formula</t>
  </si>
  <si>
    <t>Voltage (kV)</t>
  </si>
  <si>
    <t>Voltage or Voltage range of the asset</t>
  </si>
  <si>
    <t>Number/drop down list</t>
  </si>
  <si>
    <t>Capacity factor of the asset</t>
  </si>
  <si>
    <t>Total Element cost GBP</t>
  </si>
  <si>
    <t>Quantity</t>
  </si>
  <si>
    <t>Unit</t>
  </si>
  <si>
    <t>Units (km or #)</t>
  </si>
  <si>
    <t>Cable Total</t>
  </si>
  <si>
    <t>-</t>
  </si>
  <si>
    <t>Subsea Cable</t>
  </si>
  <si>
    <t>Underground Cable</t>
  </si>
  <si>
    <t>Overhead line</t>
  </si>
  <si>
    <t>AC gas insulated line</t>
  </si>
  <si>
    <t>Tunnel</t>
  </si>
  <si>
    <t>Substations</t>
  </si>
  <si>
    <t>Converters</t>
  </si>
  <si>
    <t>Project Total</t>
  </si>
  <si>
    <t>Decommissioning</t>
  </si>
  <si>
    <t>Total</t>
  </si>
  <si>
    <t>Variable Operational Costs (yearly)</t>
  </si>
  <si>
    <t>Construction Completion</t>
  </si>
  <si>
    <t>Project element</t>
  </si>
  <si>
    <t>Tunnel1</t>
  </si>
  <si>
    <t>Tunnel2</t>
  </si>
  <si>
    <t>Tunnel3</t>
  </si>
  <si>
    <t>Tunnel4</t>
  </si>
  <si>
    <t>Rating (MVA/MW)</t>
  </si>
  <si>
    <t>The number of years in which the asset is to be constructed</t>
  </si>
  <si>
    <t>Type of contract used for the particular cost item/element</t>
  </si>
  <si>
    <t>Cost of the particular cost element in original (nominal) GBP</t>
  </si>
  <si>
    <t>Formula calculating the "Cost per 1 unit of asset"</t>
  </si>
  <si>
    <t>Mid-life replacement</t>
  </si>
  <si>
    <t>Subsea cable 1</t>
  </si>
  <si>
    <t>Subsea cable 2</t>
  </si>
  <si>
    <t>Subsea cable 3</t>
  </si>
  <si>
    <t>Subsea cable 4</t>
  </si>
  <si>
    <t>Underground cable (direct-buried) 1</t>
  </si>
  <si>
    <t>Underground cable (direct-buried) 2</t>
  </si>
  <si>
    <t>Underground cable (direct-buried) 3</t>
  </si>
  <si>
    <t>Underground cable (direct-buried) 4</t>
  </si>
  <si>
    <t>AC overhead line 1</t>
  </si>
  <si>
    <t>AC overhead line 2</t>
  </si>
  <si>
    <t>AC overhead line 3</t>
  </si>
  <si>
    <t>AC overhead line 4</t>
  </si>
  <si>
    <t>AC gas insulated line 1</t>
  </si>
  <si>
    <t>AC gas insulated line 2</t>
  </si>
  <si>
    <t>AC gas insulated line 3</t>
  </si>
  <si>
    <t>AC gas insulated line 4</t>
  </si>
  <si>
    <t>HVDC Converter station 1</t>
  </si>
  <si>
    <t>HVDC Converter station 2</t>
  </si>
  <si>
    <t>HVDC Converter station 3</t>
  </si>
  <si>
    <t>HVDC Converter station 4</t>
  </si>
  <si>
    <t>Substation 1</t>
  </si>
  <si>
    <t>Substation 2</t>
  </si>
  <si>
    <t>Substation 3</t>
  </si>
  <si>
    <t>Substation 4</t>
  </si>
  <si>
    <t>Cost Type</t>
  </si>
  <si>
    <t>Capex</t>
  </si>
  <si>
    <t>Total Project cost</t>
  </si>
  <si>
    <t>Check</t>
  </si>
  <si>
    <t>Variable Operational Costs (lifetime)</t>
  </si>
  <si>
    <t>High Level Template - Instructions for developers</t>
  </si>
  <si>
    <t>Year (not incl. month)</t>
  </si>
  <si>
    <t>Opex</t>
  </si>
  <si>
    <t>Topic/issue</t>
  </si>
  <si>
    <t>Approach taken</t>
  </si>
  <si>
    <t>Explanation and justification</t>
  </si>
  <si>
    <t xml:space="preserve">Developers should provide full project costs (both GB and connecting country). These should not include  charges for connection to the electricity transmission system, which will be examined in the detailed template. These should also not include the cost of onshore reinforcement works which will be undertaken by the TSO in either country. Where costs are estimated, these should be indicated as such, with explanation given in the 'Explanation' tab. </t>
  </si>
  <si>
    <t xml:space="preserve">This high-level template will inform Ofgem’s initial project assessment (IPA). The purpose of the template is to give a clear view of the indicative total cost of the project. Developers should fill in the tables with as much detail as possible. 
We recognise that projects at the IPA stage will be at different stages of development and that developers may not have information on the final technical design of projects. It may therefore be better to complete the tables with indicative information. However, we encourage developers to include costs to as much accuracy as possible.
</t>
  </si>
  <si>
    <t>Major asset class. Example: Offshore cable, Converter, etc.</t>
  </si>
  <si>
    <t>Name of the project element. Example: Project element code, UK converter, EU converter, UK underground cable, etc.</t>
  </si>
  <si>
    <t>Overall Development Costs</t>
  </si>
  <si>
    <t>Non-Asset related Opex 1</t>
  </si>
  <si>
    <t>Non-Asset related Opex 2</t>
  </si>
  <si>
    <t>Non-Asset related Opex 3</t>
  </si>
  <si>
    <t>Non-Asset related Opex 4</t>
  </si>
  <si>
    <t>Overall Non-Asset related Opex</t>
  </si>
  <si>
    <t>Overall Development costs</t>
  </si>
  <si>
    <t>Overall Operational Cost</t>
  </si>
  <si>
    <t>Cap and Floor lifetime</t>
  </si>
  <si>
    <t>£m</t>
  </si>
  <si>
    <t>Technical asset information, manufacturer, diameter, etc.</t>
  </si>
  <si>
    <t>Technical asset lifetime</t>
  </si>
  <si>
    <t>Asset lifetime from a technical perspective, in years</t>
  </si>
  <si>
    <t>The year asset construction begins.</t>
  </si>
  <si>
    <t>The year asset construction will be finished.</t>
  </si>
  <si>
    <t xml:space="preserve">Quantity of units </t>
  </si>
  <si>
    <t>Cost per unit</t>
  </si>
  <si>
    <t>Total spend to date</t>
  </si>
  <si>
    <t>Please include project management, risk, fixed and variable build costs when populating the capex elements of Tables 3 and 4. Where these costs are not captured in the data provided in Tables 3 and 4, developers should provide a narrative on this in the 'Explanation' tab.</t>
  </si>
  <si>
    <t xml:space="preserve">Tab 'HL Submission Summary' contains 8 tables: Three tables automatically summarising information and three tables for project data input by developers. Developers should not format or populate the automatic tables or areas with greyed cells. In table 1 we have asked for an overview of total spend at IPA stage and table 2 requests an overview of anticipated spend at FPA stage. This will require manual population. </t>
  </si>
  <si>
    <t xml:space="preserve">Please populate Tables 3, 4 and 5. Tables 3 and 4 should include capex and development costs. Table 5 should include O&amp;M, replacement and decommissioning costs. Additional non-asset related opex can be added at the end of Table 5 and developers should indicate what these costs cover by changing the greyed text and adding information in the 'Explanation' tab. </t>
  </si>
  <si>
    <t>Offshore Platform 1</t>
  </si>
  <si>
    <t>Offshore Platform 2</t>
  </si>
  <si>
    <t>Offshore Platform 3</t>
  </si>
  <si>
    <t>Offshore Platform 4</t>
  </si>
  <si>
    <t>Offshore Platforms</t>
  </si>
  <si>
    <t>Project Capex Summary (2021/22 prices)</t>
  </si>
  <si>
    <t>Total project cost breakdown (2021/22 prices)</t>
  </si>
  <si>
    <t>Table 1: Total project spend at IPA stage (2021/22 prices)</t>
  </si>
  <si>
    <t>Table 2: Total project spend expected at FPA stage (2021/22 prices)</t>
  </si>
  <si>
    <t>Project spend profile (2021/22 prices)</t>
  </si>
  <si>
    <t>Table 3: Project Capex costs (2021/22 prices)</t>
  </si>
  <si>
    <t>Table 4: Project Capex spend profile (2021/22 prices)</t>
  </si>
  <si>
    <t>Costs in this high-level template should be included in GBP (£). Where costs are incurred in different currencies the exchange rate used should be clearly signalled in the 'Explanation' tab. Costs should be provided excluding Value Added Tax (VAT).</t>
  </si>
  <si>
    <t>Assets subclass. Example: Onshore HVDC, Offshore HVDC, Onshore AC, Offshore AC, etc.</t>
  </si>
  <si>
    <t>Blue Cells</t>
  </si>
  <si>
    <t>Grey calls</t>
  </si>
  <si>
    <t>Grey Pattern Cells</t>
  </si>
  <si>
    <t>White cells</t>
  </si>
  <si>
    <t>Table Completion Key</t>
  </si>
  <si>
    <t>Please refer to the 'Data Point Legend' tab for guidance on definitions and formats of the table headers, and a key for completing the tables.</t>
  </si>
  <si>
    <t>Developer to complete (as relevant)</t>
  </si>
  <si>
    <t>blank cells - not expected to have data</t>
  </si>
  <si>
    <t>Auto-populated from within the same table</t>
  </si>
  <si>
    <t>Auto-populated from other tables - found in summary tables</t>
  </si>
  <si>
    <t>Table 5: Project Operational, Maintenance and Decommissioning costs  (2021/22 prices)</t>
  </si>
  <si>
    <t>Please populate a new row for every new section of the same asset class. For example, each section of buried cable (if some cable is buried in GB and some buried in the connecting country) should be recorded in a separate row. Rows should be left blank where developers have less than 4 sections per asset class. Developers may add rows if they have more than 4 sections per asset class. If rows are added to Table 3 we expect equivalent rows should be added to Table 4.  Get in touch in the first instance if you believe you require major structural changes to any part of template.</t>
  </si>
  <si>
    <t>This template is to be completed as part of IPA submissions for Third Cap and Floor Window, and Multi-Purpose Interconnector (MPI) Pilot submissions.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</si>
</sst>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_-[$€-2]* #,##0.00_-;\-[$€-2]* #,##0.00_-;_-[$€-2]* &quot;-&quot;??_-"/>
    <numFmt numFmtId="165" formatCode="[$-809]d\ mmmm\ yyyy;@"/>
    <numFmt numFmtId="166" formatCode="#,##0.0_);\(#,##0.0\);\-_)"/>
  </numFmts>
  <fonts count="22">
    <font>
      <sz val="12"/>
      <color theme="1"/>
      <name val="Calibri"/>
      <family val="2"/>
      <scheme val="minor"/>
    </font>
    <font>
      <sz val="12"/>
      <color theme="1"/>
      <name val="Calibri"/>
      <family val="2"/>
      <scheme val="minor"/>
    </font>
    <font>
      <b/>
      <sz val="12"/>
      <color theme="1"/>
      <name val="Calibri"/>
      <family val="2"/>
      <scheme val="minor"/>
    </font>
    <font>
      <b/>
      <sz val="10"/>
      <color theme="1"/>
      <name val="Verdana"/>
      <family val="2"/>
    </font>
    <font>
      <sz val="11"/>
      <color theme="1"/>
      <name val="Arial,Bold"/>
    </font>
    <font>
      <b/>
      <sz val="10"/>
      <color indexed="18"/>
      <name val="Arial"/>
      <family val="2"/>
    </font>
    <font>
      <sz val="11"/>
      <name val="CG Omega"/>
      <family val="2"/>
    </font>
    <font>
      <sz val="10"/>
      <color theme="1"/>
      <name val="Verdana"/>
      <family val="2"/>
    </font>
    <font>
      <sz val="10"/>
      <name val="Arial"/>
      <family val="2"/>
    </font>
    <font>
      <sz val="10"/>
      <name val="Verdana"/>
      <family val="2"/>
    </font>
    <font>
      <u/>
      <sz val="12"/>
      <color theme="10"/>
      <name val="Calibri"/>
      <family val="2"/>
      <scheme val="minor"/>
    </font>
    <font>
      <u/>
      <sz val="12"/>
      <color theme="11"/>
      <name val="Calibri"/>
      <family val="2"/>
      <scheme val="minor"/>
    </font>
    <font>
      <b/>
      <sz val="12"/>
      <color rgb="FF000000"/>
      <name val="Calibri"/>
      <family val="2"/>
    </font>
    <font>
      <b/>
      <sz val="10"/>
      <color rgb="FF000000"/>
      <name val="Verdana"/>
      <family val="2"/>
    </font>
    <font>
      <sz val="12"/>
      <color rgb="FF000000"/>
      <name val="Calibri"/>
      <family val="2"/>
    </font>
    <font>
      <sz val="11"/>
      <color rgb="FF000000"/>
      <name val="Arial,Bold"/>
    </font>
    <font>
      <b/>
      <sz val="14"/>
      <color theme="1"/>
      <name val="Calibri"/>
      <family val="2"/>
      <scheme val="minor"/>
    </font>
    <font>
      <b/>
      <sz val="12"/>
      <color rgb="FFFF0000"/>
      <name val="Calibri"/>
      <family val="2"/>
      <scheme val="minor"/>
    </font>
    <font>
      <b/>
      <sz val="12"/>
      <color theme="0" tint="-0.34998626667073579"/>
      <name val="Calibri"/>
      <family val="2"/>
      <scheme val="minor"/>
    </font>
    <font>
      <sz val="8"/>
      <name val="Calibri"/>
      <family val="2"/>
      <scheme val="minor"/>
    </font>
    <font>
      <sz val="12"/>
      <name val="Calibri"/>
      <family val="2"/>
      <scheme val="minor"/>
    </font>
    <font>
      <sz val="10"/>
      <color rgb="FF000000"/>
      <name val="Verdana"/>
      <family val="2"/>
    </font>
  </fonts>
  <fills count="15">
    <fill>
      <patternFill patternType="none"/>
    </fill>
    <fill>
      <patternFill patternType="gray125"/>
    </fill>
    <fill>
      <patternFill patternType="solid">
        <fgColor rgb="FF00B050"/>
        <bgColor indexed="64"/>
      </patternFill>
    </fill>
    <fill>
      <patternFill patternType="solid">
        <fgColor rgb="FFCCFFCC"/>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538DD5"/>
        <bgColor indexed="64"/>
      </patternFill>
    </fill>
    <fill>
      <patternFill patternType="solid">
        <fgColor rgb="FFD9D9D9"/>
        <bgColor indexed="64"/>
      </patternFill>
    </fill>
    <fill>
      <patternFill patternType="solid">
        <fgColor theme="0" tint="-0.249977111117893"/>
        <bgColor indexed="64"/>
      </patternFill>
    </fill>
    <fill>
      <patternFill patternType="lightUp">
        <fgColor theme="0" tint="-0.24994659260841701"/>
        <bgColor indexed="65"/>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rgb="FF000000"/>
      </right>
      <top style="medium">
        <color auto="1"/>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medium">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right/>
      <top/>
      <bottom style="medium">
        <color indexed="1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indexed="64"/>
      </top>
      <bottom style="medium">
        <color indexed="64"/>
      </bottom>
      <diagonal/>
    </border>
    <border>
      <left/>
      <right style="thin">
        <color auto="1"/>
      </right>
      <top style="thin">
        <color auto="1"/>
      </top>
      <bottom/>
      <diagonal/>
    </border>
    <border>
      <left style="medium">
        <color indexed="64"/>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style="thin">
        <color auto="1"/>
      </right>
      <top style="medium">
        <color indexed="64"/>
      </top>
      <bottom style="thin">
        <color auto="1"/>
      </bottom>
      <diagonal/>
    </border>
    <border>
      <left style="thin">
        <color auto="1"/>
      </left>
      <right style="medium">
        <color auto="1"/>
      </right>
      <top style="medium">
        <color auto="1"/>
      </top>
      <bottom/>
      <diagonal/>
    </border>
    <border>
      <left style="thin">
        <color auto="1"/>
      </left>
      <right style="thin">
        <color rgb="FF000000"/>
      </right>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auto="1"/>
      </left>
      <right style="medium">
        <color auto="1"/>
      </right>
      <top style="thin">
        <color auto="1"/>
      </top>
      <bottom/>
      <diagonal/>
    </border>
    <border>
      <left style="thin">
        <color auto="1"/>
      </left>
      <right style="thin">
        <color rgb="FF000000"/>
      </right>
      <top/>
      <bottom/>
      <diagonal/>
    </border>
    <border>
      <left style="thin">
        <color auto="1"/>
      </left>
      <right style="medium">
        <color indexed="64"/>
      </right>
      <top/>
      <bottom/>
      <diagonal/>
    </border>
    <border>
      <left style="thin">
        <color auto="1"/>
      </left>
      <right style="thin">
        <color rgb="FF000000"/>
      </right>
      <top style="medium">
        <color indexed="64"/>
      </top>
      <bottom style="medium">
        <color indexed="64"/>
      </bottom>
      <diagonal/>
    </border>
    <border>
      <left style="thin">
        <color auto="1"/>
      </left>
      <right/>
      <top style="medium">
        <color auto="1"/>
      </top>
      <bottom style="thin">
        <color auto="1"/>
      </bottom>
      <diagonal/>
    </border>
    <border>
      <left style="thin">
        <color auto="1"/>
      </left>
      <right/>
      <top/>
      <bottom/>
      <diagonal/>
    </border>
    <border>
      <left style="thin">
        <color auto="1"/>
      </left>
      <right/>
      <top/>
      <bottom style="medium">
        <color auto="1"/>
      </bottom>
      <diagonal/>
    </border>
    <border>
      <left style="medium">
        <color auto="1"/>
      </left>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medium">
        <color auto="1"/>
      </left>
      <right/>
      <top style="thin">
        <color auto="1"/>
      </top>
      <bottom/>
      <diagonal/>
    </border>
    <border>
      <left/>
      <right/>
      <top style="medium">
        <color indexed="64"/>
      </top>
      <bottom style="medium">
        <color indexed="64"/>
      </bottom>
      <diagonal/>
    </border>
  </borders>
  <cellStyleXfs count="18">
    <xf numFmtId="0" fontId="0" fillId="0" borderId="0"/>
    <xf numFmtId="0" fontId="5" fillId="0" borderId="24" applyNumberFormat="0" applyFill="0" applyProtection="0">
      <alignment horizontal="center"/>
    </xf>
    <xf numFmtId="0" fontId="6" fillId="0" borderId="0"/>
    <xf numFmtId="164" fontId="6" fillId="0" borderId="0"/>
    <xf numFmtId="164" fontId="7" fillId="0" borderId="0"/>
    <xf numFmtId="0" fontId="8" fillId="0" borderId="0"/>
    <xf numFmtId="0" fontId="7" fillId="0" borderId="0"/>
    <xf numFmtId="0" fontId="1" fillId="0" borderId="0"/>
    <xf numFmtId="164" fontId="8" fillId="0" borderId="0"/>
    <xf numFmtId="164" fontId="9" fillId="0" borderId="0"/>
    <xf numFmtId="0" fontId="9" fillId="0" borderId="0"/>
    <xf numFmtId="0" fontId="7" fillId="0" borderId="0"/>
    <xf numFmtId="165" fontId="7" fillId="0" borderId="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67">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xf>
    <xf numFmtId="0" fontId="2" fillId="0" borderId="0" xfId="0" applyFont="1" applyAlignment="1">
      <alignment horizontal="center" vertical="center" wrapText="1"/>
    </xf>
    <xf numFmtId="0" fontId="3" fillId="2"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0" borderId="0" xfId="0" applyFont="1" applyAlignment="1">
      <alignment horizontal="center" vertical="center"/>
    </xf>
    <xf numFmtId="0" fontId="2" fillId="8" borderId="6" xfId="0" applyFont="1" applyFill="1" applyBorder="1"/>
    <xf numFmtId="0" fontId="0" fillId="7" borderId="7" xfId="0" applyFill="1" applyBorder="1" applyAlignment="1">
      <alignment horizontal="center" vertical="center"/>
    </xf>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0" fillId="7" borderId="1" xfId="0" applyFill="1" applyBorder="1" applyAlignment="1">
      <alignment horizontal="center" vertical="center"/>
    </xf>
    <xf numFmtId="0" fontId="0" fillId="7" borderId="11" xfId="0" applyFill="1" applyBorder="1" applyAlignment="1">
      <alignment horizontal="center" vertical="center"/>
    </xf>
    <xf numFmtId="0" fontId="2" fillId="8" borderId="10" xfId="0" applyFont="1" applyFill="1" applyBorder="1"/>
    <xf numFmtId="0" fontId="2" fillId="7" borderId="1" xfId="0" applyFont="1" applyFill="1" applyBorder="1" applyAlignment="1">
      <alignment horizontal="center" vertical="center"/>
    </xf>
    <xf numFmtId="0" fontId="2" fillId="7" borderId="11" xfId="0" applyFont="1" applyFill="1" applyBorder="1" applyAlignment="1">
      <alignment horizontal="center" vertical="center"/>
    </xf>
    <xf numFmtId="0" fontId="2" fillId="8" borderId="12" xfId="0" applyFont="1" applyFill="1" applyBorder="1"/>
    <xf numFmtId="0" fontId="2" fillId="8" borderId="15" xfId="0" applyFont="1" applyFill="1" applyBorder="1"/>
    <xf numFmtId="0" fontId="2" fillId="8" borderId="16" xfId="0" applyFont="1" applyFill="1" applyBorder="1" applyAlignment="1">
      <alignment horizontal="center" vertical="center" wrapText="1"/>
    </xf>
    <xf numFmtId="0" fontId="2" fillId="0" borderId="0" xfId="0" applyFont="1" applyFill="1" applyBorder="1"/>
    <xf numFmtId="0" fontId="3" fillId="2" borderId="5" xfId="0" applyFont="1" applyFill="1" applyBorder="1" applyAlignment="1">
      <alignment horizontal="center" vertical="center" wrapText="1"/>
    </xf>
    <xf numFmtId="0" fontId="4" fillId="9" borderId="19" xfId="0" applyFont="1" applyFill="1" applyBorder="1" applyAlignment="1">
      <alignment vertical="center"/>
    </xf>
    <xf numFmtId="0" fontId="4" fillId="6" borderId="19" xfId="0" applyFont="1" applyFill="1" applyBorder="1" applyAlignment="1">
      <alignment vertical="center"/>
    </xf>
    <xf numFmtId="0" fontId="4" fillId="9" borderId="20" xfId="0" applyFont="1" applyFill="1" applyBorder="1" applyAlignment="1">
      <alignment vertical="center"/>
    </xf>
    <xf numFmtId="0" fontId="4" fillId="6" borderId="20" xfId="0" applyFont="1" applyFill="1" applyBorder="1" applyAlignment="1">
      <alignment vertical="center"/>
    </xf>
    <xf numFmtId="0" fontId="4" fillId="9" borderId="21" xfId="0" applyFont="1" applyFill="1" applyBorder="1" applyAlignment="1">
      <alignment vertical="center"/>
    </xf>
    <xf numFmtId="0" fontId="4" fillId="6" borderId="21" xfId="0" applyFont="1" applyFill="1" applyBorder="1" applyAlignment="1">
      <alignment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2" fillId="11" borderId="16" xfId="0" applyFont="1" applyFill="1" applyBorder="1" applyAlignment="1">
      <alignment horizontal="center" vertical="center"/>
    </xf>
    <xf numFmtId="0" fontId="12" fillId="11" borderId="25" xfId="0" applyFont="1" applyFill="1" applyBorder="1" applyAlignment="1">
      <alignment horizontal="center" vertical="center" wrapText="1"/>
    </xf>
    <xf numFmtId="0" fontId="12" fillId="11" borderId="25" xfId="0" applyFont="1" applyFill="1" applyBorder="1" applyAlignment="1">
      <alignment horizontal="center" vertical="center"/>
    </xf>
    <xf numFmtId="0" fontId="13" fillId="2" borderId="18" xfId="0" applyFont="1" applyFill="1" applyBorder="1" applyAlignment="1">
      <alignment horizontal="center" vertical="center" wrapText="1"/>
    </xf>
    <xf numFmtId="0" fontId="14" fillId="0" borderId="26" xfId="0" applyFont="1" applyBorder="1" applyAlignment="1">
      <alignment horizontal="center" vertical="center" wrapText="1"/>
    </xf>
    <xf numFmtId="0" fontId="15" fillId="3"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4" fillId="0" borderId="28" xfId="0" applyFont="1" applyBorder="1" applyAlignment="1">
      <alignment horizontal="center" vertical="center" wrapText="1"/>
    </xf>
    <xf numFmtId="0" fontId="15" fillId="3" borderId="2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4" fillId="12" borderId="28" xfId="0" applyFont="1" applyFill="1" applyBorder="1" applyAlignment="1">
      <alignment horizontal="center" vertical="center" wrapText="1"/>
    </xf>
    <xf numFmtId="0" fontId="4" fillId="6" borderId="9" xfId="0" applyFont="1" applyFill="1" applyBorder="1" applyAlignment="1">
      <alignment vertical="center"/>
    </xf>
    <xf numFmtId="0" fontId="4" fillId="6" borderId="22" xfId="0" applyFont="1" applyFill="1" applyBorder="1" applyAlignment="1">
      <alignment vertical="center"/>
    </xf>
    <xf numFmtId="0" fontId="4" fillId="6" borderId="23" xfId="0" applyFont="1" applyFill="1" applyBorder="1" applyAlignment="1">
      <alignment vertical="center"/>
    </xf>
    <xf numFmtId="0" fontId="0" fillId="7" borderId="30" xfId="0" applyFill="1" applyBorder="1" applyAlignment="1">
      <alignment horizontal="center" vertical="center"/>
    </xf>
    <xf numFmtId="0" fontId="3" fillId="8" borderId="33" xfId="0" applyFont="1" applyFill="1" applyBorder="1" applyAlignment="1">
      <alignment horizontal="center" vertical="center" wrapText="1"/>
    </xf>
    <xf numFmtId="0" fontId="0" fillId="7" borderId="2" xfId="0" applyFill="1" applyBorder="1" applyAlignment="1">
      <alignment horizontal="center" vertical="center"/>
    </xf>
    <xf numFmtId="0" fontId="0" fillId="7" borderId="34" xfId="0" applyFill="1" applyBorder="1" applyAlignment="1">
      <alignment horizontal="center" vertical="center"/>
    </xf>
    <xf numFmtId="0" fontId="3" fillId="2" borderId="36" xfId="0" applyFont="1" applyFill="1" applyBorder="1" applyAlignment="1">
      <alignment horizontal="center" vertical="center" wrapText="1"/>
    </xf>
    <xf numFmtId="0" fontId="4" fillId="9" borderId="1" xfId="0" applyFont="1" applyFill="1" applyBorder="1" applyAlignment="1">
      <alignment vertical="center"/>
    </xf>
    <xf numFmtId="0" fontId="4" fillId="6" borderId="1" xfId="0" applyFont="1" applyFill="1" applyBorder="1" applyAlignment="1">
      <alignment vertical="center"/>
    </xf>
    <xf numFmtId="0" fontId="2" fillId="8" borderId="38" xfId="0" applyFont="1" applyFill="1" applyBorder="1"/>
    <xf numFmtId="0" fontId="4" fillId="9" borderId="8" xfId="0" applyFont="1" applyFill="1" applyBorder="1" applyAlignment="1">
      <alignment vertical="center"/>
    </xf>
    <xf numFmtId="0" fontId="4" fillId="6" borderId="8" xfId="0" applyFont="1" applyFill="1" applyBorder="1" applyAlignment="1">
      <alignment vertical="center"/>
    </xf>
    <xf numFmtId="0" fontId="2" fillId="8" borderId="7" xfId="0" applyFont="1" applyFill="1" applyBorder="1"/>
    <xf numFmtId="0" fontId="4" fillId="6" borderId="11" xfId="0" applyFont="1" applyFill="1" applyBorder="1" applyAlignment="1">
      <alignment vertical="center"/>
    </xf>
    <xf numFmtId="0" fontId="2" fillId="8" borderId="17" xfId="0" applyFont="1" applyFill="1" applyBorder="1"/>
    <xf numFmtId="0" fontId="4" fillId="9" borderId="13" xfId="0" applyFont="1" applyFill="1" applyBorder="1" applyAlignment="1">
      <alignment vertical="center"/>
    </xf>
    <xf numFmtId="0" fontId="4" fillId="6" borderId="13" xfId="0" applyFont="1" applyFill="1" applyBorder="1" applyAlignment="1">
      <alignment vertical="center"/>
    </xf>
    <xf numFmtId="0" fontId="4" fillId="6" borderId="14" xfId="0" applyFont="1" applyFill="1" applyBorder="1" applyAlignment="1">
      <alignment vertical="center"/>
    </xf>
    <xf numFmtId="0" fontId="3" fillId="4" borderId="37"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 fillId="8" borderId="35" xfId="0" applyFont="1" applyFill="1" applyBorder="1"/>
    <xf numFmtId="0" fontId="4" fillId="9" borderId="31" xfId="0" applyFont="1" applyFill="1" applyBorder="1" applyAlignment="1">
      <alignment vertical="center"/>
    </xf>
    <xf numFmtId="0" fontId="4" fillId="6" borderId="31" xfId="0" applyFont="1" applyFill="1" applyBorder="1" applyAlignment="1">
      <alignment vertical="center"/>
    </xf>
    <xf numFmtId="0" fontId="4" fillId="9" borderId="40" xfId="0" applyFont="1" applyFill="1" applyBorder="1" applyAlignment="1">
      <alignment vertical="center"/>
    </xf>
    <xf numFmtId="0" fontId="4" fillId="6" borderId="40" xfId="0" applyFont="1" applyFill="1" applyBorder="1" applyAlignment="1">
      <alignment vertical="center"/>
    </xf>
    <xf numFmtId="0" fontId="4" fillId="6" borderId="41" xfId="0" applyFont="1" applyFill="1" applyBorder="1" applyAlignment="1">
      <alignment vertical="center"/>
    </xf>
    <xf numFmtId="8" fontId="3" fillId="4" borderId="39" xfId="0" quotePrefix="1" applyNumberFormat="1" applyFont="1" applyFill="1" applyBorder="1" applyAlignment="1">
      <alignment horizontal="center" vertical="center" wrapText="1"/>
    </xf>
    <xf numFmtId="0" fontId="4" fillId="13" borderId="14" xfId="0" applyFont="1" applyFill="1" applyBorder="1" applyAlignment="1">
      <alignment vertical="center"/>
    </xf>
    <xf numFmtId="0" fontId="16" fillId="0" borderId="0" xfId="0" applyFont="1" applyAlignment="1">
      <alignment wrapText="1"/>
    </xf>
    <xf numFmtId="0" fontId="17" fillId="0" borderId="0" xfId="0" applyFont="1"/>
    <xf numFmtId="0" fontId="0" fillId="0" borderId="1" xfId="0" applyBorder="1"/>
    <xf numFmtId="0" fontId="0" fillId="0" borderId="30" xfId="0" applyBorder="1"/>
    <xf numFmtId="0" fontId="0" fillId="0" borderId="43" xfId="0" applyBorder="1"/>
    <xf numFmtId="0" fontId="0" fillId="0" borderId="32" xfId="0" applyBorder="1"/>
    <xf numFmtId="0" fontId="0" fillId="0" borderId="31" xfId="0" applyBorder="1"/>
    <xf numFmtId="0" fontId="0" fillId="0" borderId="44" xfId="0" applyBorder="1"/>
    <xf numFmtId="0" fontId="0" fillId="0" borderId="34" xfId="0" applyBorder="1"/>
    <xf numFmtId="0" fontId="0" fillId="0" borderId="2" xfId="0" applyBorder="1"/>
    <xf numFmtId="0" fontId="0" fillId="0" borderId="45" xfId="0" applyBorder="1"/>
    <xf numFmtId="0" fontId="0" fillId="0" borderId="0" xfId="0" applyBorder="1"/>
    <xf numFmtId="0" fontId="0" fillId="0" borderId="0" xfId="0" applyBorder="1" applyAlignment="1">
      <alignment vertical="center" wrapText="1"/>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40" xfId="0" applyFont="1" applyFill="1" applyBorder="1" applyAlignment="1">
      <alignment vertical="center"/>
    </xf>
    <xf numFmtId="0" fontId="3" fillId="8" borderId="36"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0" fillId="7" borderId="38" xfId="0" applyFill="1" applyBorder="1" applyAlignment="1">
      <alignment horizontal="center" vertical="center"/>
    </xf>
    <xf numFmtId="0" fontId="0" fillId="7" borderId="46" xfId="0" applyFill="1" applyBorder="1" applyAlignment="1">
      <alignment horizontal="center" vertical="center"/>
    </xf>
    <xf numFmtId="0" fontId="2" fillId="8" borderId="47" xfId="0" applyFont="1" applyFill="1" applyBorder="1"/>
    <xf numFmtId="0" fontId="0" fillId="8" borderId="48" xfId="0" applyFill="1" applyBorder="1" applyAlignment="1">
      <alignment horizontal="center" vertical="center"/>
    </xf>
    <xf numFmtId="0" fontId="2" fillId="8" borderId="48" xfId="0" applyFont="1" applyFill="1" applyBorder="1"/>
    <xf numFmtId="0" fontId="2" fillId="8" borderId="50" xfId="0" applyFont="1" applyFill="1" applyBorder="1"/>
    <xf numFmtId="0" fontId="2" fillId="7" borderId="2" xfId="0" applyFont="1" applyFill="1" applyBorder="1" applyAlignment="1">
      <alignment horizontal="center" vertical="center"/>
    </xf>
    <xf numFmtId="0" fontId="2" fillId="7" borderId="51" xfId="0" applyFont="1" applyFill="1" applyBorder="1" applyAlignment="1">
      <alignment horizontal="center" vertical="center"/>
    </xf>
    <xf numFmtId="0" fontId="4" fillId="9" borderId="52" xfId="0" applyFont="1" applyFill="1" applyBorder="1" applyAlignment="1">
      <alignment vertical="center"/>
    </xf>
    <xf numFmtId="0" fontId="4" fillId="6" borderId="52" xfId="0" applyFont="1" applyFill="1" applyBorder="1" applyAlignment="1">
      <alignment vertical="center"/>
    </xf>
    <xf numFmtId="0" fontId="2" fillId="8" borderId="5" xfId="0" applyFont="1" applyFill="1" applyBorder="1"/>
    <xf numFmtId="0" fontId="4" fillId="9" borderId="3" xfId="0" applyFont="1" applyFill="1" applyBorder="1" applyAlignment="1">
      <alignmen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3" fillId="4" borderId="4" xfId="0" applyFont="1" applyFill="1" applyBorder="1" applyAlignment="1">
      <alignment horizontal="center" vertical="center" wrapText="1"/>
    </xf>
    <xf numFmtId="0" fontId="4" fillId="6" borderId="53" xfId="0" applyFont="1" applyFill="1" applyBorder="1" applyAlignment="1">
      <alignment vertical="center"/>
    </xf>
    <xf numFmtId="0" fontId="4" fillId="6" borderId="54" xfId="0" applyFont="1" applyFill="1" applyBorder="1" applyAlignment="1">
      <alignment vertical="center"/>
    </xf>
    <xf numFmtId="0" fontId="0" fillId="7" borderId="8" xfId="0" applyFill="1" applyBorder="1" applyAlignment="1">
      <alignment horizontal="center" vertical="center"/>
    </xf>
    <xf numFmtId="0" fontId="0" fillId="7" borderId="43" xfId="0" applyFill="1" applyBorder="1" applyAlignment="1">
      <alignment horizontal="center" vertical="center"/>
    </xf>
    <xf numFmtId="0" fontId="0" fillId="7" borderId="55" xfId="0" applyFill="1" applyBorder="1" applyAlignment="1">
      <alignment horizontal="center" vertical="center"/>
    </xf>
    <xf numFmtId="0" fontId="0" fillId="7" borderId="45" xfId="0" applyFill="1" applyBorder="1" applyAlignment="1">
      <alignment horizontal="center" vertical="center"/>
    </xf>
    <xf numFmtId="0" fontId="4" fillId="6" borderId="8"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40" xfId="0" applyFont="1" applyFill="1" applyBorder="1" applyAlignment="1">
      <alignment horizontal="center" vertical="center"/>
    </xf>
    <xf numFmtId="0" fontId="18" fillId="0" borderId="6" xfId="0" applyFont="1" applyFill="1" applyBorder="1"/>
    <xf numFmtId="0" fontId="18" fillId="0" borderId="10" xfId="0" applyFont="1" applyFill="1" applyBorder="1"/>
    <xf numFmtId="0" fontId="18" fillId="0" borderId="12" xfId="0" applyFont="1" applyFill="1" applyBorder="1"/>
    <xf numFmtId="0" fontId="4" fillId="0" borderId="0" xfId="0" applyFont="1" applyFill="1" applyBorder="1" applyAlignment="1">
      <alignment vertical="center"/>
    </xf>
    <xf numFmtId="0" fontId="0" fillId="0" borderId="1" xfId="0" applyBorder="1" applyAlignment="1">
      <alignment vertical="top" wrapText="1"/>
    </xf>
    <xf numFmtId="0" fontId="4" fillId="9" borderId="11" xfId="0" applyFont="1" applyFill="1" applyBorder="1" applyAlignment="1">
      <alignment vertical="center"/>
    </xf>
    <xf numFmtId="0" fontId="4" fillId="9" borderId="57" xfId="0" applyFont="1" applyFill="1" applyBorder="1" applyAlignment="1">
      <alignment vertical="center"/>
    </xf>
    <xf numFmtId="0" fontId="4" fillId="9" borderId="55" xfId="0" applyFont="1" applyFill="1" applyBorder="1" applyAlignment="1">
      <alignment vertical="center"/>
    </xf>
    <xf numFmtId="0" fontId="4" fillId="9" borderId="56" xfId="0" applyFont="1" applyFill="1" applyBorder="1" applyAlignment="1">
      <alignment vertical="center"/>
    </xf>
    <xf numFmtId="0" fontId="4" fillId="9" borderId="43" xfId="0" applyFont="1" applyFill="1" applyBorder="1" applyAlignment="1">
      <alignment vertical="center"/>
    </xf>
    <xf numFmtId="0" fontId="2" fillId="8" borderId="58" xfId="0" applyFont="1" applyFill="1" applyBorder="1"/>
    <xf numFmtId="0" fontId="4" fillId="9" borderId="44" xfId="0" applyFont="1" applyFill="1" applyBorder="1" applyAlignment="1">
      <alignment vertical="center"/>
    </xf>
    <xf numFmtId="0" fontId="4" fillId="6" borderId="52"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7" borderId="59" xfId="0" applyFill="1" applyBorder="1" applyAlignment="1">
      <alignment horizontal="center" vertical="center"/>
    </xf>
    <xf numFmtId="166" fontId="20" fillId="14" borderId="3" xfId="0" applyNumberFormat="1" applyFont="1" applyFill="1" applyBorder="1" applyAlignment="1">
      <alignment horizontal="center" vertical="center"/>
    </xf>
    <xf numFmtId="166" fontId="20" fillId="14" borderId="10" xfId="0" applyNumberFormat="1" applyFont="1" applyFill="1" applyBorder="1" applyAlignment="1">
      <alignment horizontal="center" vertical="center"/>
    </xf>
    <xf numFmtId="166" fontId="20" fillId="14" borderId="11" xfId="0" applyNumberFormat="1" applyFont="1" applyFill="1" applyBorder="1" applyAlignment="1">
      <alignment horizontal="center" vertical="center"/>
    </xf>
    <xf numFmtId="166" fontId="20" fillId="14" borderId="1" xfId="0" applyNumberFormat="1" applyFont="1" applyFill="1" applyBorder="1" applyAlignment="1">
      <alignment horizontal="center" vertical="center"/>
    </xf>
    <xf numFmtId="166" fontId="20" fillId="14" borderId="15" xfId="0" applyNumberFormat="1" applyFont="1" applyFill="1" applyBorder="1" applyAlignment="1">
      <alignment horizontal="center" vertical="center"/>
    </xf>
    <xf numFmtId="166" fontId="20" fillId="14" borderId="4" xfId="0" applyNumberFormat="1" applyFont="1" applyFill="1" applyBorder="1" applyAlignment="1">
      <alignment horizontal="center" vertical="center"/>
    </xf>
    <xf numFmtId="166" fontId="20" fillId="14" borderId="61" xfId="0" applyNumberFormat="1" applyFont="1" applyFill="1" applyBorder="1" applyAlignment="1">
      <alignment horizontal="center" vertical="center"/>
    </xf>
    <xf numFmtId="166" fontId="20" fillId="14" borderId="2" xfId="0" applyNumberFormat="1" applyFont="1" applyFill="1" applyBorder="1" applyAlignment="1">
      <alignment horizontal="center" vertical="center"/>
    </xf>
    <xf numFmtId="0" fontId="3" fillId="8" borderId="62" xfId="0" applyFont="1" applyFill="1" applyBorder="1" applyAlignment="1">
      <alignment horizontal="center" vertical="center" wrapText="1"/>
    </xf>
    <xf numFmtId="166" fontId="20" fillId="14" borderId="45" xfId="0" applyNumberFormat="1" applyFont="1" applyFill="1" applyBorder="1" applyAlignment="1">
      <alignment horizontal="center" vertical="center"/>
    </xf>
    <xf numFmtId="0" fontId="2" fillId="7" borderId="15"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60"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48" xfId="0" applyFont="1" applyFill="1" applyBorder="1" applyAlignment="1">
      <alignment horizontal="center" vertical="center"/>
    </xf>
    <xf numFmtId="0" fontId="2" fillId="7" borderId="49" xfId="0" applyFont="1" applyFill="1" applyBorder="1" applyAlignment="1">
      <alignment horizontal="center" vertical="center"/>
    </xf>
    <xf numFmtId="0" fontId="0" fillId="7" borderId="5" xfId="0" applyFill="1" applyBorder="1" applyAlignment="1">
      <alignment horizontal="center" vertical="center"/>
    </xf>
    <xf numFmtId="0" fontId="0" fillId="7" borderId="33" xfId="0" applyFill="1" applyBorder="1" applyAlignment="1">
      <alignment horizontal="center" vertical="center"/>
    </xf>
    <xf numFmtId="0" fontId="0" fillId="7" borderId="26" xfId="0" applyFill="1" applyBorder="1" applyAlignment="1">
      <alignment horizontal="center" vertical="center"/>
    </xf>
    <xf numFmtId="0" fontId="21" fillId="0" borderId="15" xfId="0" applyFont="1" applyFill="1" applyBorder="1" applyAlignment="1">
      <alignment horizontal="center" vertical="center" wrapText="1"/>
    </xf>
    <xf numFmtId="0" fontId="0" fillId="7" borderId="15" xfId="0" applyFill="1" applyBorder="1" applyAlignment="1">
      <alignment horizontal="center" vertical="center"/>
    </xf>
    <xf numFmtId="0" fontId="4" fillId="6" borderId="15" xfId="0" applyFont="1" applyFill="1" applyBorder="1" applyAlignment="1">
      <alignment horizontal="center" vertical="center"/>
    </xf>
    <xf numFmtId="0" fontId="0" fillId="0" borderId="18" xfId="0" applyBorder="1"/>
    <xf numFmtId="0" fontId="0" fillId="0" borderId="29" xfId="0" applyFill="1" applyBorder="1" applyAlignment="1">
      <alignment horizontal="left" vertical="center"/>
    </xf>
    <xf numFmtId="0" fontId="0" fillId="0" borderId="27" xfId="0" applyFill="1" applyBorder="1" applyAlignment="1">
      <alignment horizontal="left" vertical="center"/>
    </xf>
    <xf numFmtId="0" fontId="4" fillId="7" borderId="11" xfId="0" applyFont="1" applyFill="1" applyBorder="1" applyAlignment="1">
      <alignment vertical="center"/>
    </xf>
    <xf numFmtId="0" fontId="0" fillId="0" borderId="2" xfId="0" applyBorder="1" applyAlignment="1">
      <alignment horizontal="left" vertical="center" wrapText="1"/>
    </xf>
    <xf numFmtId="0" fontId="0" fillId="0" borderId="42" xfId="0" applyBorder="1" applyAlignment="1">
      <alignment horizontal="left" vertical="center" wrapText="1"/>
    </xf>
    <xf numFmtId="0" fontId="0" fillId="0" borderId="31" xfId="0" applyBorder="1" applyAlignment="1">
      <alignment horizontal="left" vertical="center" wrapText="1"/>
    </xf>
  </cellXfs>
  <cellStyles count="18">
    <cellStyle name="%" xfId="2" xr:uid="{00000000-0005-0000-0000-000000000000}"/>
    <cellStyle name="% 3" xfId="3" xr:uid="{00000000-0005-0000-0000-000001000000}"/>
    <cellStyle name="_TableHead_03 Admiral - Shares Outstanding_SEE Reserve Margin Calculation V3 2011-02-16" xfId="1" xr:uid="{00000000-0005-0000-0000-000002000000}"/>
    <cellStyle name="Followed Hyperlink" xfId="15" builtinId="9" hidden="1"/>
    <cellStyle name="Followed Hyperlink" xfId="17" builtinId="9" hidden="1"/>
    <cellStyle name="Hyperlink" xfId="14" builtinId="8" hidden="1"/>
    <cellStyle name="Hyperlink" xfId="16" builtinId="8" hidden="1"/>
    <cellStyle name="Normal" xfId="0" builtinId="0"/>
    <cellStyle name="Normal 11 2" xfId="4" xr:uid="{00000000-0005-0000-0000-000008000000}"/>
    <cellStyle name="Normal 17" xfId="5" xr:uid="{00000000-0005-0000-0000-000009000000}"/>
    <cellStyle name="Normal 2" xfId="6" xr:uid="{00000000-0005-0000-0000-00000A000000}"/>
    <cellStyle name="Normal 3" xfId="7" xr:uid="{00000000-0005-0000-0000-00000B000000}"/>
    <cellStyle name="Normal 3 2 2" xfId="8" xr:uid="{00000000-0005-0000-0000-00000C000000}"/>
    <cellStyle name="Normal 4 10" xfId="9" xr:uid="{00000000-0005-0000-0000-00000D000000}"/>
    <cellStyle name="Normal 4 9" xfId="10" xr:uid="{00000000-0005-0000-0000-00000E000000}"/>
    <cellStyle name="Normal 54 2" xfId="11" xr:uid="{00000000-0005-0000-0000-00000F000000}"/>
    <cellStyle name="Normal 55" xfId="12" xr:uid="{00000000-0005-0000-0000-000010000000}"/>
    <cellStyle name="Percent 2" xfId="13" xr:uid="{00000000-0005-0000-0000-000011000000}"/>
  </cellStyles>
  <dxfs count="7">
    <dxf>
      <border diagonalUp="0" diagonalDown="0">
        <left style="thin">
          <color auto="1"/>
        </left>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D22" totalsRowShown="0" headerRowBorderDxfId="5" tableBorderDxfId="4" totalsRowBorderDxfId="3">
  <tableColumns count="3">
    <tableColumn id="1" xr3:uid="{00000000-0010-0000-0000-000001000000}" name="Topic/issue" dataDxfId="2"/>
    <tableColumn id="2" xr3:uid="{00000000-0010-0000-0000-000002000000}" name="Approach taken" dataDxfId="1"/>
    <tableColumn id="3" xr3:uid="{00000000-0010-0000-0000-000003000000}" name="Explanation and justific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2:D38"/>
  <sheetViews>
    <sheetView tabSelected="1" topLeftCell="A4" workbookViewId="0">
      <selection activeCell="D4" sqref="D4"/>
    </sheetView>
  </sheetViews>
  <sheetFormatPr defaultColWidth="11" defaultRowHeight="15.75"/>
  <cols>
    <col min="1" max="2" width="10.875" style="5" customWidth="1"/>
    <col min="3" max="3" width="8.125" style="2" customWidth="1"/>
    <col min="4" max="4" width="88.625" customWidth="1"/>
  </cols>
  <sheetData>
    <row r="2" spans="2:4" ht="18.75">
      <c r="B2" s="1"/>
      <c r="C2" s="1"/>
      <c r="D2" s="76" t="s">
        <v>80</v>
      </c>
    </row>
    <row r="3" spans="2:4" ht="31.5">
      <c r="B3" s="3" t="s">
        <v>0</v>
      </c>
      <c r="C3" s="3">
        <v>1</v>
      </c>
      <c r="D3" s="127" t="s">
        <v>137</v>
      </c>
    </row>
    <row r="4" spans="2:4" ht="78.75">
      <c r="B4" s="3" t="s">
        <v>0</v>
      </c>
      <c r="C4" s="3">
        <v>2</v>
      </c>
      <c r="D4" s="127" t="s">
        <v>109</v>
      </c>
    </row>
    <row r="5" spans="2:4" ht="63">
      <c r="B5" s="3" t="s">
        <v>1</v>
      </c>
      <c r="C5" s="3">
        <v>3</v>
      </c>
      <c r="D5" s="4" t="s">
        <v>110</v>
      </c>
    </row>
    <row r="6" spans="2:4" ht="29.45" customHeight="1">
      <c r="B6" s="3" t="s">
        <v>0</v>
      </c>
      <c r="C6" s="3">
        <v>4</v>
      </c>
      <c r="D6" s="4" t="s">
        <v>130</v>
      </c>
    </row>
    <row r="7" spans="2:4" ht="94.5">
      <c r="B7" s="3" t="s">
        <v>1</v>
      </c>
      <c r="C7" s="3">
        <v>5</v>
      </c>
      <c r="D7" s="4" t="s">
        <v>136</v>
      </c>
    </row>
    <row r="8" spans="2:4" ht="47.25">
      <c r="B8" s="3" t="s">
        <v>1</v>
      </c>
      <c r="C8" s="3">
        <v>6</v>
      </c>
      <c r="D8" s="4" t="s">
        <v>108</v>
      </c>
    </row>
    <row r="9" spans="2:4" ht="78.75">
      <c r="B9" s="3" t="s">
        <v>0</v>
      </c>
      <c r="C9" s="3">
        <v>7</v>
      </c>
      <c r="D9" s="4" t="s">
        <v>86</v>
      </c>
    </row>
    <row r="10" spans="2:4" ht="47.25">
      <c r="B10" s="3" t="s">
        <v>0</v>
      </c>
      <c r="C10" s="3">
        <v>8</v>
      </c>
      <c r="D10" s="4" t="s">
        <v>123</v>
      </c>
    </row>
    <row r="11" spans="2:4">
      <c r="B11"/>
      <c r="C11"/>
    </row>
    <row r="13" spans="2:4">
      <c r="D13" s="87"/>
    </row>
    <row r="14" spans="2:4" ht="15.75" customHeight="1">
      <c r="D14" s="164" t="s">
        <v>87</v>
      </c>
    </row>
    <row r="15" spans="2:4">
      <c r="D15" s="165"/>
    </row>
    <row r="16" spans="2:4">
      <c r="D16" s="165"/>
    </row>
    <row r="17" spans="4:4">
      <c r="D17" s="165"/>
    </row>
    <row r="18" spans="4:4">
      <c r="D18" s="165"/>
    </row>
    <row r="19" spans="4:4">
      <c r="D19" s="165"/>
    </row>
    <row r="20" spans="4:4">
      <c r="D20" s="165"/>
    </row>
    <row r="21" spans="4:4">
      <c r="D21" s="165"/>
    </row>
    <row r="22" spans="4:4">
      <c r="D22" s="165"/>
    </row>
    <row r="23" spans="4:4">
      <c r="D23" s="165"/>
    </row>
    <row r="24" spans="4:4">
      <c r="D24" s="165"/>
    </row>
    <row r="25" spans="4:4">
      <c r="D25" s="165"/>
    </row>
    <row r="26" spans="4:4">
      <c r="D26" s="166"/>
    </row>
    <row r="27" spans="4:4">
      <c r="D27" s="88"/>
    </row>
    <row r="28" spans="4:4">
      <c r="D28" s="88"/>
    </row>
    <row r="29" spans="4:4">
      <c r="D29" s="88"/>
    </row>
    <row r="30" spans="4:4">
      <c r="D30" s="88"/>
    </row>
    <row r="31" spans="4:4">
      <c r="D31" s="88"/>
    </row>
    <row r="32" spans="4:4">
      <c r="D32" s="88"/>
    </row>
    <row r="33" spans="4:4">
      <c r="D33" s="88"/>
    </row>
    <row r="34" spans="4:4">
      <c r="D34" s="87"/>
    </row>
    <row r="35" spans="4:4">
      <c r="D35" s="87"/>
    </row>
    <row r="36" spans="4:4">
      <c r="D36" s="87"/>
    </row>
    <row r="37" spans="4:4">
      <c r="D37" s="87"/>
    </row>
    <row r="38" spans="4:4">
      <c r="D38" s="87"/>
    </row>
  </sheetData>
  <mergeCells count="1">
    <mergeCell ref="D14:D26"/>
  </mergeCells>
  <pageMargins left="0.75" right="0.75" top="1" bottom="1" header="0.5" footer="0.5"/>
  <pageSetup paperSize="8"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B2:D26"/>
  <sheetViews>
    <sheetView workbookViewId="0">
      <selection activeCell="C29" sqref="C29"/>
    </sheetView>
  </sheetViews>
  <sheetFormatPr defaultColWidth="11" defaultRowHeight="15.75"/>
  <cols>
    <col min="1" max="1" width="27" customWidth="1"/>
    <col min="2" max="2" width="33.625" style="5" customWidth="1"/>
    <col min="3" max="3" width="80.125" style="1" customWidth="1"/>
    <col min="4" max="4" width="24" style="5" customWidth="1"/>
  </cols>
  <sheetData>
    <row r="2" spans="2:4" ht="16.5" thickBot="1"/>
    <row r="3" spans="2:4" ht="16.5" thickBot="1">
      <c r="B3" s="32" t="s">
        <v>2</v>
      </c>
      <c r="C3" s="33" t="s">
        <v>3</v>
      </c>
      <c r="D3" s="34" t="s">
        <v>4</v>
      </c>
    </row>
    <row r="4" spans="2:4" ht="16.5" thickBot="1">
      <c r="B4" s="35" t="s">
        <v>5</v>
      </c>
      <c r="C4" s="36" t="s">
        <v>88</v>
      </c>
      <c r="D4" s="37" t="s">
        <v>6</v>
      </c>
    </row>
    <row r="5" spans="2:4" ht="16.5" thickBot="1">
      <c r="B5" s="38" t="s">
        <v>7</v>
      </c>
      <c r="C5" s="39" t="s">
        <v>124</v>
      </c>
      <c r="D5" s="40" t="s">
        <v>6</v>
      </c>
    </row>
    <row r="6" spans="2:4" ht="16.5" thickBot="1">
      <c r="B6" s="38" t="s">
        <v>8</v>
      </c>
      <c r="C6" s="39" t="s">
        <v>100</v>
      </c>
      <c r="D6" s="40" t="s">
        <v>6</v>
      </c>
    </row>
    <row r="7" spans="2:4" ht="32.25" thickBot="1">
      <c r="B7" s="41" t="s">
        <v>40</v>
      </c>
      <c r="C7" s="39" t="s">
        <v>89</v>
      </c>
      <c r="D7" s="40" t="s">
        <v>6</v>
      </c>
    </row>
    <row r="8" spans="2:4" ht="32.25" thickBot="1">
      <c r="B8" s="41" t="s">
        <v>9</v>
      </c>
      <c r="C8" s="39" t="s">
        <v>10</v>
      </c>
      <c r="D8" s="40" t="s">
        <v>6</v>
      </c>
    </row>
    <row r="9" spans="2:4" ht="16.5" thickBot="1">
      <c r="B9" s="42" t="s">
        <v>11</v>
      </c>
      <c r="C9" s="39" t="s">
        <v>103</v>
      </c>
      <c r="D9" s="39" t="s">
        <v>81</v>
      </c>
    </row>
    <row r="10" spans="2:4" ht="16.5" thickBot="1">
      <c r="B10" s="42" t="s">
        <v>12</v>
      </c>
      <c r="C10" s="39" t="s">
        <v>104</v>
      </c>
      <c r="D10" s="39" t="s">
        <v>81</v>
      </c>
    </row>
    <row r="11" spans="2:4" ht="16.5" thickBot="1">
      <c r="B11" s="43" t="s">
        <v>13</v>
      </c>
      <c r="C11" s="39" t="s">
        <v>46</v>
      </c>
      <c r="D11" s="39" t="s">
        <v>81</v>
      </c>
    </row>
    <row r="12" spans="2:4" ht="16.5" thickBot="1">
      <c r="B12" s="44" t="s">
        <v>101</v>
      </c>
      <c r="C12" s="39" t="s">
        <v>102</v>
      </c>
      <c r="D12" s="39" t="s">
        <v>81</v>
      </c>
    </row>
    <row r="13" spans="2:4" ht="16.5" thickBot="1">
      <c r="B13" s="42" t="s">
        <v>15</v>
      </c>
      <c r="C13" s="39" t="s">
        <v>47</v>
      </c>
      <c r="D13" s="40" t="s">
        <v>6</v>
      </c>
    </row>
    <row r="14" spans="2:4" ht="16.5" thickBot="1">
      <c r="B14" s="41" t="s">
        <v>18</v>
      </c>
      <c r="C14" s="39" t="s">
        <v>19</v>
      </c>
      <c r="D14" s="39" t="s">
        <v>20</v>
      </c>
    </row>
    <row r="15" spans="2:4" ht="16.5" thickBot="1">
      <c r="B15" s="41" t="s">
        <v>45</v>
      </c>
      <c r="C15" s="39" t="s">
        <v>21</v>
      </c>
      <c r="D15" s="39" t="s">
        <v>16</v>
      </c>
    </row>
    <row r="16" spans="2:4" ht="16.5" thickBot="1">
      <c r="B16" s="41" t="s">
        <v>22</v>
      </c>
      <c r="C16" s="39" t="s">
        <v>48</v>
      </c>
      <c r="D16" s="39" t="s">
        <v>16</v>
      </c>
    </row>
    <row r="17" spans="2:4" ht="16.5" thickBot="1">
      <c r="B17" s="41" t="s">
        <v>23</v>
      </c>
      <c r="C17" s="39" t="s">
        <v>105</v>
      </c>
      <c r="D17" s="39" t="s">
        <v>16</v>
      </c>
    </row>
    <row r="18" spans="2:4" ht="16.5" thickBot="1">
      <c r="B18" s="41" t="s">
        <v>24</v>
      </c>
      <c r="C18" s="39" t="s">
        <v>25</v>
      </c>
      <c r="D18" s="40" t="s">
        <v>6</v>
      </c>
    </row>
    <row r="19" spans="2:4" ht="16.5" thickBot="1">
      <c r="B19" s="41" t="s">
        <v>106</v>
      </c>
      <c r="C19" s="45" t="s">
        <v>49</v>
      </c>
      <c r="D19" s="39" t="s">
        <v>17</v>
      </c>
    </row>
    <row r="20" spans="2:4">
      <c r="B20"/>
      <c r="C20"/>
      <c r="D20"/>
    </row>
    <row r="21" spans="2:4" ht="16.5" thickBot="1">
      <c r="B21" s="136" t="s">
        <v>129</v>
      </c>
      <c r="C21"/>
      <c r="D21"/>
    </row>
    <row r="22" spans="2:4" ht="16.5" thickBot="1">
      <c r="B22" s="157" t="s">
        <v>128</v>
      </c>
      <c r="C22" s="160" t="s">
        <v>131</v>
      </c>
      <c r="D22"/>
    </row>
    <row r="23" spans="2:4" ht="16.5" thickBot="1">
      <c r="B23" s="158" t="s">
        <v>125</v>
      </c>
      <c r="C23" s="161" t="s">
        <v>134</v>
      </c>
      <c r="D23"/>
    </row>
    <row r="24" spans="2:4" ht="16.5" thickBot="1">
      <c r="B24" s="142" t="s">
        <v>127</v>
      </c>
      <c r="C24" s="160" t="s">
        <v>132</v>
      </c>
      <c r="D24"/>
    </row>
    <row r="25" spans="2:4" ht="16.5" thickBot="1">
      <c r="B25" s="159" t="s">
        <v>126</v>
      </c>
      <c r="C25" s="162" t="s">
        <v>133</v>
      </c>
      <c r="D25"/>
    </row>
    <row r="26" spans="2:4" s="1" customFormat="1"/>
  </sheetData>
  <pageMargins left="0.23622047244094491" right="0.23622047244094491" top="0.74803149606299213" bottom="0.74803149606299213" header="0.31496062992125984" footer="0.31496062992125984"/>
  <pageSetup paperSize="8"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Q165"/>
  <sheetViews>
    <sheetView topLeftCell="A134" zoomScale="85" zoomScaleNormal="85" zoomScalePageLayoutView="80" workbookViewId="0">
      <selection activeCell="B127" sqref="B127"/>
    </sheetView>
  </sheetViews>
  <sheetFormatPr defaultColWidth="11" defaultRowHeight="15.75"/>
  <cols>
    <col min="1" max="1" width="10.875" customWidth="1"/>
    <col min="2" max="2" width="37.875" customWidth="1"/>
    <col min="3" max="17" width="13.5" customWidth="1"/>
    <col min="20" max="20" width="14.125" customWidth="1"/>
  </cols>
  <sheetData>
    <row r="1" spans="2:7" ht="16.5" thickBot="1"/>
    <row r="2" spans="2:7" ht="42" customHeight="1" thickBot="1">
      <c r="B2" s="9" t="s">
        <v>116</v>
      </c>
      <c r="C2" s="92" t="s">
        <v>12</v>
      </c>
      <c r="D2" s="93" t="s">
        <v>14</v>
      </c>
      <c r="E2" s="93" t="s">
        <v>45</v>
      </c>
      <c r="F2" s="93" t="s">
        <v>23</v>
      </c>
      <c r="G2" s="94" t="s">
        <v>22</v>
      </c>
    </row>
    <row r="3" spans="2:7">
      <c r="B3" s="97" t="s">
        <v>26</v>
      </c>
      <c r="C3" s="96" t="str">
        <f>IF(MAX(C4:C7)=0,"-",MAX(C4:C7))</f>
        <v>-</v>
      </c>
      <c r="D3" s="12" t="str">
        <f>IF(MIN(J57:J64,J69:J76)=0,"-",MIN(J57:J64,J69:J76))&amp;IF(OR(MAX(J57:J64,J69:J76)=0,IF(MIN(J57:J64,J69:J76)=0,"",MIN(J57:J64,J69:J76))=MAX(J57:J64,J69:J76)),""," - "&amp;MAX(J57:J64,J69:J76))</f>
        <v>-</v>
      </c>
      <c r="E3" s="12" t="str">
        <f>IF(MIN(M57:M64,M69:M76)=0,"-",MIN(M57:M64,M69:M76))&amp;IF(OR(MAX(M57:M64,M69:M76)=0,IF(MIN(M57:M64,M69:M76)=0,"",MIN(M57:M64,M69:M76))=MAX(M57:M64,M69:M76)),""," - "&amp;MAX(M57:M64,M69:M76))</f>
        <v>-</v>
      </c>
      <c r="F3" s="12" t="str">
        <f>IF(OR(SUM(F4:F7)=0,SUM(F4:F7)=""),"-",SUM(F4:F7))</f>
        <v>-</v>
      </c>
      <c r="G3" s="13" t="str">
        <f>IF(OR(SUM(G4:G7)=0,SUM(G4:G7)=""),"-",SUM(G4:G7))</f>
        <v>-</v>
      </c>
    </row>
    <row r="4" spans="2:7">
      <c r="B4" s="98" t="s">
        <v>28</v>
      </c>
      <c r="C4" s="49" t="str">
        <f>IF(MAX(H57:H60)=0,"-",MAX(H57:H60))</f>
        <v>-</v>
      </c>
      <c r="D4" s="14" t="str">
        <f>IF(MIN(J57:J60)=0,"-",MIN(J57:J60))&amp;IF(OR(MAX(J57:J60)=0,IF(MIN(J57:J60)=0,"",MIN(J57:J60))=MAX(J57:J60)),""," - "&amp;MAX(J57:J60))</f>
        <v>-</v>
      </c>
      <c r="E4" s="14" t="str">
        <f>IF(MIN(M57:M60)=0,"-",MIN(M57:M60))&amp;IF(OR(MAX(M57:M60)=0,IF(MIN(M57:M60)=0,"",MIN(M57:M60))=MAX(M57:M60)),""," - "&amp;MAX(M57:M60))</f>
        <v>-</v>
      </c>
      <c r="F4" s="14" t="str">
        <f>IF(OR(SUM(O57:O60)=0,SUM(O57:O60)=""),"-",SUM(O57:O60))</f>
        <v>-</v>
      </c>
      <c r="G4" s="15" t="str">
        <f>IF(OR(SUM(N57:N60)=0,SUM(N57:N60)=""),"-",SUM(N57:N60))</f>
        <v>-</v>
      </c>
    </row>
    <row r="5" spans="2:7">
      <c r="B5" s="98" t="s">
        <v>29</v>
      </c>
      <c r="C5" s="49" t="str">
        <f>IF(MAX(H61:H64)=0,"-",MAX(H61:H64))</f>
        <v>-</v>
      </c>
      <c r="D5" s="14" t="str">
        <f>IF(MIN(J61:J64)=0,"-",MIN(J61:J64))&amp;IF(OR(MAX(J61:J64)=0,IF(MIN(J61:J64)=0,"",MIN(J61:J64))=MAX(J61:J64)),""," - "&amp;MAX(J61:J64))</f>
        <v>-</v>
      </c>
      <c r="E5" s="14" t="str">
        <f>IF(MIN(M61:M64)=0,"-",MIN(M61:M64))&amp;IF(OR(MAX(M61:M64)=0,IF(MIN(M61:M64)=0,"",MIN(M61:M64))=MAX(M61:M64)),""," - "&amp;MAX(M61:M64))</f>
        <v>-</v>
      </c>
      <c r="F5" s="14" t="str">
        <f>IF(OR(SUM(O61:O64)=0,SUM(O61:O64)=""),"-",SUM(O61:O64))</f>
        <v>-</v>
      </c>
      <c r="G5" s="15" t="str">
        <f>IF(OR(SUM(N61:N64)=0,SUM(N61:N64)=""),"-",SUM(N61:N64))</f>
        <v>-</v>
      </c>
    </row>
    <row r="6" spans="2:7">
      <c r="B6" s="98" t="s">
        <v>30</v>
      </c>
      <c r="C6" s="49" t="str">
        <f>IF(MAX(H69:H72)=0,"-",MAX(H69:H72))</f>
        <v>-</v>
      </c>
      <c r="D6" s="14" t="str">
        <f>IF(MIN(J69:J72)=0,"-",MIN(J69:J72))&amp;IF(OR(MAX(J69:J72)=0,IF(MIN(J69:J72)=0,"",MIN(J69:J72))=MAX(J69:J72)),""," - "&amp;MAX(J69:J72))</f>
        <v>-</v>
      </c>
      <c r="E6" s="14" t="str">
        <f>IF(MIN(M69:M72)=0,"-",MIN(M69:M72))&amp;IF(OR(MAX(M69:M72)=0,IF(MIN(M69:M72)=0,"",MIN(M69:M72))=MAX(M69:M72)),""," - "&amp;MAX(M69:M72))</f>
        <v>-</v>
      </c>
      <c r="F6" s="14" t="str">
        <f>IF(OR(SUM(O69:O72)=0,SUM(O69:O72)=""),"-",SUM(O69:O72))</f>
        <v>-</v>
      </c>
      <c r="G6" s="15" t="str">
        <f>IF(OR(SUM(N69:N72)=0,SUM(N69:N72)=""),"-",SUM(N69:N72))</f>
        <v>-</v>
      </c>
    </row>
    <row r="7" spans="2:7">
      <c r="B7" s="98" t="s">
        <v>31</v>
      </c>
      <c r="C7" s="49" t="str">
        <f>IF(MAX(H73:H76)=0,"-",MAX(H73:H76))</f>
        <v>-</v>
      </c>
      <c r="D7" s="14" t="str">
        <f>IF(MIN(J73:J76)=0,"-",MIN(J73:J76))&amp;IF(OR(MAX(J73:J76)=0,IF(MIN(J73:J76)=0,"",MIN(J73:J76))=MAX(J73:J76)),""," - "&amp;MAX(J73:J76))</f>
        <v>-</v>
      </c>
      <c r="E7" s="14" t="str">
        <f>IF(MIN(N73:N76)=0,"-",MIN(N73:N76))&amp;IF(OR(MAX(N73:N76)=0,IF(MIN(N73:N76)=0,"",MIN(N73:N76))=MAX(N73:N76)),""," - "&amp;MAX(N73:N76))</f>
        <v>-</v>
      </c>
      <c r="F7" s="14" t="str">
        <f>IF(OR(SUM(O73:O76)=0,SUM(O73:O76)=""),"-",SUM(O73:O76))</f>
        <v>-</v>
      </c>
      <c r="G7" s="15" t="str">
        <f>IF(OR(SUM(N73:N76)=0,SUM(N73:N76)=""),"-",SUM(N73:N76))</f>
        <v>-</v>
      </c>
    </row>
    <row r="8" spans="2:7">
      <c r="B8" s="99" t="s">
        <v>32</v>
      </c>
      <c r="C8" s="49" t="str">
        <f>IF(MAX(H65:H68)=0,"-",MAX(H65:H68))</f>
        <v>-</v>
      </c>
      <c r="D8" s="17" t="str">
        <f>IF(MIN(J65:J68)=0,"-",MIN(J65:J68))&amp;IF(OR(MAX(J65:J68)=0,IF(MIN(J65:J68)=0,"",MIN(J65:J68))=MAX(J65:J68)),""," - "&amp;MAX(J65:J68))</f>
        <v>-</v>
      </c>
      <c r="E8" s="14" t="str">
        <f>IF(MIN(M65:M68)=0,"-",MIN(M65:M68))&amp;IF(OR(MAX(M65:M68)=0,IF(MIN(M65:M68)=0,"",MIN(M65:M68))=MAX(M65:M68)),""," - "&amp;MAX(M65:M68))</f>
        <v>-</v>
      </c>
      <c r="F8" s="17" t="str">
        <f>IF(OR(SUM(O65:O68)=0,SUM(O65:O68)=""),"-",SUM(O65:O68))</f>
        <v>-</v>
      </c>
      <c r="G8" s="18" t="str">
        <f>IF(OR(SUM(N65:N68)=0,SUM(N65:N68)=""),"-",SUM(N65:N68))</f>
        <v>-</v>
      </c>
    </row>
    <row r="9" spans="2:7">
      <c r="B9" s="99" t="s">
        <v>33</v>
      </c>
      <c r="C9" s="49" t="str">
        <f>IF(MAX(H81:H84)=0,"-",MAX(H81:H84))</f>
        <v>-</v>
      </c>
      <c r="D9" s="17" t="str">
        <f>IF(MIN(J81:J84)=0,"-",MIN(J81:J84))&amp;IF(OR(MAX(J81:J84)=0,IF(MIN(J81:J84)=0,"",MIN(J81:J84))=MAX(J81:J84)),""," - "&amp;MAX(J81:J84))</f>
        <v>-</v>
      </c>
      <c r="E9" s="14" t="str">
        <f>IF(MIN(M81:M84)=0,"-",MIN(M81:M84))&amp;IF(OR(MAX(M81:M84)=0,IF(MIN(M81:M84)=0,"",MIN(M81:M84))=MAX(M81:M84)),""," - "&amp;MAX(M81:M84))</f>
        <v>-</v>
      </c>
      <c r="F9" s="17" t="str">
        <f>IF(OR(SUM(O81:O84)=0,SUM(O81:O84)=""),"-",SUM(O81:O84))</f>
        <v>-</v>
      </c>
      <c r="G9" s="18" t="str">
        <f>IF(OR(SUM(N81:N84)=0,SUM(N81:N84)=""),"-",SUM(N81:N84))</f>
        <v>-</v>
      </c>
    </row>
    <row r="10" spans="2:7">
      <c r="B10" s="99" t="s">
        <v>34</v>
      </c>
      <c r="C10" s="49" t="str">
        <f>IF(MAX(H77:H80)=0,"-",MAX(H77:H80))</f>
        <v>-</v>
      </c>
      <c r="D10" s="17" t="str">
        <f>IF(MIN(J85:J88)=0,"-",MIN(J85:J88))&amp;IF(OR(MAX(J85:J88)=0,IF(MIN(J85:J88)=0,"",MIN(J85:J88))=MAX(J85:J88)),""," - "&amp;MAX(J85:J88))</f>
        <v>-</v>
      </c>
      <c r="E10" s="14" t="str">
        <f>IF(MIN(M77:M80)=0,"-",MIN(M77:M80))&amp;IF(OR(MAX(M77:M80)=0,IF(MIN(M77:M80)=0,"",MIN(M77:M80))=MAX(M77:M80)),""," - "&amp;MAX(M77:M80))</f>
        <v>-</v>
      </c>
      <c r="F10" s="17" t="str">
        <f>IF(OR(SUM(O77:O80)=0,SUM(O77:O80)=""),"-",SUM(O77:O80))</f>
        <v>-</v>
      </c>
      <c r="G10" s="18" t="str">
        <f>IF(OR(SUM(N77:N80)=0,SUM(N77:N80)=""),"-",SUM(N77:N80))</f>
        <v>-</v>
      </c>
    </row>
    <row r="11" spans="2:7">
      <c r="B11" s="100" t="s">
        <v>115</v>
      </c>
      <c r="C11" s="49" t="str">
        <f>IF(MAX(H85:H88)=0,"-",MAX(H85:H88))</f>
        <v>-</v>
      </c>
      <c r="D11" s="17" t="str">
        <f>IF(MIN(J85:J88)=0,"-",MIN(J85:J88))&amp;IF(OR(MAX(J85:J88)=0,IF(MIN(J85:J88)=0,"",MIN(J85:J88))=MAX(J85:J88)),""," - "&amp;MAX(J85:J88))</f>
        <v>-</v>
      </c>
      <c r="E11" s="14" t="str">
        <f>IF(MIN(M85:M88)=0,"-",MIN(M85:M88))&amp;IF(OR(MAX(M85:M88)=0,IF(MIN(M85:M88)=0,"",MIN(M85:M88))=MAX(M85:M88)),""," - "&amp;MAX(M85:M88))</f>
        <v>-</v>
      </c>
      <c r="F11" s="17" t="str">
        <f>IF(OR(SUM(O85:O88)=0,SUM(O85:O88)=""),"-",SUM(O85:O88))</f>
        <v>-</v>
      </c>
      <c r="G11" s="18" t="str">
        <f>IF(OR(SUM(N85:N88)=0,SUM(N85:N88)=""),"-",SUM(N85:N88))</f>
        <v>-</v>
      </c>
    </row>
    <row r="12" spans="2:7" ht="16.5" thickBot="1">
      <c r="B12" s="100" t="s">
        <v>90</v>
      </c>
      <c r="C12" s="52" t="str">
        <f>IF(MAX(H89)=0,"-",MAX(H89))</f>
        <v>-</v>
      </c>
      <c r="D12" s="101" t="str">
        <f>IF(MIN(J89)=0,"-",MIN(J89))&amp;IF(OR(MAX(J89)=0,IF(MIN(J89)=0,"",MIN(J89))=MAX(J89)),""," - "&amp;MAX(J89))</f>
        <v>-</v>
      </c>
      <c r="E12" s="51" t="s">
        <v>27</v>
      </c>
      <c r="F12" s="101" t="s">
        <v>27</v>
      </c>
      <c r="G12" s="102" t="str">
        <f>IF(OR(O89=0,O89=""),"-",O89)</f>
        <v>-</v>
      </c>
    </row>
    <row r="13" spans="2:7" ht="16.5" thickBot="1">
      <c r="B13" s="20" t="s">
        <v>35</v>
      </c>
      <c r="C13" s="154" t="str">
        <f>IF(OR(MAX(H57:H89)=0,MAX(H57:H89)=""),"-",MAX(H57:H89))</f>
        <v>-</v>
      </c>
      <c r="D13" s="155" t="str">
        <f>IF(OR(MAX(J57:J89)=0,MAX(J57:J89)=""),"-",MAX(J57:J89))</f>
        <v>-</v>
      </c>
      <c r="E13" s="155" t="s">
        <v>27</v>
      </c>
      <c r="F13" s="155" t="s">
        <v>27</v>
      </c>
      <c r="G13" s="156" t="str">
        <f>IF(OR(SUM(G3,G8:G12)=0,SUM(G3,G8:G12)=""),"-",SUM(G3,G8:G12))</f>
        <v>-</v>
      </c>
    </row>
    <row r="15" spans="2:7" ht="16.5" thickBot="1">
      <c r="B15" s="22" t="s">
        <v>117</v>
      </c>
    </row>
    <row r="16" spans="2:7">
      <c r="B16" s="53" t="s">
        <v>75</v>
      </c>
      <c r="C16" s="74" t="s">
        <v>99</v>
      </c>
    </row>
    <row r="17" spans="2:3">
      <c r="B17" s="59" t="s">
        <v>82</v>
      </c>
      <c r="C17" s="163" t="str">
        <f>IF(OR(SUM(J129:J156)=0,SUM(J129:J156)=""),"-",SUM(J129:J156))</f>
        <v>-</v>
      </c>
    </row>
    <row r="18" spans="2:3">
      <c r="B18" s="59" t="s">
        <v>95</v>
      </c>
      <c r="C18" s="163" t="str">
        <f>IF(OR(SUM(J161:J164)=0,SUM(J161:J164)=""),"-",SUM(J161:J164))</f>
        <v>-</v>
      </c>
    </row>
    <row r="19" spans="2:3">
      <c r="B19" s="59" t="s">
        <v>76</v>
      </c>
      <c r="C19" s="163" t="str">
        <f>IF(OR(SUM(G3,G8:G10)=0,SUM(G3,G8:G10)=""),"-",SUM(G3,G8:G10))</f>
        <v>-</v>
      </c>
    </row>
    <row r="20" spans="2:3">
      <c r="B20" s="59" t="s">
        <v>96</v>
      </c>
      <c r="C20" s="163" t="str">
        <f>IF(OR(G12=0,G12=""),"-",G12)</f>
        <v>-</v>
      </c>
    </row>
    <row r="21" spans="2:3">
      <c r="B21" s="59" t="s">
        <v>77</v>
      </c>
      <c r="C21" s="163" t="str">
        <f>IF(OR(SUM(C17:C20)=0,SUM(C17:C20)=""),"-",SUM(C17:C20))</f>
        <v>-</v>
      </c>
    </row>
    <row r="22" spans="2:3" ht="16.5" thickBot="1">
      <c r="B22" s="61" t="s">
        <v>78</v>
      </c>
      <c r="C22" s="75" t="b">
        <f>C21=Q53</f>
        <v>1</v>
      </c>
    </row>
    <row r="24" spans="2:3" ht="16.5" thickBot="1">
      <c r="B24" s="22" t="s">
        <v>118</v>
      </c>
    </row>
    <row r="25" spans="2:3">
      <c r="B25" s="53" t="s">
        <v>75</v>
      </c>
      <c r="C25" s="74" t="s">
        <v>99</v>
      </c>
    </row>
    <row r="26" spans="2:3">
      <c r="B26" s="59" t="s">
        <v>82</v>
      </c>
      <c r="C26" s="128"/>
    </row>
    <row r="27" spans="2:3">
      <c r="B27" s="59" t="s">
        <v>95</v>
      </c>
      <c r="C27" s="128"/>
    </row>
    <row r="28" spans="2:3">
      <c r="B28" s="59" t="s">
        <v>76</v>
      </c>
      <c r="C28" s="128"/>
    </row>
    <row r="29" spans="2:3" ht="16.5" thickBot="1">
      <c r="B29" s="59" t="s">
        <v>96</v>
      </c>
      <c r="C29" s="128"/>
    </row>
    <row r="30" spans="2:3">
      <c r="B30" s="59" t="s">
        <v>107</v>
      </c>
      <c r="C30" s="46">
        <f>SUM(C26:C29)</f>
        <v>0</v>
      </c>
    </row>
    <row r="31" spans="2:3">
      <c r="B31" s="22"/>
      <c r="C31" s="126"/>
    </row>
    <row r="32" spans="2:3" ht="16.5" thickBot="1">
      <c r="B32" s="22" t="s">
        <v>119</v>
      </c>
    </row>
    <row r="33" spans="2:17">
      <c r="B33" s="53" t="s">
        <v>75</v>
      </c>
      <c r="C33" s="74" t="s">
        <v>99</v>
      </c>
    </row>
    <row r="34" spans="2:17">
      <c r="B34" s="59" t="s">
        <v>82</v>
      </c>
      <c r="C34" s="128"/>
    </row>
    <row r="35" spans="2:17">
      <c r="B35" s="59" t="s">
        <v>95</v>
      </c>
      <c r="C35" s="128"/>
    </row>
    <row r="36" spans="2:17">
      <c r="B36" s="59" t="s">
        <v>76</v>
      </c>
      <c r="C36" s="128"/>
    </row>
    <row r="37" spans="2:17" ht="16.5" thickBot="1">
      <c r="B37" s="59" t="s">
        <v>96</v>
      </c>
      <c r="C37" s="128"/>
    </row>
    <row r="38" spans="2:17">
      <c r="B38" s="59" t="s">
        <v>107</v>
      </c>
      <c r="C38" s="46">
        <f>SUM(C34:C37)</f>
        <v>0</v>
      </c>
    </row>
    <row r="39" spans="2:17">
      <c r="B39" s="22"/>
      <c r="C39" s="126"/>
    </row>
    <row r="40" spans="2:17" ht="16.5" thickBot="1"/>
    <row r="41" spans="2:17" ht="54.75" customHeight="1" thickBot="1">
      <c r="B41" s="6" t="s">
        <v>120</v>
      </c>
      <c r="C41" s="92" t="s">
        <v>97</v>
      </c>
      <c r="D41" s="93" t="s">
        <v>36</v>
      </c>
      <c r="E41" s="94" t="s">
        <v>50</v>
      </c>
      <c r="F41" s="50">
        <v>2022</v>
      </c>
      <c r="G41" s="50">
        <v>2023</v>
      </c>
      <c r="H41" s="50">
        <v>2024</v>
      </c>
      <c r="I41" s="50">
        <v>2025</v>
      </c>
      <c r="J41" s="50">
        <v>2026</v>
      </c>
      <c r="K41" s="50">
        <v>2027</v>
      </c>
      <c r="L41" s="50">
        <v>2028</v>
      </c>
      <c r="M41" s="50">
        <v>2029</v>
      </c>
      <c r="N41" s="50">
        <v>2030</v>
      </c>
      <c r="O41" s="50">
        <v>2031</v>
      </c>
      <c r="P41" s="146">
        <v>2032</v>
      </c>
      <c r="Q41" s="21" t="s">
        <v>37</v>
      </c>
    </row>
    <row r="42" spans="2:17">
      <c r="B42" s="97" t="s">
        <v>26</v>
      </c>
      <c r="C42" s="96" t="str">
        <f>IF(OR(SUM(C43:C46)=0,SUM(C43:C46)=""),"-",SUM(C43:C46))</f>
        <v>-</v>
      </c>
      <c r="D42" s="112" t="str">
        <f t="shared" ref="D42" si="0">IF(OR(SUM(D43:D46)=0,SUM(D43:D46)=""),"-",SUM(D43:D46))</f>
        <v>-</v>
      </c>
      <c r="E42" s="114" t="str">
        <f t="shared" ref="E42" si="1">IF(OR(SUM(E43:E46)=0,SUM(E43:E46)=""),"-",SUM(E43:E46))</f>
        <v>-</v>
      </c>
      <c r="F42" s="95" t="str">
        <f>IF(OR(SUM(F43:F46)=0,SUM(F43:F46)=""),"-",SUM(F43:F46))</f>
        <v>-</v>
      </c>
      <c r="G42" s="112" t="str">
        <f t="shared" ref="G42:L42" si="2">IF(OR(SUM(G43:G46)=0,SUM(G43:G46)=""),"-",SUM(G43:G46))</f>
        <v>-</v>
      </c>
      <c r="H42" s="112" t="str">
        <f t="shared" si="2"/>
        <v>-</v>
      </c>
      <c r="I42" s="112" t="str">
        <f t="shared" si="2"/>
        <v>-</v>
      </c>
      <c r="J42" s="112" t="str">
        <f t="shared" si="2"/>
        <v>-</v>
      </c>
      <c r="K42" s="112" t="str">
        <f t="shared" si="2"/>
        <v>-</v>
      </c>
      <c r="L42" s="112" t="str">
        <f t="shared" si="2"/>
        <v>-</v>
      </c>
      <c r="M42" s="112" t="str">
        <f>IF(OR(SUM(M43:M46)=0,SUM(M43:M46)=""),"-",SUM(M43:M46))</f>
        <v>-</v>
      </c>
      <c r="N42" s="112" t="str">
        <f t="shared" ref="N42:O42" si="3">IF(OR(SUM(N43:N46)=0,SUM(N43:N46)=""),"-",SUM(N43:N46))</f>
        <v>-</v>
      </c>
      <c r="O42" s="112" t="str">
        <f t="shared" si="3"/>
        <v>-</v>
      </c>
      <c r="P42" s="114" t="str">
        <f>IF(OR(SUM(P43:P46)=0,SUM(P43:P46)=""),"-",SUM(P43:P46))</f>
        <v>-</v>
      </c>
      <c r="Q42" s="151" t="str">
        <f>IF(OR(SUM(C42:P42)=0,SUM(C42:P42)=""),"-",SUM(C42:P42))</f>
        <v>-</v>
      </c>
    </row>
    <row r="43" spans="2:17">
      <c r="B43" s="98" t="s">
        <v>28</v>
      </c>
      <c r="C43" s="49" t="str">
        <f>IF(OR(SUM(I129:I132)=0,SUM(I129:I132)=""),"-",SUM(I129:I132))</f>
        <v>-</v>
      </c>
      <c r="D43" s="14" t="str">
        <f>IF(OR(SUM(E129:E132)=0,SUM(E129:E132)=""),"-",SUM(E129:E132))</f>
        <v>-</v>
      </c>
      <c r="E43" s="113" t="str">
        <f>IF(OR(SUM(F129:F132)=0,SUM(F129:F132)=""),"-",SUM(F129:F132))</f>
        <v>-</v>
      </c>
      <c r="F43" s="11" t="str">
        <f t="shared" ref="F43:J43" si="4">IF(OR(SUM(D93:D96)=0,SUM(D93:D96)=""),"-",SUM(D93:D96))</f>
        <v>-</v>
      </c>
      <c r="G43" s="14" t="str">
        <f t="shared" si="4"/>
        <v>-</v>
      </c>
      <c r="H43" s="14" t="str">
        <f t="shared" si="4"/>
        <v>-</v>
      </c>
      <c r="I43" s="14" t="str">
        <f t="shared" si="4"/>
        <v>-</v>
      </c>
      <c r="J43" s="14" t="str">
        <f t="shared" si="4"/>
        <v>-</v>
      </c>
      <c r="K43" s="14" t="str">
        <f>IF(OR(SUM(I93:I96)=0,SUM(I93:I96)=""),"-",SUM(I93:I96))</f>
        <v>-</v>
      </c>
      <c r="L43" s="14" t="str">
        <f>IF(OR(SUM(J93:J96)=0,SUM(J93:J96)=""),"-",SUM(J93:J96))</f>
        <v>-</v>
      </c>
      <c r="M43" s="14" t="str">
        <f>IF(OR(SUM(K93:K96)=0,SUM(K93:K96)=""),"-",SUM(K93:K96))</f>
        <v>-</v>
      </c>
      <c r="N43" s="14" t="str">
        <f t="shared" ref="N43:P43" si="5">IF(OR(SUM(L93:L96)=0,SUM(L93:L96)=""),"-",SUM(L93:L96))</f>
        <v>-</v>
      </c>
      <c r="O43" s="14" t="str">
        <f t="shared" si="5"/>
        <v>-</v>
      </c>
      <c r="P43" s="113" t="str">
        <f t="shared" si="5"/>
        <v>-</v>
      </c>
      <c r="Q43" s="152" t="str">
        <f>IF(OR(SUM(C43:P43)=0,SUM(C43:P43)=""),"-",SUM(C43:P43))</f>
        <v>-</v>
      </c>
    </row>
    <row r="44" spans="2:17">
      <c r="B44" s="98" t="s">
        <v>29</v>
      </c>
      <c r="C44" s="49" t="str">
        <f>IF(OR(SUM(I133:I136)=0,SUM(I133:I136)=""),"-",SUM(I133:I136))</f>
        <v>-</v>
      </c>
      <c r="D44" s="14" t="str">
        <f>IF(OR(SUM(E133:E136)=0,SUM(E133:E136)=""),"-",SUM(E133:E136))</f>
        <v>-</v>
      </c>
      <c r="E44" s="113" t="str">
        <f>IF(OR(SUM(F133:F136)=0,SUM(F133:F136)=""),"-",SUM(F133:F136))</f>
        <v>-</v>
      </c>
      <c r="F44" s="11" t="str">
        <f t="shared" ref="F44:M44" si="6">IF(OR(SUM(D97:D100)=0,SUM(D97:D100)=""),"-",SUM(D97:D100))</f>
        <v>-</v>
      </c>
      <c r="G44" s="14" t="str">
        <f t="shared" si="6"/>
        <v>-</v>
      </c>
      <c r="H44" s="14" t="str">
        <f t="shared" si="6"/>
        <v>-</v>
      </c>
      <c r="I44" s="14" t="str">
        <f t="shared" si="6"/>
        <v>-</v>
      </c>
      <c r="J44" s="14" t="str">
        <f t="shared" si="6"/>
        <v>-</v>
      </c>
      <c r="K44" s="14" t="str">
        <f>IF(OR(SUM(I97:I100)=0,SUM(I97:I100)=""),"-",SUM(I97:I100))</f>
        <v>-</v>
      </c>
      <c r="L44" s="14" t="str">
        <f>IF(OR(SUM(J97:J100)=0,SUM(J97:J100)=""),"-",SUM(J97:J100))</f>
        <v>-</v>
      </c>
      <c r="M44" s="14" t="str">
        <f t="shared" si="6"/>
        <v>-</v>
      </c>
      <c r="N44" s="14" t="str">
        <f t="shared" ref="N44" si="7">IF(OR(SUM(L97:L100)=0,SUM(L97:L100)=""),"-",SUM(L97:L100))</f>
        <v>-</v>
      </c>
      <c r="O44" s="14" t="str">
        <f t="shared" ref="O44" si="8">IF(OR(SUM(M97:M100)=0,SUM(M97:M100)=""),"-",SUM(M97:M100))</f>
        <v>-</v>
      </c>
      <c r="P44" s="113" t="str">
        <f t="shared" ref="P44" si="9">IF(OR(SUM(N97:N100)=0,SUM(N97:N100)=""),"-",SUM(N97:N100))</f>
        <v>-</v>
      </c>
      <c r="Q44" s="152" t="str">
        <f t="shared" ref="Q44:Q53" si="10">IF(OR(SUM(C44:P44)=0,SUM(C44:P44)=""),"-",SUM(C44:P44))</f>
        <v>-</v>
      </c>
    </row>
    <row r="45" spans="2:17">
      <c r="B45" s="98" t="s">
        <v>30</v>
      </c>
      <c r="C45" s="49" t="str">
        <f>IF(OR(SUM(I141:I144)=0,SUM(I141:I144)=""),"-",SUM(I141:I144))</f>
        <v>-</v>
      </c>
      <c r="D45" s="14" t="str">
        <f>IF(OR(SUM(E141:E144)=0,SUM(E141:E144)=""),"-",SUM(E141:E144))</f>
        <v>-</v>
      </c>
      <c r="E45" s="113" t="str">
        <f>IF(OR(SUM(F141:F144)=0,SUM(F141:F144)=""),"-",SUM(F141:F144))</f>
        <v>-</v>
      </c>
      <c r="F45" s="11" t="str">
        <f t="shared" ref="F45:M45" si="11">IF(OR(SUM(D105:D108)=0,SUM(D105:D108)=""),"-",SUM(D105:D108))</f>
        <v>-</v>
      </c>
      <c r="G45" s="14" t="str">
        <f t="shared" si="11"/>
        <v>-</v>
      </c>
      <c r="H45" s="14" t="str">
        <f t="shared" si="11"/>
        <v>-</v>
      </c>
      <c r="I45" s="14" t="str">
        <f t="shared" si="11"/>
        <v>-</v>
      </c>
      <c r="J45" s="14" t="str">
        <f t="shared" si="11"/>
        <v>-</v>
      </c>
      <c r="K45" s="14" t="str">
        <f>IF(OR(SUM(I105:I108)=0,SUM(I105:I108)=""),"-",SUM(I105:I108))</f>
        <v>-</v>
      </c>
      <c r="L45" s="14" t="str">
        <f>IF(OR(SUM(J105:J108)=0,SUM(J105:J108)=""),"-",SUM(J105:J108))</f>
        <v>-</v>
      </c>
      <c r="M45" s="14" t="str">
        <f t="shared" si="11"/>
        <v>-</v>
      </c>
      <c r="N45" s="14" t="str">
        <f t="shared" ref="N45" si="12">IF(OR(SUM(L105:L108)=0,SUM(L105:L108)=""),"-",SUM(L105:L108))</f>
        <v>-</v>
      </c>
      <c r="O45" s="14" t="str">
        <f t="shared" ref="O45" si="13">IF(OR(SUM(M105:M108)=0,SUM(M105:M108)=""),"-",SUM(M105:M108))</f>
        <v>-</v>
      </c>
      <c r="P45" s="113" t="str">
        <f t="shared" ref="P45" si="14">IF(OR(SUM(N105:N108)=0,SUM(N105:N108)=""),"-",SUM(N105:N108))</f>
        <v>-</v>
      </c>
      <c r="Q45" s="152" t="str">
        <f t="shared" si="10"/>
        <v>-</v>
      </c>
    </row>
    <row r="46" spans="2:17">
      <c r="B46" s="98" t="s">
        <v>31</v>
      </c>
      <c r="C46" s="49" t="str">
        <f>IF(OR(SUM(I145:I148)=0,SUM(I145:I148)=""),"-",SUM(I145:I148))</f>
        <v>-</v>
      </c>
      <c r="D46" s="14" t="str">
        <f>IF(OR(SUM(E145:E148)=0,SUM(E145:E148)=""),"-",SUM(E145:E148))</f>
        <v>-</v>
      </c>
      <c r="E46" s="113" t="str">
        <f>IF(OR(SUM(F145:F148)=0,SUM(F145:F148)=""),"-",SUM(F145:F148))</f>
        <v>-</v>
      </c>
      <c r="F46" s="11" t="str">
        <f t="shared" ref="F46:M46" si="15">IF(OR(SUM(D109:D112)=0,SUM(D109:D112)=""),"-",SUM(D109:D112))</f>
        <v>-</v>
      </c>
      <c r="G46" s="14" t="str">
        <f t="shared" si="15"/>
        <v>-</v>
      </c>
      <c r="H46" s="14" t="str">
        <f t="shared" si="15"/>
        <v>-</v>
      </c>
      <c r="I46" s="14" t="str">
        <f t="shared" si="15"/>
        <v>-</v>
      </c>
      <c r="J46" s="14" t="str">
        <f t="shared" si="15"/>
        <v>-</v>
      </c>
      <c r="K46" s="14" t="str">
        <f>IF(OR(SUM(I109:I112)=0,SUM(I109:I112)=""),"-",SUM(I109:I112))</f>
        <v>-</v>
      </c>
      <c r="L46" s="14" t="str">
        <f>IF(OR(SUM(J109:J112)=0,SUM(J109:J112)=""),"-",SUM(J109:J112))</f>
        <v>-</v>
      </c>
      <c r="M46" s="14" t="str">
        <f t="shared" si="15"/>
        <v>-</v>
      </c>
      <c r="N46" s="14" t="str">
        <f t="shared" ref="N46" si="16">IF(OR(SUM(L109:L112)=0,SUM(L109:L112)=""),"-",SUM(L109:L112))</f>
        <v>-</v>
      </c>
      <c r="O46" s="14" t="str">
        <f t="shared" ref="O46" si="17">IF(OR(SUM(M109:M112)=0,SUM(M109:M112)=""),"-",SUM(M109:M112))</f>
        <v>-</v>
      </c>
      <c r="P46" s="113" t="str">
        <f t="shared" ref="P46" si="18">IF(OR(SUM(N109:N112)=0,SUM(N109:N112)=""),"-",SUM(N109:N112))</f>
        <v>-</v>
      </c>
      <c r="Q46" s="152" t="str">
        <f t="shared" si="10"/>
        <v>-</v>
      </c>
    </row>
    <row r="47" spans="2:17">
      <c r="B47" s="99" t="s">
        <v>32</v>
      </c>
      <c r="C47" s="49" t="str">
        <f>IF(OR(SUM(I137:I140)=0,SUM(I137:I140)=""),"-",SUM(I137:I140))</f>
        <v>-</v>
      </c>
      <c r="D47" s="14" t="str">
        <f>IF(OR(SUM(E137:E140)=0,SUM(E137:E140)=""),"-",SUM(E137:E140))</f>
        <v>-</v>
      </c>
      <c r="E47" s="113" t="str">
        <f>IF(OR(SUM(F137:F140)=0,SUM(F137:F140)=""),"-",SUM(F137:F140))</f>
        <v>-</v>
      </c>
      <c r="F47" s="11" t="str">
        <f t="shared" ref="F47:M47" si="19">IF(OR(SUM(D101:D104)=0,SUM(D101:D104)=""),"-",SUM(D101:D104))</f>
        <v>-</v>
      </c>
      <c r="G47" s="14" t="str">
        <f t="shared" si="19"/>
        <v>-</v>
      </c>
      <c r="H47" s="14" t="str">
        <f t="shared" si="19"/>
        <v>-</v>
      </c>
      <c r="I47" s="14" t="str">
        <f t="shared" si="19"/>
        <v>-</v>
      </c>
      <c r="J47" s="14" t="str">
        <f t="shared" si="19"/>
        <v>-</v>
      </c>
      <c r="K47" s="14" t="str">
        <f>IF(OR(SUM(I101:I104)=0,SUM(I101:I104)=""),"-",SUM(I101:I104))</f>
        <v>-</v>
      </c>
      <c r="L47" s="14" t="str">
        <f>IF(OR(SUM(J101:J104)=0,SUM(J101:J104)=""),"-",SUM(J101:J104))</f>
        <v>-</v>
      </c>
      <c r="M47" s="14" t="str">
        <f t="shared" si="19"/>
        <v>-</v>
      </c>
      <c r="N47" s="14" t="str">
        <f t="shared" ref="N47" si="20">IF(OR(SUM(L101:L104)=0,SUM(L101:L104)=""),"-",SUM(L101:L104))</f>
        <v>-</v>
      </c>
      <c r="O47" s="14" t="str">
        <f t="shared" ref="O47" si="21">IF(OR(SUM(M101:M104)=0,SUM(M101:M104)=""),"-",SUM(M101:M104))</f>
        <v>-</v>
      </c>
      <c r="P47" s="113" t="str">
        <f t="shared" ref="P47" si="22">IF(OR(SUM(N101:N104)=0,SUM(N101:N104)=""),"-",SUM(N101:N104))</f>
        <v>-</v>
      </c>
      <c r="Q47" s="152" t="str">
        <f t="shared" si="10"/>
        <v>-</v>
      </c>
    </row>
    <row r="48" spans="2:17">
      <c r="B48" s="99" t="s">
        <v>33</v>
      </c>
      <c r="C48" s="49" t="str">
        <f>IF(OR(SUM(I153:I156)=0,SUM(I153:I156)=""),"-",SUM(I153:I156))</f>
        <v>-</v>
      </c>
      <c r="D48" s="14" t="str">
        <f>IF(OR(SUM(E153:E156)=0,SUM(E153:E156)=""),"-",SUM(E153:E156))</f>
        <v>-</v>
      </c>
      <c r="E48" s="113" t="str">
        <f>IF(OR(SUM(F153:F156)=0,SUM(F153:F156)=""),"-",SUM(F153:F156))</f>
        <v>-</v>
      </c>
      <c r="F48" s="11" t="str">
        <f t="shared" ref="F48:M48" si="23">IF(OR(SUM(D117:D120)=0,SUM(D117:D120)=""),"-",SUM(D117:D120))</f>
        <v>-</v>
      </c>
      <c r="G48" s="14" t="str">
        <f t="shared" si="23"/>
        <v>-</v>
      </c>
      <c r="H48" s="14" t="str">
        <f t="shared" si="23"/>
        <v>-</v>
      </c>
      <c r="I48" s="14" t="str">
        <f t="shared" si="23"/>
        <v>-</v>
      </c>
      <c r="J48" s="14" t="str">
        <f t="shared" si="23"/>
        <v>-</v>
      </c>
      <c r="K48" s="14" t="str">
        <f t="shared" si="23"/>
        <v>-</v>
      </c>
      <c r="L48" s="14" t="str">
        <f t="shared" si="23"/>
        <v>-</v>
      </c>
      <c r="M48" s="14" t="str">
        <f t="shared" si="23"/>
        <v>-</v>
      </c>
      <c r="N48" s="14" t="str">
        <f t="shared" ref="N48" si="24">IF(OR(SUM(L117:L120)=0,SUM(L117:L120)=""),"-",SUM(L117:L120))</f>
        <v>-</v>
      </c>
      <c r="O48" s="14" t="str">
        <f t="shared" ref="O48" si="25">IF(OR(SUM(M117:M120)=0,SUM(M117:M120)=""),"-",SUM(M117:M120))</f>
        <v>-</v>
      </c>
      <c r="P48" s="113" t="str">
        <f t="shared" ref="P48" si="26">IF(OR(SUM(N117:N120)=0,SUM(N117:N120)=""),"-",SUM(N117:N120))</f>
        <v>-</v>
      </c>
      <c r="Q48" s="152" t="str">
        <f t="shared" si="10"/>
        <v>-</v>
      </c>
    </row>
    <row r="49" spans="2:17">
      <c r="B49" s="99" t="s">
        <v>34</v>
      </c>
      <c r="C49" s="49" t="str">
        <f>IF(OR(SUM(I149:I152)=0,SUM(I149:I152)=""),"-",SUM(I149:I152))</f>
        <v>-</v>
      </c>
      <c r="D49" s="14" t="str">
        <f>IF(OR(SUM(E149:E152)=0,SUM(E149:E152)=""),"-",SUM(E149:E152))</f>
        <v>-</v>
      </c>
      <c r="E49" s="113" t="str">
        <f>IF(OR(SUM(F149:F152)=0,SUM(F149:F152)=""),"-",SUM(F149:F152))</f>
        <v>-</v>
      </c>
      <c r="F49" s="11" t="str">
        <f t="shared" ref="F49:M49" si="27">IF(OR(SUM(D113:D116)=0,SUM(D113:D116)=""),"-",SUM(D113:D116))</f>
        <v>-</v>
      </c>
      <c r="G49" s="14" t="str">
        <f t="shared" si="27"/>
        <v>-</v>
      </c>
      <c r="H49" s="14" t="str">
        <f t="shared" si="27"/>
        <v>-</v>
      </c>
      <c r="I49" s="14" t="str">
        <f t="shared" si="27"/>
        <v>-</v>
      </c>
      <c r="J49" s="14" t="str">
        <f t="shared" si="27"/>
        <v>-</v>
      </c>
      <c r="K49" s="14" t="str">
        <f>IF(OR(SUM(I113:I116)=0,SUM(I113:I116)=""),"-",SUM(I113:I116))</f>
        <v>-</v>
      </c>
      <c r="L49" s="14" t="str">
        <f>IF(OR(SUM(J113:J116)=0,SUM(J113:J116)=""),"-",SUM(J113:J116))</f>
        <v>-</v>
      </c>
      <c r="M49" s="14" t="str">
        <f t="shared" si="27"/>
        <v>-</v>
      </c>
      <c r="N49" s="14" t="str">
        <f t="shared" ref="N49" si="28">IF(OR(SUM(L113:L116)=0,SUM(L113:L116)=""),"-",SUM(L113:L116))</f>
        <v>-</v>
      </c>
      <c r="O49" s="14" t="str">
        <f t="shared" ref="O49" si="29">IF(OR(SUM(M113:M116)=0,SUM(M113:M116)=""),"-",SUM(M113:M116))</f>
        <v>-</v>
      </c>
      <c r="P49" s="113" t="str">
        <f t="shared" ref="P49" si="30">IF(OR(SUM(N113:N116)=0,SUM(N113:N116)=""),"-",SUM(N113:N116))</f>
        <v>-</v>
      </c>
      <c r="Q49" s="152" t="str">
        <f t="shared" si="10"/>
        <v>-</v>
      </c>
    </row>
    <row r="50" spans="2:17">
      <c r="B50" s="99" t="s">
        <v>115</v>
      </c>
      <c r="C50" s="52" t="str">
        <f>IF(OR(SUM(I157:I160)=0,SUM(I157:I160)=""),"-",SUM(I157:I160))</f>
        <v>-</v>
      </c>
      <c r="D50" s="14" t="str">
        <f>IF(OR(SUM(E157:E160)=0,SUM(E157:E160)=""),"-",SUM(E157:E160))</f>
        <v>-</v>
      </c>
      <c r="E50" s="113" t="str">
        <f>IF(OR(SUM(F157:F160)=0,SUM(F157:F160)=""),"-",SUM(F157:F160))</f>
        <v>-</v>
      </c>
      <c r="F50" s="11" t="str">
        <f>IF(OR(SUM(D121:D124)=0,SUM(D121:D124)=""),"-",SUM(D121:D124))</f>
        <v>-</v>
      </c>
      <c r="G50" s="14" t="str">
        <f>IF(OR(SUM(E121:E124)=0,SUM(E121:E124)=""),"-",SUM(E121:E124))</f>
        <v>-</v>
      </c>
      <c r="H50" s="14" t="str">
        <f>IF(OR(SUM(F121:F124)=0,SUM(F121:F124)=""),"-",SUM(F121:F124))</f>
        <v>-</v>
      </c>
      <c r="I50" s="14" t="str">
        <f t="shared" ref="I50:M50" si="31">IF(OR(SUM(G121:G124)=0,SUM(G121:G124)=""),"-",SUM(G121:G124))</f>
        <v>-</v>
      </c>
      <c r="J50" s="14" t="str">
        <f>IF(OR(SUM(H121:H124)=0,SUM(H121:H124)=""),"-",SUM(H121:H124))</f>
        <v>-</v>
      </c>
      <c r="K50" s="14" t="str">
        <f t="shared" si="31"/>
        <v>-</v>
      </c>
      <c r="L50" s="14" t="str">
        <f t="shared" si="31"/>
        <v>-</v>
      </c>
      <c r="M50" s="14" t="str">
        <f t="shared" si="31"/>
        <v>-</v>
      </c>
      <c r="N50" s="14" t="str">
        <f t="shared" ref="N50" si="32">IF(OR(SUM(L121:L124)=0,SUM(L121:L124)=""),"-",SUM(L121:L124))</f>
        <v>-</v>
      </c>
      <c r="O50" s="14" t="str">
        <f t="shared" ref="O50" si="33">IF(OR(SUM(M121:M124)=0,SUM(M121:M124)=""),"-",SUM(M121:M124))</f>
        <v>-</v>
      </c>
      <c r="P50" s="113" t="str">
        <f>IF(OR(SUM(N121:N124)=0,SUM(N121:N124)=""),"-",SUM(N121:N124))</f>
        <v>-</v>
      </c>
      <c r="Q50" s="152" t="str">
        <f t="shared" si="10"/>
        <v>-</v>
      </c>
    </row>
    <row r="51" spans="2:17">
      <c r="B51" s="99" t="s">
        <v>90</v>
      </c>
      <c r="C51" s="139"/>
      <c r="D51" s="141"/>
      <c r="E51" s="140"/>
      <c r="F51" s="11" t="str">
        <f t="shared" ref="F51:M51" si="34">IF(OR(SUM(D125)=0,SUM(D125)=""),"-",SUM(D125))</f>
        <v>-</v>
      </c>
      <c r="G51" s="14" t="str">
        <f t="shared" si="34"/>
        <v>-</v>
      </c>
      <c r="H51" s="14" t="str">
        <f t="shared" si="34"/>
        <v>-</v>
      </c>
      <c r="I51" s="14" t="str">
        <f t="shared" si="34"/>
        <v>-</v>
      </c>
      <c r="J51" s="14" t="str">
        <f t="shared" si="34"/>
        <v>-</v>
      </c>
      <c r="K51" s="14" t="str">
        <f t="shared" si="34"/>
        <v>-</v>
      </c>
      <c r="L51" s="14" t="str">
        <f t="shared" si="34"/>
        <v>-</v>
      </c>
      <c r="M51" s="14" t="str">
        <f t="shared" si="34"/>
        <v>-</v>
      </c>
      <c r="N51" s="14" t="str">
        <f t="shared" ref="N51" si="35">IF(OR(SUM(L125)=0,SUM(L125)=""),"-",SUM(L125))</f>
        <v>-</v>
      </c>
      <c r="O51" s="14" t="str">
        <f t="shared" ref="O51" si="36">IF(OR(SUM(M125)=0,SUM(M125)=""),"-",SUM(M125))</f>
        <v>-</v>
      </c>
      <c r="P51" s="113" t="str">
        <f t="shared" ref="P51" si="37">IF(OR(SUM(N125)=0,SUM(N125)=""),"-",SUM(N125))</f>
        <v>-</v>
      </c>
      <c r="Q51" s="152" t="str">
        <f t="shared" si="10"/>
        <v>-</v>
      </c>
    </row>
    <row r="52" spans="2:17" ht="16.5" thickBot="1">
      <c r="B52" s="100" t="s">
        <v>95</v>
      </c>
      <c r="C52" s="137" t="str">
        <f>IF(OR(SUM(I161:I164)=0,SUM(I161:I164)=""),"-",SUM(I161:I164))</f>
        <v>-</v>
      </c>
      <c r="D52" s="51" t="str">
        <f>IF(OR(SUM(E161:E164)=0,SUM(E161:E164)=""),"-",SUM(E161:E164))</f>
        <v>-</v>
      </c>
      <c r="E52" s="115" t="str">
        <f>IF(OR(SUM(F161:F164)=0,SUM(F161:F164)=""),"-",SUM(F161:F164))</f>
        <v>-</v>
      </c>
      <c r="F52" s="144"/>
      <c r="G52" s="145"/>
      <c r="H52" s="145"/>
      <c r="I52" s="145"/>
      <c r="J52" s="145"/>
      <c r="K52" s="145"/>
      <c r="L52" s="145"/>
      <c r="M52" s="145"/>
      <c r="N52" s="145"/>
      <c r="O52" s="145"/>
      <c r="P52" s="147"/>
      <c r="Q52" s="152" t="str">
        <f t="shared" si="10"/>
        <v>-</v>
      </c>
    </row>
    <row r="53" spans="2:17" ht="16.5" thickBot="1">
      <c r="B53" s="20" t="s">
        <v>35</v>
      </c>
      <c r="C53" s="148" t="str">
        <f>IF(OR(SUM(C42,C47:C52)=0,SUM(C42,C47:C52)=""),"-",SUM(C42,C47:C52))</f>
        <v>-</v>
      </c>
      <c r="D53" s="149" t="str">
        <f>IF(OR(SUM(D42,D47:D52)=0,SUM(D42,D47:D52)=""),"-",SUM(D42,D47:D52))</f>
        <v>-</v>
      </c>
      <c r="E53" s="149" t="str">
        <f t="shared" ref="E53:P53" si="38">IF(OR(SUM(E42,E47:E52)=0,SUM(E42,E47:E52)=""),"-",SUM(E42,E47:E52))</f>
        <v>-</v>
      </c>
      <c r="F53" s="149" t="str">
        <f t="shared" si="38"/>
        <v>-</v>
      </c>
      <c r="G53" s="149" t="str">
        <f t="shared" si="38"/>
        <v>-</v>
      </c>
      <c r="H53" s="149" t="str">
        <f t="shared" si="38"/>
        <v>-</v>
      </c>
      <c r="I53" s="149" t="str">
        <f t="shared" si="38"/>
        <v>-</v>
      </c>
      <c r="J53" s="149" t="str">
        <f t="shared" si="38"/>
        <v>-</v>
      </c>
      <c r="K53" s="149" t="str">
        <f t="shared" si="38"/>
        <v>-</v>
      </c>
      <c r="L53" s="149" t="str">
        <f t="shared" si="38"/>
        <v>-</v>
      </c>
      <c r="M53" s="149" t="str">
        <f t="shared" si="38"/>
        <v>-</v>
      </c>
      <c r="N53" s="149" t="str">
        <f t="shared" si="38"/>
        <v>-</v>
      </c>
      <c r="O53" s="149" t="str">
        <f t="shared" si="38"/>
        <v>-</v>
      </c>
      <c r="P53" s="150" t="str">
        <f t="shared" si="38"/>
        <v>-</v>
      </c>
      <c r="Q53" s="153" t="str">
        <f t="shared" si="10"/>
        <v>-</v>
      </c>
    </row>
    <row r="55" spans="2:17" ht="16.5" thickBot="1">
      <c r="B55" s="22" t="s">
        <v>121</v>
      </c>
      <c r="D55" s="77"/>
    </row>
    <row r="56" spans="2:17" ht="55.5" customHeight="1" thickBot="1">
      <c r="B56" s="23" t="s">
        <v>5</v>
      </c>
      <c r="C56" s="7" t="s">
        <v>7</v>
      </c>
      <c r="D56" s="7" t="s">
        <v>8</v>
      </c>
      <c r="E56" s="8" t="s">
        <v>40</v>
      </c>
      <c r="F56" s="8" t="s">
        <v>9</v>
      </c>
      <c r="G56" s="8" t="s">
        <v>11</v>
      </c>
      <c r="H56" s="8" t="s">
        <v>12</v>
      </c>
      <c r="I56" s="8" t="s">
        <v>13</v>
      </c>
      <c r="J56" s="8" t="s">
        <v>101</v>
      </c>
      <c r="K56" s="8" t="s">
        <v>15</v>
      </c>
      <c r="L56" s="8" t="s">
        <v>18</v>
      </c>
      <c r="M56" s="8" t="s">
        <v>45</v>
      </c>
      <c r="N56" s="8" t="s">
        <v>22</v>
      </c>
      <c r="O56" s="8" t="s">
        <v>23</v>
      </c>
      <c r="P56" s="8" t="s">
        <v>24</v>
      </c>
      <c r="Q56" s="109" t="s">
        <v>106</v>
      </c>
    </row>
    <row r="57" spans="2:17">
      <c r="B57" s="10" t="s">
        <v>51</v>
      </c>
      <c r="C57" s="24"/>
      <c r="D57" s="24"/>
      <c r="E57" s="24"/>
      <c r="F57" s="24"/>
      <c r="G57" s="24"/>
      <c r="H57" s="24"/>
      <c r="I57" s="27" t="str">
        <f t="shared" ref="I57:I88" si="39">IF(OR((H57-G57)=0,SUM(H57-G57)=""),"-",SUM(H57-G57))</f>
        <v>-</v>
      </c>
      <c r="J57" s="24"/>
      <c r="K57" s="24"/>
      <c r="L57" s="24"/>
      <c r="M57" s="24"/>
      <c r="N57" s="24"/>
      <c r="O57" s="24"/>
      <c r="P57" s="24"/>
      <c r="Q57" s="46" t="str">
        <f>IFERROR(IF(OR((N57/O57)=0,SUM(N57/O57)=""),"-",SUM(N57/O57)),"-")</f>
        <v>-</v>
      </c>
    </row>
    <row r="58" spans="2:17">
      <c r="B58" s="16" t="s">
        <v>52</v>
      </c>
      <c r="C58" s="26"/>
      <c r="D58" s="26"/>
      <c r="E58" s="26"/>
      <c r="F58" s="26"/>
      <c r="G58" s="26"/>
      <c r="H58" s="26"/>
      <c r="I58" s="27" t="str">
        <f t="shared" si="39"/>
        <v>-</v>
      </c>
      <c r="J58" s="26"/>
      <c r="K58" s="26"/>
      <c r="L58" s="26"/>
      <c r="M58" s="26"/>
      <c r="N58" s="26"/>
      <c r="O58" s="26"/>
      <c r="P58" s="26"/>
      <c r="Q58" s="47" t="str">
        <f t="shared" ref="Q58:Q88" si="40">IFERROR(IF(OR((N58/O58)=0,SUM(N58/O58)=""),"-",SUM(N58/O58)),"-")</f>
        <v>-</v>
      </c>
    </row>
    <row r="59" spans="2:17">
      <c r="B59" s="16" t="s">
        <v>53</v>
      </c>
      <c r="C59" s="26"/>
      <c r="D59" s="26"/>
      <c r="E59" s="26"/>
      <c r="F59" s="26"/>
      <c r="G59" s="26"/>
      <c r="H59" s="26"/>
      <c r="I59" s="27" t="str">
        <f t="shared" si="39"/>
        <v>-</v>
      </c>
      <c r="J59" s="26"/>
      <c r="K59" s="26"/>
      <c r="L59" s="26"/>
      <c r="M59" s="26"/>
      <c r="N59" s="26"/>
      <c r="O59" s="26"/>
      <c r="P59" s="26"/>
      <c r="Q59" s="47" t="str">
        <f t="shared" si="40"/>
        <v>-</v>
      </c>
    </row>
    <row r="60" spans="2:17" ht="16.5" thickBot="1">
      <c r="B60" s="19" t="s">
        <v>54</v>
      </c>
      <c r="C60" s="28"/>
      <c r="D60" s="28"/>
      <c r="E60" s="28"/>
      <c r="F60" s="28"/>
      <c r="G60" s="28"/>
      <c r="H60" s="28"/>
      <c r="I60" s="29" t="str">
        <f t="shared" si="39"/>
        <v>-</v>
      </c>
      <c r="J60" s="28"/>
      <c r="K60" s="28"/>
      <c r="L60" s="28"/>
      <c r="M60" s="28"/>
      <c r="N60" s="28"/>
      <c r="O60" s="28"/>
      <c r="P60" s="28"/>
      <c r="Q60" s="73" t="str">
        <f t="shared" si="40"/>
        <v>-</v>
      </c>
    </row>
    <row r="61" spans="2:17">
      <c r="B61" s="10" t="s">
        <v>55</v>
      </c>
      <c r="C61" s="24"/>
      <c r="D61" s="24"/>
      <c r="E61" s="24"/>
      <c r="F61" s="24"/>
      <c r="G61" s="24"/>
      <c r="H61" s="24"/>
      <c r="I61" s="25" t="str">
        <f t="shared" si="39"/>
        <v>-</v>
      </c>
      <c r="J61" s="24"/>
      <c r="K61" s="24"/>
      <c r="L61" s="24"/>
      <c r="M61" s="24"/>
      <c r="N61" s="24"/>
      <c r="O61" s="24"/>
      <c r="P61" s="24"/>
      <c r="Q61" s="46" t="str">
        <f t="shared" si="40"/>
        <v>-</v>
      </c>
    </row>
    <row r="62" spans="2:17">
      <c r="B62" s="16" t="s">
        <v>56</v>
      </c>
      <c r="C62" s="26"/>
      <c r="D62" s="26"/>
      <c r="E62" s="26"/>
      <c r="F62" s="26"/>
      <c r="G62" s="26"/>
      <c r="H62" s="26"/>
      <c r="I62" s="27" t="str">
        <f t="shared" si="39"/>
        <v>-</v>
      </c>
      <c r="J62" s="26"/>
      <c r="K62" s="26"/>
      <c r="L62" s="26"/>
      <c r="M62" s="26"/>
      <c r="N62" s="26"/>
      <c r="O62" s="26"/>
      <c r="P62" s="26"/>
      <c r="Q62" s="47" t="str">
        <f t="shared" si="40"/>
        <v>-</v>
      </c>
    </row>
    <row r="63" spans="2:17">
      <c r="B63" s="16" t="s">
        <v>57</v>
      </c>
      <c r="C63" s="26"/>
      <c r="D63" s="26"/>
      <c r="E63" s="26"/>
      <c r="F63" s="26"/>
      <c r="G63" s="26"/>
      <c r="H63" s="26"/>
      <c r="I63" s="27" t="str">
        <f t="shared" si="39"/>
        <v>-</v>
      </c>
      <c r="J63" s="26"/>
      <c r="K63" s="26"/>
      <c r="L63" s="26"/>
      <c r="M63" s="26"/>
      <c r="N63" s="26"/>
      <c r="O63" s="26"/>
      <c r="P63" s="26"/>
      <c r="Q63" s="47" t="str">
        <f t="shared" si="40"/>
        <v>-</v>
      </c>
    </row>
    <row r="64" spans="2:17" ht="16.5" thickBot="1">
      <c r="B64" s="19" t="s">
        <v>58</v>
      </c>
      <c r="C64" s="28"/>
      <c r="D64" s="28"/>
      <c r="E64" s="28"/>
      <c r="F64" s="28"/>
      <c r="G64" s="28"/>
      <c r="H64" s="28"/>
      <c r="I64" s="29" t="str">
        <f t="shared" si="39"/>
        <v>-</v>
      </c>
      <c r="J64" s="28"/>
      <c r="K64" s="28"/>
      <c r="L64" s="28"/>
      <c r="M64" s="28"/>
      <c r="N64" s="28"/>
      <c r="O64" s="28"/>
      <c r="P64" s="28"/>
      <c r="Q64" s="73" t="str">
        <f t="shared" si="40"/>
        <v>-</v>
      </c>
    </row>
    <row r="65" spans="2:17">
      <c r="B65" s="10" t="s">
        <v>41</v>
      </c>
      <c r="C65" s="24"/>
      <c r="D65" s="24"/>
      <c r="E65" s="24"/>
      <c r="F65" s="24"/>
      <c r="G65" s="24"/>
      <c r="H65" s="24"/>
      <c r="I65" s="25" t="str">
        <f t="shared" si="39"/>
        <v>-</v>
      </c>
      <c r="J65" s="24"/>
      <c r="K65" s="24"/>
      <c r="L65" s="24"/>
      <c r="M65" s="24"/>
      <c r="N65" s="24"/>
      <c r="O65" s="24"/>
      <c r="P65" s="24"/>
      <c r="Q65" s="46" t="str">
        <f t="shared" si="40"/>
        <v>-</v>
      </c>
    </row>
    <row r="66" spans="2:17">
      <c r="B66" s="16" t="s">
        <v>42</v>
      </c>
      <c r="C66" s="26"/>
      <c r="D66" s="26"/>
      <c r="E66" s="26"/>
      <c r="F66" s="26"/>
      <c r="G66" s="26"/>
      <c r="H66" s="26"/>
      <c r="I66" s="27" t="str">
        <f t="shared" si="39"/>
        <v>-</v>
      </c>
      <c r="J66" s="26"/>
      <c r="K66" s="26"/>
      <c r="L66" s="26"/>
      <c r="M66" s="26"/>
      <c r="N66" s="26"/>
      <c r="O66" s="26"/>
      <c r="P66" s="26"/>
      <c r="Q66" s="47" t="str">
        <f t="shared" si="40"/>
        <v>-</v>
      </c>
    </row>
    <row r="67" spans="2:17">
      <c r="B67" s="16" t="s">
        <v>43</v>
      </c>
      <c r="C67" s="26"/>
      <c r="D67" s="26"/>
      <c r="E67" s="26"/>
      <c r="F67" s="26"/>
      <c r="G67" s="26"/>
      <c r="H67" s="26"/>
      <c r="I67" s="27" t="str">
        <f t="shared" si="39"/>
        <v>-</v>
      </c>
      <c r="J67" s="26"/>
      <c r="K67" s="26"/>
      <c r="L67" s="26"/>
      <c r="M67" s="26"/>
      <c r="N67" s="26"/>
      <c r="O67" s="26"/>
      <c r="P67" s="26"/>
      <c r="Q67" s="47" t="str">
        <f t="shared" si="40"/>
        <v>-</v>
      </c>
    </row>
    <row r="68" spans="2:17" ht="16.5" thickBot="1">
      <c r="B68" s="19" t="s">
        <v>44</v>
      </c>
      <c r="C68" s="28"/>
      <c r="D68" s="28"/>
      <c r="E68" s="28"/>
      <c r="F68" s="28"/>
      <c r="G68" s="28"/>
      <c r="H68" s="28"/>
      <c r="I68" s="29" t="str">
        <f t="shared" si="39"/>
        <v>-</v>
      </c>
      <c r="J68" s="28"/>
      <c r="K68" s="28"/>
      <c r="L68" s="28"/>
      <c r="M68" s="28"/>
      <c r="N68" s="28"/>
      <c r="O68" s="28"/>
      <c r="P68" s="28"/>
      <c r="Q68" s="73" t="str">
        <f t="shared" si="40"/>
        <v>-</v>
      </c>
    </row>
    <row r="69" spans="2:17">
      <c r="B69" s="10" t="s">
        <v>59</v>
      </c>
      <c r="C69" s="24"/>
      <c r="D69" s="24"/>
      <c r="E69" s="24"/>
      <c r="F69" s="24"/>
      <c r="G69" s="24"/>
      <c r="H69" s="24"/>
      <c r="I69" s="25" t="str">
        <f t="shared" si="39"/>
        <v>-</v>
      </c>
      <c r="J69" s="24"/>
      <c r="K69" s="24"/>
      <c r="L69" s="24"/>
      <c r="M69" s="24"/>
      <c r="N69" s="24"/>
      <c r="O69" s="24"/>
      <c r="P69" s="24"/>
      <c r="Q69" s="46" t="str">
        <f t="shared" si="40"/>
        <v>-</v>
      </c>
    </row>
    <row r="70" spans="2:17">
      <c r="B70" s="16" t="s">
        <v>60</v>
      </c>
      <c r="C70" s="26"/>
      <c r="D70" s="26"/>
      <c r="E70" s="26"/>
      <c r="F70" s="26"/>
      <c r="G70" s="26"/>
      <c r="H70" s="26"/>
      <c r="I70" s="27" t="str">
        <f t="shared" si="39"/>
        <v>-</v>
      </c>
      <c r="J70" s="26"/>
      <c r="K70" s="26"/>
      <c r="L70" s="26"/>
      <c r="M70" s="26"/>
      <c r="N70" s="26"/>
      <c r="O70" s="26"/>
      <c r="P70" s="26"/>
      <c r="Q70" s="47" t="str">
        <f t="shared" si="40"/>
        <v>-</v>
      </c>
    </row>
    <row r="71" spans="2:17">
      <c r="B71" s="16" t="s">
        <v>61</v>
      </c>
      <c r="C71" s="26"/>
      <c r="D71" s="26"/>
      <c r="E71" s="26"/>
      <c r="F71" s="26"/>
      <c r="G71" s="26"/>
      <c r="H71" s="26"/>
      <c r="I71" s="27" t="str">
        <f t="shared" si="39"/>
        <v>-</v>
      </c>
      <c r="J71" s="26"/>
      <c r="K71" s="26"/>
      <c r="L71" s="26"/>
      <c r="M71" s="26"/>
      <c r="N71" s="26"/>
      <c r="O71" s="26"/>
      <c r="P71" s="26"/>
      <c r="Q71" s="47" t="str">
        <f t="shared" si="40"/>
        <v>-</v>
      </c>
    </row>
    <row r="72" spans="2:17" ht="16.5" thickBot="1">
      <c r="B72" s="19" t="s">
        <v>62</v>
      </c>
      <c r="C72" s="28"/>
      <c r="D72" s="28"/>
      <c r="E72" s="28"/>
      <c r="F72" s="28"/>
      <c r="G72" s="28"/>
      <c r="H72" s="28"/>
      <c r="I72" s="29" t="str">
        <f t="shared" si="39"/>
        <v>-</v>
      </c>
      <c r="J72" s="28"/>
      <c r="K72" s="28"/>
      <c r="L72" s="28"/>
      <c r="M72" s="28"/>
      <c r="N72" s="28"/>
      <c r="O72" s="28"/>
      <c r="P72" s="28"/>
      <c r="Q72" s="73" t="str">
        <f t="shared" si="40"/>
        <v>-</v>
      </c>
    </row>
    <row r="73" spans="2:17">
      <c r="B73" s="10" t="s">
        <v>63</v>
      </c>
      <c r="C73" s="24"/>
      <c r="D73" s="24"/>
      <c r="E73" s="24"/>
      <c r="F73" s="24"/>
      <c r="G73" s="24"/>
      <c r="H73" s="24"/>
      <c r="I73" s="25" t="str">
        <f t="shared" si="39"/>
        <v>-</v>
      </c>
      <c r="J73" s="24"/>
      <c r="K73" s="24"/>
      <c r="L73" s="24"/>
      <c r="M73" s="24"/>
      <c r="N73" s="24"/>
      <c r="O73" s="24"/>
      <c r="P73" s="24"/>
      <c r="Q73" s="46" t="str">
        <f t="shared" si="40"/>
        <v>-</v>
      </c>
    </row>
    <row r="74" spans="2:17">
      <c r="B74" s="16" t="s">
        <v>64</v>
      </c>
      <c r="C74" s="26"/>
      <c r="D74" s="26"/>
      <c r="E74" s="26"/>
      <c r="F74" s="26"/>
      <c r="G74" s="26"/>
      <c r="H74" s="26"/>
      <c r="I74" s="27" t="str">
        <f t="shared" si="39"/>
        <v>-</v>
      </c>
      <c r="J74" s="26"/>
      <c r="K74" s="26"/>
      <c r="L74" s="26"/>
      <c r="M74" s="26"/>
      <c r="N74" s="26"/>
      <c r="O74" s="26"/>
      <c r="P74" s="26"/>
      <c r="Q74" s="47" t="str">
        <f t="shared" si="40"/>
        <v>-</v>
      </c>
    </row>
    <row r="75" spans="2:17">
      <c r="B75" s="16" t="s">
        <v>65</v>
      </c>
      <c r="C75" s="26"/>
      <c r="D75" s="26"/>
      <c r="E75" s="26"/>
      <c r="F75" s="26"/>
      <c r="G75" s="26"/>
      <c r="H75" s="26"/>
      <c r="I75" s="27" t="str">
        <f t="shared" si="39"/>
        <v>-</v>
      </c>
      <c r="J75" s="26"/>
      <c r="K75" s="26"/>
      <c r="L75" s="26"/>
      <c r="M75" s="26"/>
      <c r="N75" s="26"/>
      <c r="O75" s="26"/>
      <c r="P75" s="26"/>
      <c r="Q75" s="47" t="str">
        <f t="shared" si="40"/>
        <v>-</v>
      </c>
    </row>
    <row r="76" spans="2:17" ht="16.5" thickBot="1">
      <c r="B76" s="19" t="s">
        <v>66</v>
      </c>
      <c r="C76" s="28"/>
      <c r="D76" s="28"/>
      <c r="E76" s="28"/>
      <c r="F76" s="28"/>
      <c r="G76" s="28"/>
      <c r="H76" s="28"/>
      <c r="I76" s="29" t="str">
        <f t="shared" si="39"/>
        <v>-</v>
      </c>
      <c r="J76" s="28"/>
      <c r="K76" s="28"/>
      <c r="L76" s="28"/>
      <c r="M76" s="28"/>
      <c r="N76" s="28"/>
      <c r="O76" s="28"/>
      <c r="P76" s="28"/>
      <c r="Q76" s="73" t="str">
        <f t="shared" si="40"/>
        <v>-</v>
      </c>
    </row>
    <row r="77" spans="2:17">
      <c r="B77" s="10" t="s">
        <v>67</v>
      </c>
      <c r="C77" s="24"/>
      <c r="D77" s="24"/>
      <c r="E77" s="24"/>
      <c r="F77" s="24"/>
      <c r="G77" s="24"/>
      <c r="H77" s="24"/>
      <c r="I77" s="25" t="str">
        <f t="shared" si="39"/>
        <v>-</v>
      </c>
      <c r="J77" s="24"/>
      <c r="K77" s="24"/>
      <c r="L77" s="24"/>
      <c r="M77" s="24"/>
      <c r="N77" s="24"/>
      <c r="O77" s="24"/>
      <c r="P77" s="24"/>
      <c r="Q77" s="46" t="str">
        <f t="shared" si="40"/>
        <v>-</v>
      </c>
    </row>
    <row r="78" spans="2:17">
      <c r="B78" s="16" t="s">
        <v>68</v>
      </c>
      <c r="C78" s="26"/>
      <c r="D78" s="26"/>
      <c r="E78" s="26"/>
      <c r="F78" s="26"/>
      <c r="G78" s="26"/>
      <c r="H78" s="26"/>
      <c r="I78" s="27" t="str">
        <f t="shared" si="39"/>
        <v>-</v>
      </c>
      <c r="J78" s="26"/>
      <c r="K78" s="26"/>
      <c r="L78" s="26"/>
      <c r="M78" s="26"/>
      <c r="N78" s="26"/>
      <c r="O78" s="26"/>
      <c r="P78" s="26"/>
      <c r="Q78" s="47" t="str">
        <f t="shared" si="40"/>
        <v>-</v>
      </c>
    </row>
    <row r="79" spans="2:17">
      <c r="B79" s="16" t="s">
        <v>69</v>
      </c>
      <c r="C79" s="26"/>
      <c r="D79" s="26"/>
      <c r="E79" s="26"/>
      <c r="F79" s="26"/>
      <c r="G79" s="26"/>
      <c r="H79" s="26"/>
      <c r="I79" s="27" t="str">
        <f t="shared" si="39"/>
        <v>-</v>
      </c>
      <c r="J79" s="26"/>
      <c r="K79" s="26"/>
      <c r="L79" s="26"/>
      <c r="M79" s="26"/>
      <c r="N79" s="26"/>
      <c r="O79" s="26"/>
      <c r="P79" s="26"/>
      <c r="Q79" s="47" t="str">
        <f t="shared" si="40"/>
        <v>-</v>
      </c>
    </row>
    <row r="80" spans="2:17" ht="16.5" thickBot="1">
      <c r="B80" s="19" t="s">
        <v>70</v>
      </c>
      <c r="C80" s="28"/>
      <c r="D80" s="28"/>
      <c r="E80" s="28"/>
      <c r="F80" s="28"/>
      <c r="G80" s="28"/>
      <c r="H80" s="28"/>
      <c r="I80" s="29" t="str">
        <f t="shared" si="39"/>
        <v>-</v>
      </c>
      <c r="J80" s="28"/>
      <c r="K80" s="28"/>
      <c r="L80" s="28"/>
      <c r="M80" s="28"/>
      <c r="N80" s="28"/>
      <c r="O80" s="28"/>
      <c r="P80" s="28"/>
      <c r="Q80" s="73" t="str">
        <f t="shared" si="40"/>
        <v>-</v>
      </c>
    </row>
    <row r="81" spans="2:17">
      <c r="B81" s="10" t="s">
        <v>71</v>
      </c>
      <c r="C81" s="24"/>
      <c r="D81" s="24"/>
      <c r="E81" s="24"/>
      <c r="F81" s="24"/>
      <c r="G81" s="24"/>
      <c r="H81" s="24"/>
      <c r="I81" s="25" t="str">
        <f>IF(OR((H81-G81)=0,SUM(H81-G81)=""),"-",SUM(H81-G81))</f>
        <v>-</v>
      </c>
      <c r="J81" s="24"/>
      <c r="K81" s="24"/>
      <c r="L81" s="24"/>
      <c r="M81" s="24"/>
      <c r="N81" s="24"/>
      <c r="O81" s="24"/>
      <c r="P81" s="24"/>
      <c r="Q81" s="46" t="str">
        <f t="shared" si="40"/>
        <v>-</v>
      </c>
    </row>
    <row r="82" spans="2:17">
      <c r="B82" s="16" t="s">
        <v>72</v>
      </c>
      <c r="C82" s="26"/>
      <c r="D82" s="26"/>
      <c r="E82" s="26"/>
      <c r="F82" s="26"/>
      <c r="G82" s="26"/>
      <c r="H82" s="26"/>
      <c r="I82" s="27" t="str">
        <f t="shared" si="39"/>
        <v>-</v>
      </c>
      <c r="J82" s="26"/>
      <c r="K82" s="26"/>
      <c r="L82" s="26"/>
      <c r="M82" s="26"/>
      <c r="N82" s="26"/>
      <c r="O82" s="26"/>
      <c r="P82" s="26"/>
      <c r="Q82" s="47" t="str">
        <f t="shared" si="40"/>
        <v>-</v>
      </c>
    </row>
    <row r="83" spans="2:17">
      <c r="B83" s="16" t="s">
        <v>73</v>
      </c>
      <c r="C83" s="26"/>
      <c r="D83" s="26"/>
      <c r="E83" s="26"/>
      <c r="F83" s="26"/>
      <c r="G83" s="26"/>
      <c r="H83" s="26"/>
      <c r="I83" s="27" t="str">
        <f t="shared" si="39"/>
        <v>-</v>
      </c>
      <c r="J83" s="26"/>
      <c r="K83" s="26"/>
      <c r="L83" s="26"/>
      <c r="M83" s="26"/>
      <c r="N83" s="26"/>
      <c r="O83" s="26"/>
      <c r="P83" s="26"/>
      <c r="Q83" s="47" t="str">
        <f t="shared" si="40"/>
        <v>-</v>
      </c>
    </row>
    <row r="84" spans="2:17" ht="16.5" thickBot="1">
      <c r="B84" s="19" t="s">
        <v>74</v>
      </c>
      <c r="C84" s="28"/>
      <c r="D84" s="28"/>
      <c r="E84" s="28"/>
      <c r="F84" s="28"/>
      <c r="G84" s="28"/>
      <c r="H84" s="28"/>
      <c r="I84" s="29" t="str">
        <f t="shared" si="39"/>
        <v>-</v>
      </c>
      <c r="J84" s="28"/>
      <c r="K84" s="28"/>
      <c r="L84" s="28"/>
      <c r="M84" s="28"/>
      <c r="N84" s="28"/>
      <c r="O84" s="28"/>
      <c r="P84" s="28"/>
      <c r="Q84" s="73" t="str">
        <f t="shared" si="40"/>
        <v>-</v>
      </c>
    </row>
    <row r="85" spans="2:17">
      <c r="B85" s="56" t="s">
        <v>111</v>
      </c>
      <c r="C85" s="131"/>
      <c r="D85" s="131"/>
      <c r="E85" s="131"/>
      <c r="F85" s="131"/>
      <c r="G85" s="131"/>
      <c r="H85" s="131"/>
      <c r="I85" s="104" t="str">
        <f t="shared" si="39"/>
        <v>-</v>
      </c>
      <c r="J85" s="131"/>
      <c r="K85" s="131"/>
      <c r="L85" s="131"/>
      <c r="M85" s="131"/>
      <c r="N85" s="131"/>
      <c r="O85" s="131"/>
      <c r="P85" s="131"/>
      <c r="Q85" s="110" t="str">
        <f t="shared" si="40"/>
        <v>-</v>
      </c>
    </row>
    <row r="86" spans="2:17">
      <c r="B86" s="59" t="s">
        <v>112</v>
      </c>
      <c r="C86" s="54"/>
      <c r="D86" s="54"/>
      <c r="E86" s="54"/>
      <c r="F86" s="54"/>
      <c r="G86" s="54"/>
      <c r="H86" s="54"/>
      <c r="I86" s="55" t="str">
        <f t="shared" si="39"/>
        <v>-</v>
      </c>
      <c r="J86" s="54"/>
      <c r="K86" s="54"/>
      <c r="L86" s="54"/>
      <c r="M86" s="54"/>
      <c r="N86" s="54"/>
      <c r="O86" s="54"/>
      <c r="P86" s="54"/>
      <c r="Q86" s="60" t="str">
        <f t="shared" si="40"/>
        <v>-</v>
      </c>
    </row>
    <row r="87" spans="2:17">
      <c r="B87" s="59" t="s">
        <v>113</v>
      </c>
      <c r="C87" s="54"/>
      <c r="D87" s="54"/>
      <c r="E87" s="54"/>
      <c r="F87" s="54"/>
      <c r="G87" s="54"/>
      <c r="H87" s="54"/>
      <c r="I87" s="55" t="str">
        <f t="shared" si="39"/>
        <v>-</v>
      </c>
      <c r="J87" s="54"/>
      <c r="K87" s="54"/>
      <c r="L87" s="54"/>
      <c r="M87" s="54"/>
      <c r="N87" s="54"/>
      <c r="O87" s="54"/>
      <c r="P87" s="54"/>
      <c r="Q87" s="60" t="str">
        <f t="shared" si="40"/>
        <v>-</v>
      </c>
    </row>
    <row r="88" spans="2:17" ht="16.5" thickBot="1">
      <c r="B88" s="133" t="s">
        <v>114</v>
      </c>
      <c r="C88" s="131"/>
      <c r="D88" s="131"/>
      <c r="E88" s="131"/>
      <c r="F88" s="131"/>
      <c r="G88" s="131"/>
      <c r="H88" s="131"/>
      <c r="I88" s="104" t="str">
        <f t="shared" si="39"/>
        <v>-</v>
      </c>
      <c r="J88" s="131"/>
      <c r="K88" s="131"/>
      <c r="L88" s="131"/>
      <c r="M88" s="131"/>
      <c r="N88" s="131"/>
      <c r="O88" s="131"/>
      <c r="P88" s="131"/>
      <c r="Q88" s="110" t="str">
        <f t="shared" si="40"/>
        <v>-</v>
      </c>
    </row>
    <row r="89" spans="2:17" ht="16.5" thickBot="1">
      <c r="B89" s="105" t="s">
        <v>90</v>
      </c>
      <c r="C89" s="142"/>
      <c r="D89" s="138"/>
      <c r="E89" s="138"/>
      <c r="F89" s="106"/>
      <c r="G89" s="106"/>
      <c r="H89" s="106"/>
      <c r="I89" s="111" t="str">
        <f>IF(OR((H89-G89)=0,SUM(H89-G89)=""),"-",SUM(H89-G89))</f>
        <v>-</v>
      </c>
      <c r="J89" s="138"/>
      <c r="K89" s="138"/>
      <c r="L89" s="138"/>
      <c r="M89" s="138"/>
      <c r="N89" s="107" t="str">
        <f>O125</f>
        <v>-</v>
      </c>
      <c r="O89" s="138"/>
      <c r="P89" s="138"/>
      <c r="Q89" s="143"/>
    </row>
    <row r="91" spans="2:17" ht="16.5" thickBot="1">
      <c r="B91" s="22" t="s">
        <v>122</v>
      </c>
    </row>
    <row r="92" spans="2:17" ht="42.75" customHeight="1" thickBot="1">
      <c r="B92" s="23" t="s">
        <v>5</v>
      </c>
      <c r="C92" s="8" t="s">
        <v>40</v>
      </c>
      <c r="D92" s="30">
        <v>2022</v>
      </c>
      <c r="E92" s="30">
        <v>2023</v>
      </c>
      <c r="F92" s="30">
        <v>2024</v>
      </c>
      <c r="G92" s="30">
        <v>2025</v>
      </c>
      <c r="H92" s="30">
        <v>2026</v>
      </c>
      <c r="I92" s="30">
        <v>2027</v>
      </c>
      <c r="J92" s="30">
        <v>2028</v>
      </c>
      <c r="K92" s="30">
        <v>2029</v>
      </c>
      <c r="L92" s="30">
        <v>2030</v>
      </c>
      <c r="M92" s="30">
        <v>2031</v>
      </c>
      <c r="N92" s="30">
        <v>2032</v>
      </c>
      <c r="O92" s="31" t="s">
        <v>37</v>
      </c>
    </row>
    <row r="93" spans="2:17">
      <c r="B93" s="10" t="str">
        <f t="shared" ref="B93:B120" si="41">B57</f>
        <v>Subsea cable 1</v>
      </c>
      <c r="C93" s="24"/>
      <c r="D93" s="24"/>
      <c r="E93" s="24"/>
      <c r="F93" s="24"/>
      <c r="G93" s="24"/>
      <c r="H93" s="24"/>
      <c r="I93" s="24"/>
      <c r="J93" s="24"/>
      <c r="K93" s="24"/>
      <c r="L93" s="24"/>
      <c r="M93" s="24"/>
      <c r="N93" s="24"/>
      <c r="O93" s="46" t="str">
        <f t="shared" ref="O93:O125" si="42">IF(OR(SUM(D93:N93)=0,SUM(D93:N93)=""),"-",SUM(D93:N93))</f>
        <v>-</v>
      </c>
    </row>
    <row r="94" spans="2:17">
      <c r="B94" s="16" t="str">
        <f t="shared" si="41"/>
        <v>Subsea cable 2</v>
      </c>
      <c r="C94" s="26"/>
      <c r="D94" s="26"/>
      <c r="E94" s="26"/>
      <c r="F94" s="26"/>
      <c r="G94" s="26"/>
      <c r="H94" s="26"/>
      <c r="I94" s="26"/>
      <c r="J94" s="26"/>
      <c r="K94" s="26"/>
      <c r="L94" s="26"/>
      <c r="M94" s="26"/>
      <c r="N94" s="26"/>
      <c r="O94" s="47" t="str">
        <f t="shared" si="42"/>
        <v>-</v>
      </c>
    </row>
    <row r="95" spans="2:17">
      <c r="B95" s="16" t="str">
        <f t="shared" si="41"/>
        <v>Subsea cable 3</v>
      </c>
      <c r="C95" s="26"/>
      <c r="D95" s="26"/>
      <c r="E95" s="26"/>
      <c r="F95" s="26"/>
      <c r="G95" s="26"/>
      <c r="H95" s="26"/>
      <c r="I95" s="26"/>
      <c r="J95" s="26"/>
      <c r="K95" s="26"/>
      <c r="L95" s="26"/>
      <c r="M95" s="26"/>
      <c r="N95" s="26"/>
      <c r="O95" s="47" t="str">
        <f t="shared" si="42"/>
        <v>-</v>
      </c>
    </row>
    <row r="96" spans="2:17" ht="16.5" thickBot="1">
      <c r="B96" s="19" t="str">
        <f t="shared" si="41"/>
        <v>Subsea cable 4</v>
      </c>
      <c r="C96" s="28"/>
      <c r="D96" s="28"/>
      <c r="E96" s="28"/>
      <c r="F96" s="28"/>
      <c r="G96" s="28"/>
      <c r="H96" s="28"/>
      <c r="I96" s="28"/>
      <c r="J96" s="28"/>
      <c r="K96" s="28"/>
      <c r="L96" s="28"/>
      <c r="M96" s="28"/>
      <c r="N96" s="28"/>
      <c r="O96" s="48" t="str">
        <f t="shared" si="42"/>
        <v>-</v>
      </c>
    </row>
    <row r="97" spans="2:15">
      <c r="B97" s="10" t="str">
        <f t="shared" si="41"/>
        <v>Underground cable (direct-buried) 1</v>
      </c>
      <c r="C97" s="24"/>
      <c r="D97" s="24"/>
      <c r="E97" s="24"/>
      <c r="F97" s="24"/>
      <c r="G97" s="24"/>
      <c r="H97" s="24"/>
      <c r="I97" s="24"/>
      <c r="J97" s="24"/>
      <c r="K97" s="24"/>
      <c r="L97" s="24"/>
      <c r="M97" s="24"/>
      <c r="N97" s="24"/>
      <c r="O97" s="46" t="str">
        <f t="shared" si="42"/>
        <v>-</v>
      </c>
    </row>
    <row r="98" spans="2:15">
      <c r="B98" s="16" t="str">
        <f t="shared" si="41"/>
        <v>Underground cable (direct-buried) 2</v>
      </c>
      <c r="C98" s="26"/>
      <c r="D98" s="26"/>
      <c r="E98" s="26"/>
      <c r="F98" s="26"/>
      <c r="G98" s="26"/>
      <c r="H98" s="26"/>
      <c r="I98" s="26"/>
      <c r="J98" s="26"/>
      <c r="K98" s="26"/>
      <c r="L98" s="26"/>
      <c r="M98" s="26"/>
      <c r="N98" s="26"/>
      <c r="O98" s="47" t="str">
        <f t="shared" si="42"/>
        <v>-</v>
      </c>
    </row>
    <row r="99" spans="2:15">
      <c r="B99" s="16" t="str">
        <f t="shared" si="41"/>
        <v>Underground cable (direct-buried) 3</v>
      </c>
      <c r="C99" s="26"/>
      <c r="D99" s="26"/>
      <c r="E99" s="26"/>
      <c r="F99" s="26"/>
      <c r="G99" s="26"/>
      <c r="H99" s="26"/>
      <c r="I99" s="26"/>
      <c r="J99" s="26"/>
      <c r="K99" s="26"/>
      <c r="L99" s="26"/>
      <c r="M99" s="26"/>
      <c r="N99" s="26"/>
      <c r="O99" s="47" t="str">
        <f t="shared" si="42"/>
        <v>-</v>
      </c>
    </row>
    <row r="100" spans="2:15" ht="16.5" thickBot="1">
      <c r="B100" s="19" t="str">
        <f t="shared" si="41"/>
        <v>Underground cable (direct-buried) 4</v>
      </c>
      <c r="C100" s="28"/>
      <c r="D100" s="28"/>
      <c r="E100" s="28"/>
      <c r="F100" s="28"/>
      <c r="G100" s="28"/>
      <c r="H100" s="28"/>
      <c r="I100" s="28"/>
      <c r="J100" s="28"/>
      <c r="K100" s="28"/>
      <c r="L100" s="28"/>
      <c r="M100" s="28"/>
      <c r="N100" s="28"/>
      <c r="O100" s="48" t="str">
        <f t="shared" si="42"/>
        <v>-</v>
      </c>
    </row>
    <row r="101" spans="2:15">
      <c r="B101" s="10" t="str">
        <f t="shared" si="41"/>
        <v>Tunnel1</v>
      </c>
      <c r="C101" s="24"/>
      <c r="D101" s="24"/>
      <c r="E101" s="24"/>
      <c r="F101" s="24"/>
      <c r="G101" s="24"/>
      <c r="H101" s="24"/>
      <c r="I101" s="24"/>
      <c r="J101" s="24"/>
      <c r="K101" s="24"/>
      <c r="L101" s="24"/>
      <c r="M101" s="24"/>
      <c r="N101" s="24"/>
      <c r="O101" s="46" t="str">
        <f t="shared" si="42"/>
        <v>-</v>
      </c>
    </row>
    <row r="102" spans="2:15">
      <c r="B102" s="16" t="str">
        <f t="shared" si="41"/>
        <v>Tunnel2</v>
      </c>
      <c r="C102" s="26"/>
      <c r="D102" s="26"/>
      <c r="E102" s="26"/>
      <c r="F102" s="26"/>
      <c r="G102" s="26"/>
      <c r="H102" s="26"/>
      <c r="I102" s="26"/>
      <c r="J102" s="26"/>
      <c r="K102" s="26"/>
      <c r="L102" s="26"/>
      <c r="M102" s="26"/>
      <c r="N102" s="26"/>
      <c r="O102" s="47" t="str">
        <f t="shared" si="42"/>
        <v>-</v>
      </c>
    </row>
    <row r="103" spans="2:15">
      <c r="B103" s="16" t="str">
        <f t="shared" si="41"/>
        <v>Tunnel3</v>
      </c>
      <c r="C103" s="26"/>
      <c r="D103" s="26"/>
      <c r="E103" s="26"/>
      <c r="F103" s="26"/>
      <c r="G103" s="26"/>
      <c r="H103" s="26"/>
      <c r="I103" s="26"/>
      <c r="J103" s="26"/>
      <c r="K103" s="26"/>
      <c r="L103" s="26"/>
      <c r="M103" s="26"/>
      <c r="N103" s="26"/>
      <c r="O103" s="47" t="str">
        <f t="shared" si="42"/>
        <v>-</v>
      </c>
    </row>
    <row r="104" spans="2:15" ht="16.5" thickBot="1">
      <c r="B104" s="19" t="str">
        <f t="shared" si="41"/>
        <v>Tunnel4</v>
      </c>
      <c r="C104" s="28"/>
      <c r="D104" s="28"/>
      <c r="E104" s="28"/>
      <c r="F104" s="28"/>
      <c r="G104" s="28"/>
      <c r="H104" s="28"/>
      <c r="I104" s="28"/>
      <c r="J104" s="28"/>
      <c r="K104" s="28"/>
      <c r="L104" s="28"/>
      <c r="M104" s="28"/>
      <c r="N104" s="28"/>
      <c r="O104" s="48" t="str">
        <f t="shared" si="42"/>
        <v>-</v>
      </c>
    </row>
    <row r="105" spans="2:15">
      <c r="B105" s="10" t="str">
        <f t="shared" si="41"/>
        <v>AC overhead line 1</v>
      </c>
      <c r="C105" s="24"/>
      <c r="D105" s="24"/>
      <c r="E105" s="24"/>
      <c r="F105" s="24"/>
      <c r="G105" s="24"/>
      <c r="H105" s="24"/>
      <c r="I105" s="24"/>
      <c r="J105" s="24"/>
      <c r="K105" s="24"/>
      <c r="L105" s="24"/>
      <c r="M105" s="24"/>
      <c r="N105" s="24"/>
      <c r="O105" s="46" t="str">
        <f t="shared" si="42"/>
        <v>-</v>
      </c>
    </row>
    <row r="106" spans="2:15">
      <c r="B106" s="16" t="str">
        <f t="shared" si="41"/>
        <v>AC overhead line 2</v>
      </c>
      <c r="C106" s="26"/>
      <c r="D106" s="26"/>
      <c r="E106" s="26"/>
      <c r="F106" s="26"/>
      <c r="G106" s="26"/>
      <c r="H106" s="26"/>
      <c r="I106" s="26"/>
      <c r="J106" s="26"/>
      <c r="K106" s="26"/>
      <c r="L106" s="26"/>
      <c r="M106" s="26"/>
      <c r="N106" s="26"/>
      <c r="O106" s="47" t="str">
        <f t="shared" si="42"/>
        <v>-</v>
      </c>
    </row>
    <row r="107" spans="2:15">
      <c r="B107" s="16" t="str">
        <f t="shared" si="41"/>
        <v>AC overhead line 3</v>
      </c>
      <c r="C107" s="26"/>
      <c r="D107" s="26"/>
      <c r="E107" s="26"/>
      <c r="F107" s="26"/>
      <c r="G107" s="26"/>
      <c r="H107" s="26"/>
      <c r="I107" s="26"/>
      <c r="J107" s="26"/>
      <c r="K107" s="26"/>
      <c r="L107" s="26"/>
      <c r="M107" s="26"/>
      <c r="N107" s="26"/>
      <c r="O107" s="47" t="str">
        <f t="shared" si="42"/>
        <v>-</v>
      </c>
    </row>
    <row r="108" spans="2:15" ht="16.5" thickBot="1">
      <c r="B108" s="19" t="str">
        <f t="shared" si="41"/>
        <v>AC overhead line 4</v>
      </c>
      <c r="C108" s="28"/>
      <c r="D108" s="28"/>
      <c r="E108" s="28"/>
      <c r="F108" s="28"/>
      <c r="G108" s="28"/>
      <c r="H108" s="28"/>
      <c r="I108" s="28"/>
      <c r="J108" s="28"/>
      <c r="K108" s="28"/>
      <c r="L108" s="28"/>
      <c r="M108" s="28"/>
      <c r="N108" s="28"/>
      <c r="O108" s="48" t="str">
        <f t="shared" si="42"/>
        <v>-</v>
      </c>
    </row>
    <row r="109" spans="2:15">
      <c r="B109" s="10" t="str">
        <f t="shared" si="41"/>
        <v>AC gas insulated line 1</v>
      </c>
      <c r="C109" s="24"/>
      <c r="D109" s="24"/>
      <c r="E109" s="24"/>
      <c r="F109" s="24"/>
      <c r="G109" s="24"/>
      <c r="H109" s="24"/>
      <c r="I109" s="24"/>
      <c r="J109" s="24"/>
      <c r="K109" s="24"/>
      <c r="L109" s="24"/>
      <c r="M109" s="24"/>
      <c r="N109" s="24"/>
      <c r="O109" s="46" t="str">
        <f t="shared" si="42"/>
        <v>-</v>
      </c>
    </row>
    <row r="110" spans="2:15">
      <c r="B110" s="16" t="str">
        <f t="shared" si="41"/>
        <v>AC gas insulated line 2</v>
      </c>
      <c r="C110" s="26"/>
      <c r="D110" s="26"/>
      <c r="E110" s="26"/>
      <c r="F110" s="26"/>
      <c r="G110" s="26"/>
      <c r="H110" s="26"/>
      <c r="I110" s="26"/>
      <c r="J110" s="26"/>
      <c r="K110" s="26"/>
      <c r="L110" s="26"/>
      <c r="M110" s="26"/>
      <c r="N110" s="26"/>
      <c r="O110" s="47" t="str">
        <f t="shared" si="42"/>
        <v>-</v>
      </c>
    </row>
    <row r="111" spans="2:15">
      <c r="B111" s="16" t="str">
        <f t="shared" si="41"/>
        <v>AC gas insulated line 3</v>
      </c>
      <c r="C111" s="26"/>
      <c r="D111" s="26"/>
      <c r="E111" s="26"/>
      <c r="F111" s="26"/>
      <c r="G111" s="26"/>
      <c r="H111" s="26"/>
      <c r="I111" s="26"/>
      <c r="J111" s="26"/>
      <c r="K111" s="26"/>
      <c r="L111" s="26"/>
      <c r="M111" s="26"/>
      <c r="N111" s="26"/>
      <c r="O111" s="47" t="str">
        <f t="shared" si="42"/>
        <v>-</v>
      </c>
    </row>
    <row r="112" spans="2:15" ht="16.5" thickBot="1">
      <c r="B112" s="19" t="str">
        <f t="shared" si="41"/>
        <v>AC gas insulated line 4</v>
      </c>
      <c r="C112" s="28"/>
      <c r="D112" s="28"/>
      <c r="E112" s="28"/>
      <c r="F112" s="28"/>
      <c r="G112" s="28"/>
      <c r="H112" s="28"/>
      <c r="I112" s="28"/>
      <c r="J112" s="28"/>
      <c r="K112" s="28"/>
      <c r="L112" s="28"/>
      <c r="M112" s="28"/>
      <c r="N112" s="28"/>
      <c r="O112" s="48" t="str">
        <f t="shared" si="42"/>
        <v>-</v>
      </c>
    </row>
    <row r="113" spans="2:15">
      <c r="B113" s="10" t="str">
        <f t="shared" si="41"/>
        <v>HVDC Converter station 1</v>
      </c>
      <c r="C113" s="24"/>
      <c r="D113" s="24"/>
      <c r="E113" s="24"/>
      <c r="F113" s="24"/>
      <c r="G113" s="24"/>
      <c r="H113" s="24"/>
      <c r="I113" s="24"/>
      <c r="J113" s="24"/>
      <c r="K113" s="24"/>
      <c r="L113" s="24"/>
      <c r="M113" s="24"/>
      <c r="N113" s="24"/>
      <c r="O113" s="46" t="str">
        <f t="shared" si="42"/>
        <v>-</v>
      </c>
    </row>
    <row r="114" spans="2:15">
      <c r="B114" s="16" t="str">
        <f t="shared" si="41"/>
        <v>HVDC Converter station 2</v>
      </c>
      <c r="C114" s="26"/>
      <c r="D114" s="26"/>
      <c r="E114" s="26"/>
      <c r="F114" s="26"/>
      <c r="G114" s="26"/>
      <c r="H114" s="26"/>
      <c r="I114" s="26"/>
      <c r="J114" s="26"/>
      <c r="K114" s="26"/>
      <c r="L114" s="26"/>
      <c r="M114" s="26"/>
      <c r="N114" s="26"/>
      <c r="O114" s="47" t="str">
        <f t="shared" si="42"/>
        <v>-</v>
      </c>
    </row>
    <row r="115" spans="2:15">
      <c r="B115" s="16" t="str">
        <f t="shared" si="41"/>
        <v>HVDC Converter station 3</v>
      </c>
      <c r="C115" s="26"/>
      <c r="D115" s="26"/>
      <c r="E115" s="26"/>
      <c r="F115" s="26"/>
      <c r="G115" s="26"/>
      <c r="H115" s="26"/>
      <c r="I115" s="26"/>
      <c r="J115" s="26"/>
      <c r="K115" s="26"/>
      <c r="L115" s="26"/>
      <c r="M115" s="26"/>
      <c r="N115" s="26"/>
      <c r="O115" s="47" t="str">
        <f t="shared" si="42"/>
        <v>-</v>
      </c>
    </row>
    <row r="116" spans="2:15" ht="16.5" thickBot="1">
      <c r="B116" s="19" t="str">
        <f t="shared" si="41"/>
        <v>HVDC Converter station 4</v>
      </c>
      <c r="C116" s="28"/>
      <c r="D116" s="28"/>
      <c r="E116" s="28"/>
      <c r="F116" s="28"/>
      <c r="G116" s="28"/>
      <c r="H116" s="28"/>
      <c r="I116" s="28"/>
      <c r="J116" s="28"/>
      <c r="K116" s="28"/>
      <c r="L116" s="28"/>
      <c r="M116" s="28"/>
      <c r="N116" s="28"/>
      <c r="O116" s="48" t="str">
        <f t="shared" si="42"/>
        <v>-</v>
      </c>
    </row>
    <row r="117" spans="2:15">
      <c r="B117" s="10" t="str">
        <f t="shared" si="41"/>
        <v>Substation 1</v>
      </c>
      <c r="C117" s="24"/>
      <c r="D117" s="24"/>
      <c r="E117" s="24"/>
      <c r="F117" s="24"/>
      <c r="G117" s="24"/>
      <c r="H117" s="24"/>
      <c r="I117" s="24"/>
      <c r="J117" s="24"/>
      <c r="K117" s="24"/>
      <c r="L117" s="24"/>
      <c r="M117" s="24"/>
      <c r="N117" s="24"/>
      <c r="O117" s="46" t="str">
        <f t="shared" si="42"/>
        <v>-</v>
      </c>
    </row>
    <row r="118" spans="2:15">
      <c r="B118" s="16" t="str">
        <f t="shared" si="41"/>
        <v>Substation 2</v>
      </c>
      <c r="C118" s="26"/>
      <c r="D118" s="26"/>
      <c r="E118" s="26"/>
      <c r="F118" s="26"/>
      <c r="G118" s="26"/>
      <c r="H118" s="26"/>
      <c r="I118" s="26"/>
      <c r="J118" s="26"/>
      <c r="K118" s="26"/>
      <c r="L118" s="26"/>
      <c r="M118" s="26"/>
      <c r="N118" s="26"/>
      <c r="O118" s="47" t="str">
        <f t="shared" si="42"/>
        <v>-</v>
      </c>
    </row>
    <row r="119" spans="2:15">
      <c r="B119" s="16" t="str">
        <f t="shared" si="41"/>
        <v>Substation 3</v>
      </c>
      <c r="C119" s="26"/>
      <c r="D119" s="26"/>
      <c r="E119" s="26"/>
      <c r="F119" s="26"/>
      <c r="G119" s="26"/>
      <c r="H119" s="26"/>
      <c r="I119" s="26"/>
      <c r="J119" s="26"/>
      <c r="K119" s="26"/>
      <c r="L119" s="26"/>
      <c r="M119" s="26"/>
      <c r="N119" s="26"/>
      <c r="O119" s="47" t="str">
        <f t="shared" si="42"/>
        <v>-</v>
      </c>
    </row>
    <row r="120" spans="2:15" ht="16.5" thickBot="1">
      <c r="B120" s="19" t="str">
        <f t="shared" si="41"/>
        <v>Substation 4</v>
      </c>
      <c r="C120" s="28"/>
      <c r="D120" s="28"/>
      <c r="E120" s="28"/>
      <c r="F120" s="28"/>
      <c r="G120" s="28"/>
      <c r="H120" s="28"/>
      <c r="I120" s="28"/>
      <c r="J120" s="28"/>
      <c r="K120" s="28"/>
      <c r="L120" s="28"/>
      <c r="M120" s="28"/>
      <c r="N120" s="28"/>
      <c r="O120" s="48" t="str">
        <f t="shared" si="42"/>
        <v>-</v>
      </c>
    </row>
    <row r="121" spans="2:15">
      <c r="B121" s="56" t="s">
        <v>111</v>
      </c>
      <c r="C121" s="130"/>
      <c r="D121" s="130"/>
      <c r="E121" s="130"/>
      <c r="F121" s="130"/>
      <c r="G121" s="130"/>
      <c r="H121" s="130"/>
      <c r="I121" s="130"/>
      <c r="J121" s="130"/>
      <c r="K121" s="130"/>
      <c r="L121" s="130"/>
      <c r="M121" s="130"/>
      <c r="N121" s="130"/>
      <c r="O121" s="46" t="str">
        <f t="shared" si="42"/>
        <v>-</v>
      </c>
    </row>
    <row r="122" spans="2:15">
      <c r="B122" s="59" t="s">
        <v>112</v>
      </c>
      <c r="C122" s="134"/>
      <c r="D122" s="134"/>
      <c r="E122" s="134"/>
      <c r="F122" s="134"/>
      <c r="G122" s="134"/>
      <c r="H122" s="134"/>
      <c r="I122" s="134"/>
      <c r="J122" s="134"/>
      <c r="K122" s="134"/>
      <c r="L122" s="134"/>
      <c r="M122" s="134"/>
      <c r="N122" s="134"/>
      <c r="O122" s="47" t="str">
        <f t="shared" si="42"/>
        <v>-</v>
      </c>
    </row>
    <row r="123" spans="2:15">
      <c r="B123" s="59" t="s">
        <v>113</v>
      </c>
      <c r="C123" s="132"/>
      <c r="D123" s="132"/>
      <c r="E123" s="132"/>
      <c r="F123" s="132"/>
      <c r="G123" s="132"/>
      <c r="H123" s="132"/>
      <c r="I123" s="132"/>
      <c r="J123" s="132"/>
      <c r="K123" s="132"/>
      <c r="L123" s="132"/>
      <c r="M123" s="132"/>
      <c r="N123" s="132"/>
      <c r="O123" s="60" t="str">
        <f t="shared" si="42"/>
        <v>-</v>
      </c>
    </row>
    <row r="124" spans="2:15" ht="16.5" thickBot="1">
      <c r="B124" s="133" t="s">
        <v>114</v>
      </c>
      <c r="C124" s="129"/>
      <c r="D124" s="129"/>
      <c r="E124" s="129"/>
      <c r="F124" s="129"/>
      <c r="G124" s="129"/>
      <c r="H124" s="129"/>
      <c r="I124" s="129"/>
      <c r="J124" s="129"/>
      <c r="K124" s="129"/>
      <c r="L124" s="129"/>
      <c r="M124" s="129"/>
      <c r="N124" s="129"/>
      <c r="O124" s="73" t="str">
        <f t="shared" si="42"/>
        <v>-</v>
      </c>
    </row>
    <row r="125" spans="2:15" ht="16.5" thickBot="1">
      <c r="B125" s="105" t="s">
        <v>90</v>
      </c>
      <c r="C125" s="142"/>
      <c r="D125" s="106"/>
      <c r="E125" s="106"/>
      <c r="F125" s="106"/>
      <c r="G125" s="106"/>
      <c r="H125" s="106"/>
      <c r="I125" s="106"/>
      <c r="J125" s="106"/>
      <c r="K125" s="106"/>
      <c r="L125" s="106"/>
      <c r="M125" s="106"/>
      <c r="N125" s="106"/>
      <c r="O125" s="108" t="str">
        <f t="shared" si="42"/>
        <v>-</v>
      </c>
    </row>
    <row r="127" spans="2:15" ht="16.5" thickBot="1">
      <c r="B127" s="22" t="s">
        <v>135</v>
      </c>
    </row>
    <row r="128" spans="2:15" ht="51" customHeight="1" thickBot="1">
      <c r="B128" s="53" t="s">
        <v>5</v>
      </c>
      <c r="C128" s="65" t="s">
        <v>40</v>
      </c>
      <c r="D128" s="66" t="s">
        <v>38</v>
      </c>
      <c r="E128" s="66" t="s">
        <v>36</v>
      </c>
      <c r="F128" s="66" t="s">
        <v>50</v>
      </c>
      <c r="G128" s="66" t="s">
        <v>39</v>
      </c>
      <c r="H128" s="66" t="s">
        <v>98</v>
      </c>
      <c r="I128" s="66" t="s">
        <v>79</v>
      </c>
      <c r="J128" s="67" t="s">
        <v>37</v>
      </c>
    </row>
    <row r="129" spans="2:13">
      <c r="B129" s="56" t="str">
        <f t="shared" ref="B129:B156" si="43">B93</f>
        <v>Subsea cable 1</v>
      </c>
      <c r="C129" s="57"/>
      <c r="D129" s="57"/>
      <c r="E129" s="57"/>
      <c r="F129" s="57"/>
      <c r="G129" s="58" t="str">
        <f t="shared" ref="G129:G156" si="44">IF(OR(H57=0,H57=""),"-",H57)</f>
        <v>-</v>
      </c>
      <c r="H129" s="116">
        <v>25</v>
      </c>
      <c r="I129" s="58" t="str">
        <f>IFERROR(IF(OR(SUM(D129*H129)=0,SUM(D129*H129)=""),"-",SUM(D129*H129)),"-")</f>
        <v>-</v>
      </c>
      <c r="J129" s="46" t="str">
        <f t="shared" ref="J129:J156" si="45">IFERROR(IF(OR(SUM(E129,F129,D129*H129)=0,SUM(E129,F129,D129*H129)=""),"-",SUM(E129,F129,D129*H129)),"-")</f>
        <v>-</v>
      </c>
    </row>
    <row r="130" spans="2:13">
      <c r="B130" s="59" t="str">
        <f t="shared" si="43"/>
        <v>Subsea cable 2</v>
      </c>
      <c r="C130" s="54"/>
      <c r="D130" s="54"/>
      <c r="E130" s="54"/>
      <c r="F130" s="54"/>
      <c r="G130" s="55" t="str">
        <f t="shared" si="44"/>
        <v>-</v>
      </c>
      <c r="H130" s="117">
        <v>25</v>
      </c>
      <c r="I130" s="55" t="str">
        <f t="shared" ref="I130:I156" si="46">IFERROR(IF(OR(SUM(D130*H130)=0,SUM(D130*H130)=""),"-",SUM(D130*H130)),"-")</f>
        <v>-</v>
      </c>
      <c r="J130" s="60" t="str">
        <f t="shared" si="45"/>
        <v>-</v>
      </c>
    </row>
    <row r="131" spans="2:13">
      <c r="B131" s="59" t="str">
        <f t="shared" si="43"/>
        <v>Subsea cable 3</v>
      </c>
      <c r="C131" s="54"/>
      <c r="D131" s="54"/>
      <c r="E131" s="54"/>
      <c r="F131" s="54"/>
      <c r="G131" s="55" t="str">
        <f t="shared" si="44"/>
        <v>-</v>
      </c>
      <c r="H131" s="117">
        <v>25</v>
      </c>
      <c r="I131" s="55" t="str">
        <f t="shared" si="46"/>
        <v>-</v>
      </c>
      <c r="J131" s="60" t="str">
        <f t="shared" si="45"/>
        <v>-</v>
      </c>
    </row>
    <row r="132" spans="2:13" ht="16.5" thickBot="1">
      <c r="B132" s="61" t="str">
        <f t="shared" si="43"/>
        <v>Subsea cable 4</v>
      </c>
      <c r="C132" s="62"/>
      <c r="D132" s="62"/>
      <c r="E132" s="62"/>
      <c r="F132" s="62"/>
      <c r="G132" s="63" t="str">
        <f t="shared" si="44"/>
        <v>-</v>
      </c>
      <c r="H132" s="118">
        <v>25</v>
      </c>
      <c r="I132" s="63" t="str">
        <f t="shared" si="46"/>
        <v>-</v>
      </c>
      <c r="J132" s="64" t="str">
        <f t="shared" si="45"/>
        <v>-</v>
      </c>
    </row>
    <row r="133" spans="2:13">
      <c r="B133" s="68" t="str">
        <f t="shared" si="43"/>
        <v>Underground cable (direct-buried) 1</v>
      </c>
      <c r="C133" s="69"/>
      <c r="D133" s="69"/>
      <c r="E133" s="69"/>
      <c r="F133" s="69"/>
      <c r="G133" s="70" t="str">
        <f t="shared" si="44"/>
        <v>-</v>
      </c>
      <c r="H133" s="119">
        <v>25</v>
      </c>
      <c r="I133" s="70" t="str">
        <f t="shared" si="46"/>
        <v>-</v>
      </c>
      <c r="J133" s="47" t="str">
        <f t="shared" si="45"/>
        <v>-</v>
      </c>
    </row>
    <row r="134" spans="2:13">
      <c r="B134" s="59" t="str">
        <f t="shared" si="43"/>
        <v>Underground cable (direct-buried) 2</v>
      </c>
      <c r="C134" s="54"/>
      <c r="D134" s="54"/>
      <c r="E134" s="54"/>
      <c r="F134" s="54"/>
      <c r="G134" s="55" t="str">
        <f t="shared" si="44"/>
        <v>-</v>
      </c>
      <c r="H134" s="117">
        <v>25</v>
      </c>
      <c r="I134" s="55" t="str">
        <f t="shared" si="46"/>
        <v>-</v>
      </c>
      <c r="J134" s="60" t="str">
        <f t="shared" si="45"/>
        <v>-</v>
      </c>
    </row>
    <row r="135" spans="2:13">
      <c r="B135" s="59" t="str">
        <f t="shared" si="43"/>
        <v>Underground cable (direct-buried) 3</v>
      </c>
      <c r="C135" s="54"/>
      <c r="D135" s="54"/>
      <c r="E135" s="54"/>
      <c r="F135" s="54"/>
      <c r="G135" s="55" t="str">
        <f t="shared" si="44"/>
        <v>-</v>
      </c>
      <c r="H135" s="117">
        <v>25</v>
      </c>
      <c r="I135" s="55" t="str">
        <f t="shared" si="46"/>
        <v>-</v>
      </c>
      <c r="J135" s="60" t="str">
        <f t="shared" si="45"/>
        <v>-</v>
      </c>
    </row>
    <row r="136" spans="2:13" ht="16.5" thickBot="1">
      <c r="B136" s="61" t="str">
        <f t="shared" si="43"/>
        <v>Underground cable (direct-buried) 4</v>
      </c>
      <c r="C136" s="62"/>
      <c r="D136" s="62"/>
      <c r="E136" s="62"/>
      <c r="F136" s="62"/>
      <c r="G136" s="63" t="str">
        <f t="shared" si="44"/>
        <v>-</v>
      </c>
      <c r="H136" s="118">
        <v>25</v>
      </c>
      <c r="I136" s="63" t="str">
        <f t="shared" si="46"/>
        <v>-</v>
      </c>
      <c r="J136" s="64" t="str">
        <f t="shared" si="45"/>
        <v>-</v>
      </c>
    </row>
    <row r="137" spans="2:13">
      <c r="B137" s="10" t="str">
        <f t="shared" si="43"/>
        <v>Tunnel1</v>
      </c>
      <c r="C137" s="24"/>
      <c r="D137" s="24"/>
      <c r="E137" s="24"/>
      <c r="F137" s="24"/>
      <c r="G137" s="25" t="str">
        <f t="shared" si="44"/>
        <v>-</v>
      </c>
      <c r="H137" s="120">
        <v>25</v>
      </c>
      <c r="I137" s="25" t="str">
        <f t="shared" si="46"/>
        <v>-</v>
      </c>
      <c r="J137" s="46" t="str">
        <f t="shared" si="45"/>
        <v>-</v>
      </c>
      <c r="L137" s="77"/>
      <c r="M137" s="77"/>
    </row>
    <row r="138" spans="2:13">
      <c r="B138" s="16" t="str">
        <f t="shared" si="43"/>
        <v>Tunnel2</v>
      </c>
      <c r="C138" s="26"/>
      <c r="D138" s="26"/>
      <c r="E138" s="26"/>
      <c r="F138" s="26"/>
      <c r="G138" s="27" t="str">
        <f t="shared" si="44"/>
        <v>-</v>
      </c>
      <c r="H138" s="121">
        <v>25</v>
      </c>
      <c r="I138" s="27" t="str">
        <f t="shared" si="46"/>
        <v>-</v>
      </c>
      <c r="J138" s="47" t="str">
        <f t="shared" si="45"/>
        <v>-</v>
      </c>
    </row>
    <row r="139" spans="2:13">
      <c r="B139" s="16" t="str">
        <f t="shared" si="43"/>
        <v>Tunnel3</v>
      </c>
      <c r="C139" s="26"/>
      <c r="D139" s="26"/>
      <c r="E139" s="26"/>
      <c r="F139" s="26"/>
      <c r="G139" s="27" t="str">
        <f t="shared" si="44"/>
        <v>-</v>
      </c>
      <c r="H139" s="121">
        <v>25</v>
      </c>
      <c r="I139" s="27" t="str">
        <f t="shared" si="46"/>
        <v>-</v>
      </c>
      <c r="J139" s="47" t="str">
        <f t="shared" si="45"/>
        <v>-</v>
      </c>
    </row>
    <row r="140" spans="2:13" ht="16.5" thickBot="1">
      <c r="B140" s="19" t="str">
        <f t="shared" si="43"/>
        <v>Tunnel4</v>
      </c>
      <c r="C140" s="71"/>
      <c r="D140" s="71"/>
      <c r="E140" s="71"/>
      <c r="F140" s="71"/>
      <c r="G140" s="72" t="str">
        <f t="shared" si="44"/>
        <v>-</v>
      </c>
      <c r="H140" s="122">
        <v>25</v>
      </c>
      <c r="I140" s="72" t="str">
        <f t="shared" si="46"/>
        <v>-</v>
      </c>
      <c r="J140" s="73" t="str">
        <f t="shared" si="45"/>
        <v>-</v>
      </c>
    </row>
    <row r="141" spans="2:13">
      <c r="B141" s="10" t="str">
        <f t="shared" si="43"/>
        <v>AC overhead line 1</v>
      </c>
      <c r="C141" s="24"/>
      <c r="D141" s="24"/>
      <c r="E141" s="24"/>
      <c r="F141" s="24"/>
      <c r="G141" s="25" t="str">
        <f t="shared" si="44"/>
        <v>-</v>
      </c>
      <c r="H141" s="120">
        <v>25</v>
      </c>
      <c r="I141" s="25" t="str">
        <f t="shared" si="46"/>
        <v>-</v>
      </c>
      <c r="J141" s="46" t="str">
        <f t="shared" si="45"/>
        <v>-</v>
      </c>
    </row>
    <row r="142" spans="2:13">
      <c r="B142" s="16" t="str">
        <f t="shared" si="43"/>
        <v>AC overhead line 2</v>
      </c>
      <c r="C142" s="26"/>
      <c r="D142" s="26"/>
      <c r="E142" s="26"/>
      <c r="F142" s="26"/>
      <c r="G142" s="27" t="str">
        <f t="shared" si="44"/>
        <v>-</v>
      </c>
      <c r="H142" s="121">
        <v>25</v>
      </c>
      <c r="I142" s="27" t="str">
        <f t="shared" si="46"/>
        <v>-</v>
      </c>
      <c r="J142" s="47" t="str">
        <f t="shared" si="45"/>
        <v>-</v>
      </c>
    </row>
    <row r="143" spans="2:13">
      <c r="B143" s="16" t="str">
        <f t="shared" si="43"/>
        <v>AC overhead line 3</v>
      </c>
      <c r="C143" s="26"/>
      <c r="D143" s="26"/>
      <c r="E143" s="26"/>
      <c r="F143" s="26"/>
      <c r="G143" s="27" t="str">
        <f t="shared" si="44"/>
        <v>-</v>
      </c>
      <c r="H143" s="121">
        <v>25</v>
      </c>
      <c r="I143" s="27" t="str">
        <f t="shared" si="46"/>
        <v>-</v>
      </c>
      <c r="J143" s="47" t="str">
        <f t="shared" si="45"/>
        <v>-</v>
      </c>
    </row>
    <row r="144" spans="2:13" ht="16.5" thickBot="1">
      <c r="B144" s="19" t="str">
        <f t="shared" si="43"/>
        <v>AC overhead line 4</v>
      </c>
      <c r="C144" s="71"/>
      <c r="D144" s="71"/>
      <c r="E144" s="71"/>
      <c r="F144" s="71"/>
      <c r="G144" s="72" t="str">
        <f t="shared" si="44"/>
        <v>-</v>
      </c>
      <c r="H144" s="122">
        <v>25</v>
      </c>
      <c r="I144" s="72" t="str">
        <f t="shared" si="46"/>
        <v>-</v>
      </c>
      <c r="J144" s="73" t="str">
        <f t="shared" si="45"/>
        <v>-</v>
      </c>
    </row>
    <row r="145" spans="2:10">
      <c r="B145" s="10" t="str">
        <f t="shared" si="43"/>
        <v>AC gas insulated line 1</v>
      </c>
      <c r="C145" s="24"/>
      <c r="D145" s="24"/>
      <c r="E145" s="24"/>
      <c r="F145" s="24"/>
      <c r="G145" s="25" t="str">
        <f t="shared" si="44"/>
        <v>-</v>
      </c>
      <c r="H145" s="120">
        <v>25</v>
      </c>
      <c r="I145" s="25" t="str">
        <f t="shared" si="46"/>
        <v>-</v>
      </c>
      <c r="J145" s="46" t="str">
        <f t="shared" si="45"/>
        <v>-</v>
      </c>
    </row>
    <row r="146" spans="2:10">
      <c r="B146" s="16" t="str">
        <f t="shared" si="43"/>
        <v>AC gas insulated line 2</v>
      </c>
      <c r="C146" s="26"/>
      <c r="D146" s="26"/>
      <c r="E146" s="26"/>
      <c r="F146" s="26"/>
      <c r="G146" s="27" t="str">
        <f t="shared" si="44"/>
        <v>-</v>
      </c>
      <c r="H146" s="121">
        <v>25</v>
      </c>
      <c r="I146" s="27" t="str">
        <f t="shared" si="46"/>
        <v>-</v>
      </c>
      <c r="J146" s="47" t="str">
        <f t="shared" si="45"/>
        <v>-</v>
      </c>
    </row>
    <row r="147" spans="2:10">
      <c r="B147" s="16" t="str">
        <f t="shared" si="43"/>
        <v>AC gas insulated line 3</v>
      </c>
      <c r="C147" s="26"/>
      <c r="D147" s="26"/>
      <c r="E147" s="26"/>
      <c r="F147" s="26"/>
      <c r="G147" s="27" t="str">
        <f t="shared" si="44"/>
        <v>-</v>
      </c>
      <c r="H147" s="121">
        <v>25</v>
      </c>
      <c r="I147" s="27" t="str">
        <f t="shared" si="46"/>
        <v>-</v>
      </c>
      <c r="J147" s="47" t="str">
        <f t="shared" si="45"/>
        <v>-</v>
      </c>
    </row>
    <row r="148" spans="2:10" ht="16.5" thickBot="1">
      <c r="B148" s="19" t="str">
        <f t="shared" si="43"/>
        <v>AC gas insulated line 4</v>
      </c>
      <c r="C148" s="71"/>
      <c r="D148" s="71"/>
      <c r="E148" s="71"/>
      <c r="F148" s="71"/>
      <c r="G148" s="72" t="str">
        <f t="shared" si="44"/>
        <v>-</v>
      </c>
      <c r="H148" s="122">
        <v>25</v>
      </c>
      <c r="I148" s="72" t="str">
        <f t="shared" si="46"/>
        <v>-</v>
      </c>
      <c r="J148" s="73" t="str">
        <f t="shared" si="45"/>
        <v>-</v>
      </c>
    </row>
    <row r="149" spans="2:10">
      <c r="B149" s="10" t="str">
        <f t="shared" si="43"/>
        <v>HVDC Converter station 1</v>
      </c>
      <c r="C149" s="24"/>
      <c r="D149" s="24"/>
      <c r="E149" s="24"/>
      <c r="F149" s="24"/>
      <c r="G149" s="25" t="str">
        <f t="shared" si="44"/>
        <v>-</v>
      </c>
      <c r="H149" s="120">
        <v>25</v>
      </c>
      <c r="I149" s="25" t="str">
        <f t="shared" si="46"/>
        <v>-</v>
      </c>
      <c r="J149" s="46" t="str">
        <f t="shared" si="45"/>
        <v>-</v>
      </c>
    </row>
    <row r="150" spans="2:10">
      <c r="B150" s="16" t="str">
        <f t="shared" si="43"/>
        <v>HVDC Converter station 2</v>
      </c>
      <c r="C150" s="26"/>
      <c r="D150" s="26"/>
      <c r="E150" s="26"/>
      <c r="F150" s="26"/>
      <c r="G150" s="27" t="str">
        <f t="shared" si="44"/>
        <v>-</v>
      </c>
      <c r="H150" s="121">
        <v>25</v>
      </c>
      <c r="I150" s="27" t="str">
        <f t="shared" si="46"/>
        <v>-</v>
      </c>
      <c r="J150" s="47" t="str">
        <f t="shared" si="45"/>
        <v>-</v>
      </c>
    </row>
    <row r="151" spans="2:10">
      <c r="B151" s="16" t="str">
        <f t="shared" si="43"/>
        <v>HVDC Converter station 3</v>
      </c>
      <c r="C151" s="26"/>
      <c r="D151" s="26"/>
      <c r="E151" s="26"/>
      <c r="F151" s="26"/>
      <c r="G151" s="27" t="str">
        <f t="shared" si="44"/>
        <v>-</v>
      </c>
      <c r="H151" s="121">
        <v>25</v>
      </c>
      <c r="I151" s="27" t="str">
        <f t="shared" si="46"/>
        <v>-</v>
      </c>
      <c r="J151" s="47" t="str">
        <f t="shared" si="45"/>
        <v>-</v>
      </c>
    </row>
    <row r="152" spans="2:10" ht="16.5" thickBot="1">
      <c r="B152" s="19" t="str">
        <f t="shared" si="43"/>
        <v>HVDC Converter station 4</v>
      </c>
      <c r="C152" s="71"/>
      <c r="D152" s="71"/>
      <c r="E152" s="71"/>
      <c r="F152" s="71"/>
      <c r="G152" s="72" t="str">
        <f t="shared" si="44"/>
        <v>-</v>
      </c>
      <c r="H152" s="122">
        <v>25</v>
      </c>
      <c r="I152" s="72" t="str">
        <f t="shared" si="46"/>
        <v>-</v>
      </c>
      <c r="J152" s="73" t="str">
        <f t="shared" si="45"/>
        <v>-</v>
      </c>
    </row>
    <row r="153" spans="2:10">
      <c r="B153" s="10" t="str">
        <f t="shared" si="43"/>
        <v>Substation 1</v>
      </c>
      <c r="C153" s="24"/>
      <c r="D153" s="24"/>
      <c r="E153" s="24"/>
      <c r="F153" s="24"/>
      <c r="G153" s="25" t="str">
        <f t="shared" si="44"/>
        <v>-</v>
      </c>
      <c r="H153" s="120">
        <v>25</v>
      </c>
      <c r="I153" s="25" t="str">
        <f t="shared" si="46"/>
        <v>-</v>
      </c>
      <c r="J153" s="46" t="str">
        <f t="shared" si="45"/>
        <v>-</v>
      </c>
    </row>
    <row r="154" spans="2:10">
      <c r="B154" s="16" t="str">
        <f t="shared" si="43"/>
        <v>Substation 2</v>
      </c>
      <c r="C154" s="26"/>
      <c r="D154" s="26"/>
      <c r="E154" s="26"/>
      <c r="F154" s="26"/>
      <c r="G154" s="27" t="str">
        <f t="shared" si="44"/>
        <v>-</v>
      </c>
      <c r="H154" s="121">
        <v>25</v>
      </c>
      <c r="I154" s="27" t="str">
        <f t="shared" si="46"/>
        <v>-</v>
      </c>
      <c r="J154" s="47" t="str">
        <f t="shared" si="45"/>
        <v>-</v>
      </c>
    </row>
    <row r="155" spans="2:10">
      <c r="B155" s="16" t="str">
        <f t="shared" si="43"/>
        <v>Substation 3</v>
      </c>
      <c r="C155" s="26"/>
      <c r="D155" s="26"/>
      <c r="E155" s="26"/>
      <c r="F155" s="26"/>
      <c r="G155" s="27" t="str">
        <f t="shared" si="44"/>
        <v>-</v>
      </c>
      <c r="H155" s="121">
        <v>25</v>
      </c>
      <c r="I155" s="27" t="str">
        <f t="shared" si="46"/>
        <v>-</v>
      </c>
      <c r="J155" s="47" t="str">
        <f t="shared" si="45"/>
        <v>-</v>
      </c>
    </row>
    <row r="156" spans="2:10" ht="16.5" thickBot="1">
      <c r="B156" s="19" t="str">
        <f t="shared" si="43"/>
        <v>Substation 4</v>
      </c>
      <c r="C156" s="71"/>
      <c r="D156" s="71"/>
      <c r="E156" s="71"/>
      <c r="F156" s="71"/>
      <c r="G156" s="72" t="str">
        <f t="shared" si="44"/>
        <v>-</v>
      </c>
      <c r="H156" s="122">
        <v>25</v>
      </c>
      <c r="I156" s="72" t="str">
        <f t="shared" si="46"/>
        <v>-</v>
      </c>
      <c r="J156" s="73" t="str">
        <f t="shared" si="45"/>
        <v>-</v>
      </c>
    </row>
    <row r="157" spans="2:10">
      <c r="B157" s="56" t="s">
        <v>111</v>
      </c>
      <c r="C157" s="103"/>
      <c r="D157" s="103"/>
      <c r="E157" s="103"/>
      <c r="F157" s="103"/>
      <c r="G157" s="104" t="str">
        <f t="shared" ref="G157:G160" si="47">IF(OR(H85=0,H85=""),"-",H85)</f>
        <v>-</v>
      </c>
      <c r="H157" s="135">
        <v>25</v>
      </c>
      <c r="I157" s="104" t="str">
        <f t="shared" ref="I157:I160" si="48">IFERROR(IF(OR(SUM(D157*H157)=0,SUM(D157*H157)=""),"-",SUM(D157*H157)),"-")</f>
        <v>-</v>
      </c>
      <c r="J157" s="110" t="str">
        <f t="shared" ref="J157:J160" si="49">IFERROR(IF(OR(SUM(E157,F157,D157*H157)=0,SUM(E157,F157,D157*H157)=""),"-",SUM(E157,F157,D157*H157)),"-")</f>
        <v>-</v>
      </c>
    </row>
    <row r="158" spans="2:10">
      <c r="B158" s="59" t="s">
        <v>112</v>
      </c>
      <c r="C158" s="54"/>
      <c r="D158" s="54"/>
      <c r="E158" s="54"/>
      <c r="F158" s="54"/>
      <c r="G158" s="55" t="str">
        <f t="shared" si="47"/>
        <v>-</v>
      </c>
      <c r="H158" s="117">
        <v>25</v>
      </c>
      <c r="I158" s="55" t="str">
        <f t="shared" si="48"/>
        <v>-</v>
      </c>
      <c r="J158" s="60" t="str">
        <f t="shared" si="49"/>
        <v>-</v>
      </c>
    </row>
    <row r="159" spans="2:10">
      <c r="B159" s="59" t="s">
        <v>113</v>
      </c>
      <c r="C159" s="54"/>
      <c r="D159" s="54"/>
      <c r="E159" s="54"/>
      <c r="F159" s="54"/>
      <c r="G159" s="55" t="str">
        <f t="shared" si="47"/>
        <v>-</v>
      </c>
      <c r="H159" s="117">
        <v>25</v>
      </c>
      <c r="I159" s="55" t="str">
        <f t="shared" si="48"/>
        <v>-</v>
      </c>
      <c r="J159" s="60" t="str">
        <f t="shared" si="49"/>
        <v>-</v>
      </c>
    </row>
    <row r="160" spans="2:10" ht="16.5" thickBot="1">
      <c r="B160" s="133" t="s">
        <v>114</v>
      </c>
      <c r="C160" s="103"/>
      <c r="D160" s="103"/>
      <c r="E160" s="103"/>
      <c r="F160" s="103"/>
      <c r="G160" s="104" t="str">
        <f t="shared" si="47"/>
        <v>-</v>
      </c>
      <c r="H160" s="135">
        <v>25</v>
      </c>
      <c r="I160" s="104" t="str">
        <f t="shared" si="48"/>
        <v>-</v>
      </c>
      <c r="J160" s="110" t="str">
        <f t="shared" si="49"/>
        <v>-</v>
      </c>
    </row>
    <row r="161" spans="2:10">
      <c r="B161" s="123" t="s">
        <v>91</v>
      </c>
      <c r="C161" s="24"/>
      <c r="D161" s="24"/>
      <c r="E161" s="24"/>
      <c r="F161" s="24"/>
      <c r="G161" s="89"/>
      <c r="H161" s="120">
        <v>25</v>
      </c>
      <c r="I161" s="25" t="str">
        <f t="shared" ref="I161:I164" si="50">IFERROR(IF(OR(SUM(D161*H161)=0,SUM(D161*H161)=""),"-",SUM(D161*H161)),"-")</f>
        <v>-</v>
      </c>
      <c r="J161" s="46" t="str">
        <f t="shared" ref="J161:J164" si="51">IFERROR(IF(OR(SUM(E161,F161,D161*H161)=0,SUM(E161,F161,D161*H161)=""),"-",SUM(E161,F161,D161*H161)),"-")</f>
        <v>-</v>
      </c>
    </row>
    <row r="162" spans="2:10">
      <c r="B162" s="124" t="s">
        <v>92</v>
      </c>
      <c r="C162" s="26"/>
      <c r="D162" s="26"/>
      <c r="E162" s="26"/>
      <c r="F162" s="26"/>
      <c r="G162" s="90"/>
      <c r="H162" s="121">
        <v>25</v>
      </c>
      <c r="I162" s="27" t="str">
        <f t="shared" si="50"/>
        <v>-</v>
      </c>
      <c r="J162" s="47" t="str">
        <f t="shared" si="51"/>
        <v>-</v>
      </c>
    </row>
    <row r="163" spans="2:10">
      <c r="B163" s="124" t="s">
        <v>93</v>
      </c>
      <c r="C163" s="26"/>
      <c r="D163" s="26"/>
      <c r="E163" s="26"/>
      <c r="F163" s="26"/>
      <c r="G163" s="90"/>
      <c r="H163" s="121">
        <v>25</v>
      </c>
      <c r="I163" s="27" t="str">
        <f t="shared" si="50"/>
        <v>-</v>
      </c>
      <c r="J163" s="47" t="str">
        <f t="shared" si="51"/>
        <v>-</v>
      </c>
    </row>
    <row r="164" spans="2:10" ht="16.5" thickBot="1">
      <c r="B164" s="125" t="s">
        <v>94</v>
      </c>
      <c r="C164" s="71"/>
      <c r="D164" s="71"/>
      <c r="E164" s="71"/>
      <c r="F164" s="71"/>
      <c r="G164" s="91"/>
      <c r="H164" s="122">
        <v>25</v>
      </c>
      <c r="I164" s="72" t="str">
        <f t="shared" si="50"/>
        <v>-</v>
      </c>
      <c r="J164" s="73" t="str">
        <f t="shared" si="51"/>
        <v>-</v>
      </c>
    </row>
    <row r="165" spans="2:10">
      <c r="B165" s="77"/>
    </row>
  </sheetData>
  <phoneticPr fontId="19" type="noConversion"/>
  <conditionalFormatting sqref="C22">
    <cfRule type="cellIs" dxfId="6" priority="2" operator="equal">
      <formula>FALSE</formula>
    </cfRule>
  </conditionalFormatting>
  <pageMargins left="0.7" right="0.7" top="0.75" bottom="0.75" header="0.3" footer="0.3"/>
  <pageSetup paperSize="8" scale="71"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2"/>
  <sheetViews>
    <sheetView workbookViewId="0">
      <selection activeCell="G16" sqref="G16"/>
    </sheetView>
  </sheetViews>
  <sheetFormatPr defaultRowHeight="15.75"/>
  <cols>
    <col min="2" max="2" width="27.625" customWidth="1"/>
    <col min="3" max="3" width="26.875" customWidth="1"/>
    <col min="4" max="4" width="67.625" customWidth="1"/>
  </cols>
  <sheetData>
    <row r="2" spans="2:4">
      <c r="B2" s="81" t="s">
        <v>83</v>
      </c>
      <c r="C2" s="82" t="s">
        <v>84</v>
      </c>
      <c r="D2" s="83" t="s">
        <v>85</v>
      </c>
    </row>
    <row r="3" spans="2:4">
      <c r="B3" s="79"/>
      <c r="C3" s="78"/>
      <c r="D3" s="80"/>
    </row>
    <row r="4" spans="2:4">
      <c r="B4" s="79"/>
      <c r="C4" s="78"/>
      <c r="D4" s="80"/>
    </row>
    <row r="5" spans="2:4">
      <c r="B5" s="79"/>
      <c r="C5" s="78"/>
      <c r="D5" s="80"/>
    </row>
    <row r="6" spans="2:4">
      <c r="B6" s="79"/>
      <c r="C6" s="78"/>
      <c r="D6" s="80"/>
    </row>
    <row r="7" spans="2:4">
      <c r="B7" s="79"/>
      <c r="C7" s="78"/>
      <c r="D7" s="80"/>
    </row>
    <row r="8" spans="2:4">
      <c r="B8" s="79"/>
      <c r="C8" s="78"/>
      <c r="D8" s="80"/>
    </row>
    <row r="9" spans="2:4">
      <c r="B9" s="79"/>
      <c r="C9" s="78"/>
      <c r="D9" s="80"/>
    </row>
    <row r="10" spans="2:4">
      <c r="B10" s="79"/>
      <c r="C10" s="78"/>
      <c r="D10" s="80"/>
    </row>
    <row r="11" spans="2:4">
      <c r="B11" s="79"/>
      <c r="C11" s="78"/>
      <c r="D11" s="80"/>
    </row>
    <row r="12" spans="2:4">
      <c r="B12" s="79"/>
      <c r="C12" s="78"/>
      <c r="D12" s="80"/>
    </row>
    <row r="13" spans="2:4">
      <c r="B13" s="79"/>
      <c r="C13" s="78"/>
      <c r="D13" s="80"/>
    </row>
    <row r="14" spans="2:4">
      <c r="B14" s="79"/>
      <c r="C14" s="78"/>
      <c r="D14" s="80"/>
    </row>
    <row r="15" spans="2:4">
      <c r="B15" s="79"/>
      <c r="C15" s="78"/>
      <c r="D15" s="80"/>
    </row>
    <row r="16" spans="2:4">
      <c r="B16" s="79"/>
      <c r="C16" s="78"/>
      <c r="D16" s="80"/>
    </row>
    <row r="17" spans="2:4">
      <c r="B17" s="79"/>
      <c r="C17" s="78"/>
      <c r="D17" s="80"/>
    </row>
    <row r="18" spans="2:4">
      <c r="B18" s="79"/>
      <c r="C18" s="78"/>
      <c r="D18" s="80"/>
    </row>
    <row r="19" spans="2:4">
      <c r="B19" s="79"/>
      <c r="C19" s="78"/>
      <c r="D19" s="80"/>
    </row>
    <row r="20" spans="2:4">
      <c r="B20" s="79"/>
      <c r="C20" s="78"/>
      <c r="D20" s="80"/>
    </row>
    <row r="21" spans="2:4">
      <c r="B21" s="79"/>
      <c r="C21" s="78"/>
      <c r="D21" s="80"/>
    </row>
    <row r="22" spans="2:4">
      <c r="B22" s="84"/>
      <c r="C22" s="85"/>
      <c r="D22" s="86"/>
    </row>
  </sheetData>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OfgemExternalPublication" ma:contentTypeID="0x01010062488AB1AA15E14D84DFA7E22D330EDE00D9C3C67B5082214CB79C1A05C27CB868" ma:contentTypeVersion="2" ma:contentTypeDescription="Documents published externally eg Consultation" ma:contentTypeScope="" ma:versionID="716368d04cf2d81ec7bd952ae94a09d6">
  <xsd:schema xmlns:xsd="http://www.w3.org/2001/XMLSchema" xmlns:xs="http://www.w3.org/2001/XMLSchema" xmlns:p="http://schemas.microsoft.com/office/2006/metadata/properties" xmlns:ns2="631298fc-6a88-4548-b7d9-3b164918c4a3" xmlns:ns3="eecedeb9-13b3-4e62-b003-046c92e1668a" xmlns:ns4="http://schemas.microsoft.com/sharepoint/v3/fields" targetNamespace="http://schemas.microsoft.com/office/2006/metadata/properties" ma:root="true" ma:fieldsID="e101e0ae7c016a42c88228ffde35898b" ns2:_="" ns3:_="" ns4:_="">
    <xsd:import namespace="631298fc-6a88-4548-b7d9-3b164918c4a3"/>
    <xsd:import namespace="eecedeb9-13b3-4e62-b003-046c92e1668a"/>
    <xsd:import namespace="http://schemas.microsoft.com/sharepoint/v3/fields"/>
    <xsd:element name="properties">
      <xsd:complexType>
        <xsd:sequence>
          <xsd:element name="documentManagement">
            <xsd:complexType>
              <xsd:all>
                <xsd:element ref="ns2:_x003a_" minOccurs="0"/>
                <xsd:element ref="ns3:_x003a__x003a_" minOccurs="0"/>
                <xsd:element ref="ns3:Ref_x0020_No" minOccurs="0"/>
                <xsd:element ref="ns2:Recipient" minOccurs="0"/>
                <xsd:element ref="ns2:Classification" minOccurs="0"/>
                <xsd:element ref="ns3:Descriptor" minOccurs="0"/>
                <xsd:element ref="ns4:_Status" minOccurs="0"/>
                <xsd:element ref="ns3:Publication_x0020_Date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_x003a_" ma:index="8"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Recipient" ma:index="11"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_x003a__x003a_" ma:index="9"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Ref_x0020_No" ma:index="10" nillable="true" ma:displayName="Ref No" ma:description="Generally the Ofgem Reference Number assigned by Comms for external publication" ma:internalName="Ref_x0020_No">
      <xsd:simpleType>
        <xsd:restriction base="dms:Text">
          <xsd:maxLength value="255"/>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Publication_x0020_Date_x003a_" ma:index="15" nillable="true" ma:displayName="Publication Date:" ma:default="[today]" ma:description="The Publication Date" ma:format="DateOnly" ma:internalName="Publication_x0020_Date_x003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9773578-b348-4185-91b0-0c3a7eda8d2a" ContentTypeId="0x01010062488AB1AA15E14D84DFA7E22D330EDE"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or xmlns="eecedeb9-13b3-4e62-b003-046c92e1668a" xsi:nil="true"/>
    <_x003a__x003a_ xmlns="eecedeb9-13b3-4e62-b003-046c92e1668a">-Main Document</_x003a__x003a_>
    <Publication_x0020_Date_x003a_ xmlns="eecedeb9-13b3-4e62-b003-046c92e1668a">2014-08-25T23:00:00+00:00</Publication_x0020_Date_x003a_>
    <Ref_x0020_No xmlns="eecedeb9-13b3-4e62-b003-046c92e1668a" xsi:nil="true"/>
    <_Status xmlns="http://schemas.microsoft.com/sharepoint/v3/fields">Draft</_Status>
    <Classification xmlns="631298fc-6a88-4548-b7d9-3b164918c4a3">Unclassified</Classification>
    <Recipient xmlns="631298fc-6a88-4548-b7d9-3b164918c4a3" xsi:nil="true"/>
    <_x003a_ xmlns="631298fc-6a88-4548-b7d9-3b164918c4a3" xsi:nil="true"/>
  </documentManagement>
</p:properties>
</file>

<file path=customXml/item5.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19CEFCEF-241C-422C-8D01-11239BCE8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eecedeb9-13b3-4e62-b003-046c92e1668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322EC7-E434-4141-9629-D00812B61D3F}">
  <ds:schemaRefs>
    <ds:schemaRef ds:uri="Microsoft.SharePoint.Taxonomy.ContentTypeSync"/>
  </ds:schemaRefs>
</ds:datastoreItem>
</file>

<file path=customXml/itemProps3.xml><?xml version="1.0" encoding="utf-8"?>
<ds:datastoreItem xmlns:ds="http://schemas.openxmlformats.org/officeDocument/2006/customXml" ds:itemID="{FFBAC894-7B01-4B99-BAF8-85D55F6F479A}">
  <ds:schemaRefs>
    <ds:schemaRef ds:uri="http://schemas.microsoft.com/sharepoint/v3/contenttype/forms"/>
  </ds:schemaRefs>
</ds:datastoreItem>
</file>

<file path=customXml/itemProps4.xml><?xml version="1.0" encoding="utf-8"?>
<ds:datastoreItem xmlns:ds="http://schemas.openxmlformats.org/officeDocument/2006/customXml" ds:itemID="{9205B8FB-0963-477C-B980-63817D5BF542}">
  <ds:schemaRefs>
    <ds:schemaRef ds:uri="http://purl.org/dc/elements/1.1/"/>
    <ds:schemaRef ds:uri="http://purl.org/dc/dcmitype/"/>
    <ds:schemaRef ds:uri="http://schemas.microsoft.com/office/2006/documentManagement/types"/>
    <ds:schemaRef ds:uri="http://schemas.microsoft.com/office/2006/metadata/properties"/>
    <ds:schemaRef ds:uri="eecedeb9-13b3-4e62-b003-046c92e1668a"/>
    <ds:schemaRef ds:uri="http://purl.org/dc/terms/"/>
    <ds:schemaRef ds:uri="http://schemas.microsoft.com/office/infopath/2007/PartnerControls"/>
    <ds:schemaRef ds:uri="http://schemas.openxmlformats.org/package/2006/metadata/core-properties"/>
    <ds:schemaRef ds:uri="http://schemas.microsoft.com/sharepoint/v3/fields"/>
    <ds:schemaRef ds:uri="631298fc-6a88-4548-b7d9-3b164918c4a3"/>
    <ds:schemaRef ds:uri="http://www.w3.org/XML/1998/namespace"/>
  </ds:schemaRefs>
</ds:datastoreItem>
</file>

<file path=customXml/itemProps5.xml><?xml version="1.0" encoding="utf-8"?>
<ds:datastoreItem xmlns:ds="http://schemas.openxmlformats.org/officeDocument/2006/customXml" ds:itemID="{D8FD5E14-7AA8-4861-8D3C-35498F5C54D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 point legend</vt:lpstr>
      <vt:lpstr>HL Submission Summary</vt:lpstr>
      <vt:lpstr>Explanation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High Level Interconnector templates</dc:title>
  <dc:creator>Dramblas</dc:creator>
  <cp:lastModifiedBy>Chiara Oppo</cp:lastModifiedBy>
  <cp:lastPrinted>2014-08-26T09:48:33Z</cp:lastPrinted>
  <dcterms:created xsi:type="dcterms:W3CDTF">2014-07-16T10:56:03Z</dcterms:created>
  <dcterms:modified xsi:type="dcterms:W3CDTF">2022-08-31T12:48:27Z</dcterms:modified>
  <cp:contentStatus>Published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0x01010062488AB1AA15E14D84DFA7E22D330EDE00D9C3C67B5082214CB79C1A05C27CB868</vt:lpwstr>
  </property>
  <property fmtid="{D5CDD505-2E9C-101B-9397-08002B2CF9AE}" pid="3" name="docIndexRef">
    <vt:lpwstr>81fbd74d-dff0-458a-b5f4-b0141540d061</vt:lpwstr>
  </property>
  <property fmtid="{D5CDD505-2E9C-101B-9397-08002B2CF9AE}" pid="4" name="bjDocumentSecurityLabel">
    <vt:lpwstr>This item has no classification</vt:lpwstr>
  </property>
  <property fmtid="{D5CDD505-2E9C-101B-9397-08002B2CF9AE}" pid="5" name="bjSaver">
    <vt:lpwstr>E+bDfU/xbKksuYtg+g9tKcaZtgHfs/cZ</vt:lpwstr>
  </property>
  <property fmtid="{D5CDD505-2E9C-101B-9397-08002B2CF9AE}" pid="6" name="bjClsUserRVM">
    <vt:lpwstr>[]</vt:lpwstr>
  </property>
</Properties>
</file>